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0C3CC31-52EB-456C-A92C-66D5AC99A8F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94" i="1" l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T12" i="1"/>
  <c r="Q12" i="1" l="1"/>
  <c r="C13" i="1" s="1"/>
  <c r="B1" i="1"/>
  <c r="AB54" i="1"/>
  <c r="AB55" i="1" s="1"/>
  <c r="AA53" i="1"/>
  <c r="AC53" i="1" s="1"/>
  <c r="W13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V13" i="1"/>
  <c r="V14" i="1" s="1"/>
  <c r="V15" i="1" s="1"/>
  <c r="V16" i="1" s="1"/>
  <c r="V17" i="1" s="1"/>
  <c r="V18" i="1" s="1"/>
  <c r="I13" i="1"/>
  <c r="X12" i="1"/>
  <c r="M12" i="1"/>
  <c r="J12" i="1"/>
  <c r="J13" i="1" s="1"/>
  <c r="G12" i="1"/>
  <c r="G13" i="1" s="1"/>
  <c r="A12" i="1"/>
  <c r="AB52" i="1" s="1"/>
  <c r="AA52" i="1" s="1"/>
  <c r="AC52" i="1" s="1"/>
  <c r="Z11" i="1"/>
  <c r="V3" i="1"/>
  <c r="V2" i="1"/>
  <c r="R13" i="1"/>
  <c r="AA13" i="1" l="1"/>
  <c r="X13" i="1" s="1"/>
  <c r="W12" i="1"/>
  <c r="H12" i="1"/>
  <c r="N12" i="1" s="1"/>
  <c r="P12" i="1" s="1"/>
  <c r="B12" i="1" s="1"/>
  <c r="AB56" i="1"/>
  <c r="AA55" i="1"/>
  <c r="AC55" i="1" s="1"/>
  <c r="W15" i="1" s="1"/>
  <c r="AF14" i="1" s="1"/>
  <c r="AA54" i="1"/>
  <c r="AC54" i="1" s="1"/>
  <c r="W14" i="1" s="1"/>
  <c r="AF13" i="1" s="1"/>
  <c r="A13" i="1"/>
  <c r="A14" i="1" s="1"/>
  <c r="I14" i="1"/>
  <c r="AF12" i="1"/>
  <c r="S12" i="1" s="1"/>
  <c r="S13" i="1" s="1"/>
  <c r="Y13" i="1"/>
  <c r="Z13" i="1" s="1"/>
  <c r="AC13" i="1" s="1"/>
  <c r="V19" i="1"/>
  <c r="V20" i="1" s="1"/>
  <c r="V21" i="1" s="1"/>
  <c r="V22" i="1" s="1"/>
  <c r="D12" i="1"/>
  <c r="E12" i="1" s="1"/>
  <c r="A15" i="1" l="1"/>
  <c r="D15" i="1" s="1"/>
  <c r="E15" i="1" s="1"/>
  <c r="D14" i="1"/>
  <c r="E14" i="1" s="1"/>
  <c r="AA14" i="1"/>
  <c r="X14" i="1" s="1"/>
  <c r="F13" i="1"/>
  <c r="H13" i="1" s="1"/>
  <c r="D13" i="1"/>
  <c r="E13" i="1" s="1"/>
  <c r="F14" i="1" s="1"/>
  <c r="Y15" i="1"/>
  <c r="K13" i="1"/>
  <c r="L13" i="1" s="1"/>
  <c r="M13" i="1" s="1"/>
  <c r="Y14" i="1"/>
  <c r="Z14" i="1" s="1"/>
  <c r="AA56" i="1"/>
  <c r="AC56" i="1" s="1"/>
  <c r="W16" i="1" s="1"/>
  <c r="AB57" i="1"/>
  <c r="A16" i="1"/>
  <c r="D16" i="1" s="1"/>
  <c r="I15" i="1"/>
  <c r="AC14" i="1" l="1"/>
  <c r="AA15" i="1"/>
  <c r="X15" i="1" s="1"/>
  <c r="AA16" i="1" s="1"/>
  <c r="X16" i="1" s="1"/>
  <c r="AA17" i="1" s="1"/>
  <c r="X17" i="1" s="1"/>
  <c r="Z15" i="1"/>
  <c r="N13" i="1"/>
  <c r="P13" i="1" s="1"/>
  <c r="AA57" i="1"/>
  <c r="AC57" i="1" s="1"/>
  <c r="W17" i="1" s="1"/>
  <c r="AB58" i="1"/>
  <c r="AF15" i="1"/>
  <c r="Y16" i="1"/>
  <c r="E16" i="1"/>
  <c r="A17" i="1"/>
  <c r="D17" i="1" s="1"/>
  <c r="I16" i="1"/>
  <c r="F15" i="1"/>
  <c r="F16" i="1"/>
  <c r="Y17" i="1" l="1"/>
  <c r="Z17" i="1" s="1"/>
  <c r="AC17" i="1" s="1"/>
  <c r="Z16" i="1"/>
  <c r="AC16" i="1" s="1"/>
  <c r="AC15" i="1"/>
  <c r="AA18" i="1"/>
  <c r="X18" i="1" s="1"/>
  <c r="AB59" i="1"/>
  <c r="AA58" i="1"/>
  <c r="AC58" i="1" s="1"/>
  <c r="W18" i="1" s="1"/>
  <c r="AF16" i="1"/>
  <c r="I17" i="1"/>
  <c r="A18" i="1"/>
  <c r="D18" i="1" s="1"/>
  <c r="E17" i="1"/>
  <c r="F17" i="1"/>
  <c r="B13" i="1"/>
  <c r="Y18" i="1" l="1"/>
  <c r="Z18" i="1" s="1"/>
  <c r="AC18" i="1" s="1"/>
  <c r="AA19" i="1"/>
  <c r="X19" i="1" s="1"/>
  <c r="AF17" i="1"/>
  <c r="AA59" i="1"/>
  <c r="AC59" i="1" s="1"/>
  <c r="W19" i="1" s="1"/>
  <c r="AB60" i="1"/>
  <c r="F18" i="1"/>
  <c r="E18" i="1"/>
  <c r="A19" i="1"/>
  <c r="D19" i="1" s="1"/>
  <c r="I18" i="1"/>
  <c r="Y19" i="1" l="1"/>
  <c r="Z19" i="1" s="1"/>
  <c r="AC19" i="1" s="1"/>
  <c r="AA20" i="1"/>
  <c r="X20" i="1" s="1"/>
  <c r="AA60" i="1"/>
  <c r="AC60" i="1" s="1"/>
  <c r="W20" i="1" s="1"/>
  <c r="AB61" i="1"/>
  <c r="AF18" i="1"/>
  <c r="A20" i="1"/>
  <c r="D20" i="1" s="1"/>
  <c r="E19" i="1"/>
  <c r="F19" i="1"/>
  <c r="I19" i="1"/>
  <c r="O19" i="1" l="1"/>
  <c r="T19" i="1" s="1"/>
  <c r="AF19" i="1"/>
  <c r="Y20" i="1"/>
  <c r="Z20" i="1" s="1"/>
  <c r="AC20" i="1" s="1"/>
  <c r="F20" i="1"/>
  <c r="AA21" i="1"/>
  <c r="X21" i="1" s="1"/>
  <c r="AA61" i="1"/>
  <c r="AC61" i="1" s="1"/>
  <c r="W21" i="1" s="1"/>
  <c r="Y21" i="1" s="1"/>
  <c r="Z21" i="1" s="1"/>
  <c r="AB62" i="1"/>
  <c r="O16" i="1"/>
  <c r="T16" i="1" s="1"/>
  <c r="O14" i="1"/>
  <c r="T14" i="1" s="1"/>
  <c r="O15" i="1"/>
  <c r="T15" i="1" s="1"/>
  <c r="O13" i="1"/>
  <c r="T13" i="1" s="1"/>
  <c r="O17" i="1"/>
  <c r="T17" i="1" s="1"/>
  <c r="O18" i="1"/>
  <c r="T18" i="1" s="1"/>
  <c r="O20" i="1"/>
  <c r="T20" i="1" s="1"/>
  <c r="A21" i="1"/>
  <c r="D21" i="1" s="1"/>
  <c r="E20" i="1"/>
  <c r="I20" i="1"/>
  <c r="Q19" i="1" l="1"/>
  <c r="AF20" i="1"/>
  <c r="AC21" i="1"/>
  <c r="AA22" i="1"/>
  <c r="X22" i="1" s="1"/>
  <c r="Q17" i="1"/>
  <c r="Q14" i="1"/>
  <c r="Q16" i="1"/>
  <c r="J14" i="1"/>
  <c r="K14" i="1" s="1"/>
  <c r="L14" i="1" s="1"/>
  <c r="M14" i="1" s="1"/>
  <c r="G14" i="1"/>
  <c r="H14" i="1" s="1"/>
  <c r="Q13" i="1"/>
  <c r="C14" i="1" s="1"/>
  <c r="R14" i="1"/>
  <c r="R15" i="1" s="1"/>
  <c r="R16" i="1" s="1"/>
  <c r="R17" i="1" s="1"/>
  <c r="R18" i="1" s="1"/>
  <c r="R19" i="1" s="1"/>
  <c r="R20" i="1" s="1"/>
  <c r="R21" i="1" s="1"/>
  <c r="S14" i="1"/>
  <c r="S15" i="1" s="1"/>
  <c r="S16" i="1" s="1"/>
  <c r="S17" i="1" s="1"/>
  <c r="S18" i="1" s="1"/>
  <c r="S19" i="1" s="1"/>
  <c r="S20" i="1" s="1"/>
  <c r="S21" i="1" s="1"/>
  <c r="AA62" i="1"/>
  <c r="AC62" i="1" s="1"/>
  <c r="W22" i="1" s="1"/>
  <c r="AF21" i="1" s="1"/>
  <c r="Q15" i="1"/>
  <c r="Q18" i="1"/>
  <c r="I21" i="1"/>
  <c r="F21" i="1"/>
  <c r="A22" i="1"/>
  <c r="D22" i="1" s="1"/>
  <c r="O21" i="1"/>
  <c r="T21" i="1" s="1"/>
  <c r="E21" i="1"/>
  <c r="Q20" i="1"/>
  <c r="Y22" i="1" l="1"/>
  <c r="Z22" i="1" s="1"/>
  <c r="AC22" i="1" s="1"/>
  <c r="C15" i="1"/>
  <c r="N14" i="1"/>
  <c r="P14" i="1" s="1"/>
  <c r="B14" i="1" s="1"/>
  <c r="J15" i="1"/>
  <c r="G15" i="1"/>
  <c r="A23" i="1"/>
  <c r="D23" i="1" s="1"/>
  <c r="O22" i="1"/>
  <c r="T22" i="1" s="1"/>
  <c r="E22" i="1"/>
  <c r="I22" i="1"/>
  <c r="F22" i="1"/>
  <c r="Q21" i="1"/>
  <c r="R22" i="1"/>
  <c r="S22" i="1"/>
  <c r="H15" i="1" l="1"/>
  <c r="G16" i="1"/>
  <c r="K15" i="1"/>
  <c r="L15" i="1" s="1"/>
  <c r="M15" i="1" s="1"/>
  <c r="J16" i="1"/>
  <c r="C16" i="1"/>
  <c r="C17" i="1" s="1"/>
  <c r="C18" i="1" s="1"/>
  <c r="C19" i="1" s="1"/>
  <c r="C20" i="1" s="1"/>
  <c r="C21" i="1" s="1"/>
  <c r="C22" i="1" s="1"/>
  <c r="I23" i="1"/>
  <c r="F23" i="1"/>
  <c r="Q22" i="1"/>
  <c r="R23" i="1"/>
  <c r="S23" i="1"/>
  <c r="E23" i="1"/>
  <c r="F24" i="1" s="1"/>
  <c r="O23" i="1"/>
  <c r="T23" i="1" s="1"/>
  <c r="A24" i="1"/>
  <c r="D24" i="1" s="1"/>
  <c r="C23" i="1" l="1"/>
  <c r="K16" i="1"/>
  <c r="L16" i="1" s="1"/>
  <c r="M16" i="1" s="1"/>
  <c r="J17" i="1"/>
  <c r="H16" i="1"/>
  <c r="G17" i="1"/>
  <c r="N15" i="1"/>
  <c r="P15" i="1" s="1"/>
  <c r="B15" i="1" s="1"/>
  <c r="S24" i="1"/>
  <c r="Q23" i="1"/>
  <c r="R24" i="1"/>
  <c r="I24" i="1"/>
  <c r="O24" i="1"/>
  <c r="T24" i="1" s="1"/>
  <c r="E24" i="1"/>
  <c r="F25" i="1" s="1"/>
  <c r="A25" i="1"/>
  <c r="D25" i="1" s="1"/>
  <c r="C24" i="1" l="1"/>
  <c r="H17" i="1"/>
  <c r="G18" i="1"/>
  <c r="K17" i="1"/>
  <c r="L17" i="1" s="1"/>
  <c r="M17" i="1" s="1"/>
  <c r="J18" i="1"/>
  <c r="N16" i="1"/>
  <c r="P16" i="1" s="1"/>
  <c r="B16" i="1" s="1"/>
  <c r="S25" i="1"/>
  <c r="Q24" i="1"/>
  <c r="R25" i="1"/>
  <c r="E25" i="1"/>
  <c r="F26" i="1" s="1"/>
  <c r="A26" i="1"/>
  <c r="D26" i="1" s="1"/>
  <c r="O25" i="1"/>
  <c r="T25" i="1" s="1"/>
  <c r="I25" i="1"/>
  <c r="C25" i="1" l="1"/>
  <c r="K18" i="1"/>
  <c r="L18" i="1" s="1"/>
  <c r="M18" i="1" s="1"/>
  <c r="J19" i="1"/>
  <c r="G19" i="1"/>
  <c r="H18" i="1"/>
  <c r="N17" i="1"/>
  <c r="P17" i="1" s="1"/>
  <c r="B17" i="1" s="1"/>
  <c r="Q25" i="1"/>
  <c r="R26" i="1"/>
  <c r="S26" i="1"/>
  <c r="I26" i="1"/>
  <c r="E26" i="1"/>
  <c r="F27" i="1" s="1"/>
  <c r="A27" i="1"/>
  <c r="D27" i="1" s="1"/>
  <c r="O26" i="1"/>
  <c r="T26" i="1" s="1"/>
  <c r="C26" i="1" l="1"/>
  <c r="N18" i="1"/>
  <c r="P18" i="1" s="1"/>
  <c r="B18" i="1" s="1"/>
  <c r="K19" i="1"/>
  <c r="L19" i="1" s="1"/>
  <c r="M19" i="1" s="1"/>
  <c r="J20" i="1"/>
  <c r="G20" i="1"/>
  <c r="H19" i="1"/>
  <c r="Q26" i="1"/>
  <c r="R27" i="1"/>
  <c r="S27" i="1"/>
  <c r="I27" i="1"/>
  <c r="A28" i="1"/>
  <c r="D28" i="1" s="1"/>
  <c r="O27" i="1"/>
  <c r="T27" i="1" s="1"/>
  <c r="E27" i="1"/>
  <c r="F28" i="1" s="1"/>
  <c r="C27" i="1" l="1"/>
  <c r="K20" i="1"/>
  <c r="L20" i="1" s="1"/>
  <c r="M20" i="1" s="1"/>
  <c r="J21" i="1"/>
  <c r="N19" i="1"/>
  <c r="P19" i="1" s="1"/>
  <c r="B19" i="1" s="1"/>
  <c r="H20" i="1"/>
  <c r="G21" i="1"/>
  <c r="R28" i="1"/>
  <c r="Q27" i="1"/>
  <c r="S28" i="1"/>
  <c r="O28" i="1"/>
  <c r="T28" i="1" s="1"/>
  <c r="A29" i="1"/>
  <c r="D29" i="1" s="1"/>
  <c r="E28" i="1"/>
  <c r="F29" i="1" s="1"/>
  <c r="I28" i="1"/>
  <c r="C28" i="1" l="1"/>
  <c r="N20" i="1"/>
  <c r="P20" i="1" s="1"/>
  <c r="B20" i="1" s="1"/>
  <c r="G22" i="1"/>
  <c r="H21" i="1"/>
  <c r="K21" i="1"/>
  <c r="L21" i="1" s="1"/>
  <c r="M21" i="1" s="1"/>
  <c r="J22" i="1"/>
  <c r="A30" i="1"/>
  <c r="D30" i="1" s="1"/>
  <c r="O29" i="1"/>
  <c r="T29" i="1" s="1"/>
  <c r="E29" i="1"/>
  <c r="F30" i="1" s="1"/>
  <c r="I29" i="1"/>
  <c r="R29" i="1"/>
  <c r="Q28" i="1"/>
  <c r="S29" i="1"/>
  <c r="C29" i="1" l="1"/>
  <c r="K22" i="1"/>
  <c r="L22" i="1" s="1"/>
  <c r="M22" i="1" s="1"/>
  <c r="J23" i="1"/>
  <c r="N21" i="1"/>
  <c r="P21" i="1" s="1"/>
  <c r="B21" i="1" s="1"/>
  <c r="H22" i="1"/>
  <c r="G23" i="1"/>
  <c r="R30" i="1"/>
  <c r="Q29" i="1"/>
  <c r="S30" i="1"/>
  <c r="I30" i="1"/>
  <c r="O30" i="1"/>
  <c r="T30" i="1" s="1"/>
  <c r="E30" i="1"/>
  <c r="F31" i="1" s="1"/>
  <c r="A31" i="1"/>
  <c r="D31" i="1" s="1"/>
  <c r="C30" i="1" l="1"/>
  <c r="N22" i="1"/>
  <c r="P22" i="1" s="1"/>
  <c r="B22" i="1" s="1"/>
  <c r="K23" i="1"/>
  <c r="L23" i="1" s="1"/>
  <c r="M23" i="1" s="1"/>
  <c r="J24" i="1"/>
  <c r="H23" i="1"/>
  <c r="G24" i="1"/>
  <c r="E31" i="1"/>
  <c r="F32" i="1" s="1"/>
  <c r="A32" i="1"/>
  <c r="D32" i="1" s="1"/>
  <c r="O31" i="1"/>
  <c r="T31" i="1" s="1"/>
  <c r="I31" i="1"/>
  <c r="S31" i="1"/>
  <c r="Q30" i="1"/>
  <c r="R31" i="1"/>
  <c r="C31" i="1" l="1"/>
  <c r="N23" i="1"/>
  <c r="P23" i="1" s="1"/>
  <c r="B23" i="1" s="1"/>
  <c r="K24" i="1"/>
  <c r="L24" i="1" s="1"/>
  <c r="M24" i="1" s="1"/>
  <c r="J25" i="1"/>
  <c r="H24" i="1"/>
  <c r="G25" i="1"/>
  <c r="I32" i="1"/>
  <c r="S32" i="1"/>
  <c r="Q31" i="1"/>
  <c r="R32" i="1"/>
  <c r="O32" i="1"/>
  <c r="T32" i="1" s="1"/>
  <c r="E32" i="1"/>
  <c r="F33" i="1" s="1"/>
  <c r="A33" i="1"/>
  <c r="D33" i="1" s="1"/>
  <c r="C32" i="1" l="1"/>
  <c r="K25" i="1"/>
  <c r="L25" i="1" s="1"/>
  <c r="M25" i="1" s="1"/>
  <c r="J26" i="1"/>
  <c r="N24" i="1"/>
  <c r="P24" i="1" s="1"/>
  <c r="B24" i="1" s="1"/>
  <c r="G26" i="1"/>
  <c r="H25" i="1"/>
  <c r="A34" i="1"/>
  <c r="D34" i="1" s="1"/>
  <c r="O33" i="1"/>
  <c r="T33" i="1" s="1"/>
  <c r="E33" i="1"/>
  <c r="S33" i="1"/>
  <c r="Q32" i="1"/>
  <c r="R33" i="1"/>
  <c r="I33" i="1"/>
  <c r="C33" i="1" l="1"/>
  <c r="F34" i="1"/>
  <c r="N25" i="1"/>
  <c r="P25" i="1" s="1"/>
  <c r="B25" i="1" s="1"/>
  <c r="H26" i="1"/>
  <c r="G27" i="1"/>
  <c r="K26" i="1"/>
  <c r="L26" i="1" s="1"/>
  <c r="M26" i="1" s="1"/>
  <c r="J27" i="1"/>
  <c r="Q33" i="1"/>
  <c r="R34" i="1"/>
  <c r="S34" i="1"/>
  <c r="E34" i="1"/>
  <c r="F35" i="1" s="1"/>
  <c r="A35" i="1"/>
  <c r="D35" i="1" s="1"/>
  <c r="O34" i="1"/>
  <c r="T34" i="1" s="1"/>
  <c r="I34" i="1"/>
  <c r="C34" i="1" l="1"/>
  <c r="H27" i="1"/>
  <c r="G28" i="1"/>
  <c r="N26" i="1"/>
  <c r="P26" i="1" s="1"/>
  <c r="B26" i="1" s="1"/>
  <c r="K27" i="1"/>
  <c r="L27" i="1" s="1"/>
  <c r="M27" i="1" s="1"/>
  <c r="J28" i="1"/>
  <c r="Q34" i="1"/>
  <c r="S35" i="1"/>
  <c r="R35" i="1"/>
  <c r="I35" i="1"/>
  <c r="E35" i="1"/>
  <c r="F36" i="1" s="1"/>
  <c r="A36" i="1"/>
  <c r="D36" i="1" s="1"/>
  <c r="O35" i="1"/>
  <c r="T35" i="1" s="1"/>
  <c r="C35" i="1" l="1"/>
  <c r="H28" i="1"/>
  <c r="G29" i="1"/>
  <c r="K28" i="1"/>
  <c r="L28" i="1" s="1"/>
  <c r="M28" i="1" s="1"/>
  <c r="J29" i="1"/>
  <c r="N27" i="1"/>
  <c r="P27" i="1" s="1"/>
  <c r="B27" i="1" s="1"/>
  <c r="R36" i="1"/>
  <c r="S36" i="1"/>
  <c r="Q35" i="1"/>
  <c r="O36" i="1"/>
  <c r="T36" i="1" s="1"/>
  <c r="A37" i="1"/>
  <c r="D37" i="1" s="1"/>
  <c r="E36" i="1"/>
  <c r="I36" i="1"/>
  <c r="C36" i="1" l="1"/>
  <c r="F37" i="1"/>
  <c r="N28" i="1"/>
  <c r="P28" i="1" s="1"/>
  <c r="B28" i="1" s="1"/>
  <c r="K29" i="1"/>
  <c r="L29" i="1" s="1"/>
  <c r="M29" i="1" s="1"/>
  <c r="J30" i="1"/>
  <c r="H29" i="1"/>
  <c r="G30" i="1"/>
  <c r="O37" i="1"/>
  <c r="T37" i="1" s="1"/>
  <c r="A38" i="1"/>
  <c r="D38" i="1" s="1"/>
  <c r="E37" i="1"/>
  <c r="I37" i="1"/>
  <c r="S37" i="1"/>
  <c r="Q36" i="1"/>
  <c r="R37" i="1"/>
  <c r="C37" i="1" l="1"/>
  <c r="F38" i="1"/>
  <c r="N29" i="1"/>
  <c r="P29" i="1" s="1"/>
  <c r="B29" i="1" s="1"/>
  <c r="K30" i="1"/>
  <c r="L30" i="1" s="1"/>
  <c r="M30" i="1" s="1"/>
  <c r="J31" i="1"/>
  <c r="H30" i="1"/>
  <c r="G31" i="1"/>
  <c r="I38" i="1"/>
  <c r="E38" i="1"/>
  <c r="F39" i="1" s="1"/>
  <c r="O38" i="1"/>
  <c r="T38" i="1" s="1"/>
  <c r="A39" i="1"/>
  <c r="D39" i="1" s="1"/>
  <c r="R38" i="1"/>
  <c r="Q37" i="1"/>
  <c r="S38" i="1"/>
  <c r="C38" i="1" l="1"/>
  <c r="N30" i="1"/>
  <c r="P30" i="1" s="1"/>
  <c r="B30" i="1" s="1"/>
  <c r="K31" i="1"/>
  <c r="L31" i="1" s="1"/>
  <c r="M31" i="1" s="1"/>
  <c r="J32" i="1"/>
  <c r="G32" i="1"/>
  <c r="H31" i="1"/>
  <c r="A40" i="1"/>
  <c r="D40" i="1" s="1"/>
  <c r="E39" i="1"/>
  <c r="F40" i="1" s="1"/>
  <c r="O39" i="1"/>
  <c r="T39" i="1" s="1"/>
  <c r="Q38" i="1"/>
  <c r="R39" i="1"/>
  <c r="S39" i="1"/>
  <c r="I39" i="1"/>
  <c r="C39" i="1" l="1"/>
  <c r="G33" i="1"/>
  <c r="H32" i="1"/>
  <c r="K32" i="1"/>
  <c r="L32" i="1" s="1"/>
  <c r="M32" i="1" s="1"/>
  <c r="J33" i="1"/>
  <c r="N31" i="1"/>
  <c r="P31" i="1" s="1"/>
  <c r="B31" i="1" s="1"/>
  <c r="I40" i="1"/>
  <c r="S40" i="1"/>
  <c r="Q39" i="1"/>
  <c r="R40" i="1"/>
  <c r="O40" i="1"/>
  <c r="T40" i="1" s="1"/>
  <c r="E40" i="1"/>
  <c r="A41" i="1"/>
  <c r="D41" i="1" s="1"/>
  <c r="C40" i="1" l="1"/>
  <c r="F41" i="1"/>
  <c r="H33" i="1"/>
  <c r="G34" i="1"/>
  <c r="K33" i="1"/>
  <c r="L33" i="1" s="1"/>
  <c r="M33" i="1" s="1"/>
  <c r="J34" i="1"/>
  <c r="N32" i="1"/>
  <c r="P32" i="1" s="1"/>
  <c r="B32" i="1" s="1"/>
  <c r="S41" i="1"/>
  <c r="Q40" i="1"/>
  <c r="R41" i="1"/>
  <c r="I41" i="1"/>
  <c r="O41" i="1"/>
  <c r="T41" i="1" s="1"/>
  <c r="A42" i="1"/>
  <c r="D42" i="1" s="1"/>
  <c r="E41" i="1"/>
  <c r="F42" i="1" s="1"/>
  <c r="C41" i="1" l="1"/>
  <c r="N33" i="1"/>
  <c r="P33" i="1" s="1"/>
  <c r="B33" i="1" s="1"/>
  <c r="K34" i="1"/>
  <c r="L34" i="1" s="1"/>
  <c r="M34" i="1" s="1"/>
  <c r="J35" i="1"/>
  <c r="H34" i="1"/>
  <c r="G35" i="1"/>
  <c r="E42" i="1"/>
  <c r="F43" i="1" s="1"/>
  <c r="A43" i="1"/>
  <c r="D43" i="1" s="1"/>
  <c r="O42" i="1"/>
  <c r="T42" i="1" s="1"/>
  <c r="R42" i="1"/>
  <c r="S42" i="1"/>
  <c r="Q41" i="1"/>
  <c r="I42" i="1"/>
  <c r="C42" i="1" l="1"/>
  <c r="H35" i="1"/>
  <c r="G36" i="1"/>
  <c r="N34" i="1"/>
  <c r="P34" i="1" s="1"/>
  <c r="B34" i="1" s="1"/>
  <c r="K35" i="1"/>
  <c r="L35" i="1" s="1"/>
  <c r="M35" i="1" s="1"/>
  <c r="J36" i="1"/>
  <c r="R43" i="1"/>
  <c r="Q42" i="1"/>
  <c r="S43" i="1"/>
  <c r="I43" i="1"/>
  <c r="E43" i="1"/>
  <c r="F44" i="1" s="1"/>
  <c r="A44" i="1"/>
  <c r="D44" i="1" s="1"/>
  <c r="O43" i="1"/>
  <c r="T43" i="1" s="1"/>
  <c r="C43" i="1" l="1"/>
  <c r="H36" i="1"/>
  <c r="G37" i="1"/>
  <c r="K36" i="1"/>
  <c r="L36" i="1" s="1"/>
  <c r="M36" i="1" s="1"/>
  <c r="J37" i="1"/>
  <c r="N35" i="1"/>
  <c r="P35" i="1" s="1"/>
  <c r="B35" i="1" s="1"/>
  <c r="O44" i="1"/>
  <c r="T44" i="1" s="1"/>
  <c r="A45" i="1"/>
  <c r="D45" i="1" s="1"/>
  <c r="E44" i="1"/>
  <c r="F45" i="1" s="1"/>
  <c r="I44" i="1"/>
  <c r="R44" i="1"/>
  <c r="S44" i="1"/>
  <c r="Q43" i="1"/>
  <c r="C44" i="1" l="1"/>
  <c r="N36" i="1"/>
  <c r="P36" i="1" s="1"/>
  <c r="B36" i="1" s="1"/>
  <c r="K37" i="1"/>
  <c r="L37" i="1" s="1"/>
  <c r="M37" i="1" s="1"/>
  <c r="J38" i="1"/>
  <c r="G38" i="1"/>
  <c r="H37" i="1"/>
  <c r="S45" i="1"/>
  <c r="R45" i="1"/>
  <c r="Q44" i="1"/>
  <c r="O45" i="1"/>
  <c r="T45" i="1" s="1"/>
  <c r="A46" i="1"/>
  <c r="D46" i="1" s="1"/>
  <c r="E45" i="1"/>
  <c r="I45" i="1"/>
  <c r="C45" i="1" l="1"/>
  <c r="F46" i="1"/>
  <c r="H38" i="1"/>
  <c r="G39" i="1"/>
  <c r="K38" i="1"/>
  <c r="L38" i="1" s="1"/>
  <c r="M38" i="1" s="1"/>
  <c r="J39" i="1"/>
  <c r="N37" i="1"/>
  <c r="P37" i="1" s="1"/>
  <c r="B37" i="1" s="1"/>
  <c r="S46" i="1"/>
  <c r="Q45" i="1"/>
  <c r="R46" i="1"/>
  <c r="I46" i="1"/>
  <c r="O46" i="1"/>
  <c r="T46" i="1" s="1"/>
  <c r="A47" i="1"/>
  <c r="D47" i="1" s="1"/>
  <c r="E46" i="1"/>
  <c r="C46" i="1" l="1"/>
  <c r="F47" i="1"/>
  <c r="H47" i="1" s="1"/>
  <c r="K39" i="1"/>
  <c r="L39" i="1" s="1"/>
  <c r="M39" i="1" s="1"/>
  <c r="J40" i="1"/>
  <c r="H39" i="1"/>
  <c r="G40" i="1"/>
  <c r="N38" i="1"/>
  <c r="P38" i="1" s="1"/>
  <c r="B38" i="1" s="1"/>
  <c r="Q46" i="1"/>
  <c r="R47" i="1"/>
  <c r="S47" i="1"/>
  <c r="I47" i="1"/>
  <c r="O47" i="1"/>
  <c r="T47" i="1" s="1"/>
  <c r="A48" i="1"/>
  <c r="D48" i="1" s="1"/>
  <c r="E47" i="1"/>
  <c r="C47" i="1" l="1"/>
  <c r="F48" i="1"/>
  <c r="H40" i="1"/>
  <c r="G41" i="1"/>
  <c r="N39" i="1"/>
  <c r="P39" i="1" s="1"/>
  <c r="B39" i="1" s="1"/>
  <c r="K40" i="1"/>
  <c r="L40" i="1" s="1"/>
  <c r="M40" i="1" s="1"/>
  <c r="J41" i="1"/>
  <c r="O48" i="1"/>
  <c r="T48" i="1" s="1"/>
  <c r="A49" i="1"/>
  <c r="D49" i="1" s="1"/>
  <c r="E48" i="1"/>
  <c r="I48" i="1"/>
  <c r="Q47" i="1"/>
  <c r="S48" i="1"/>
  <c r="G48" i="1"/>
  <c r="R48" i="1"/>
  <c r="C48" i="1" l="1"/>
  <c r="H48" i="1"/>
  <c r="F49" i="1"/>
  <c r="G42" i="1"/>
  <c r="H41" i="1"/>
  <c r="K41" i="1"/>
  <c r="L41" i="1" s="1"/>
  <c r="M41" i="1" s="1"/>
  <c r="J42" i="1"/>
  <c r="N40" i="1"/>
  <c r="P40" i="1" s="1"/>
  <c r="B40" i="1" s="1"/>
  <c r="I49" i="1"/>
  <c r="R49" i="1"/>
  <c r="Q48" i="1"/>
  <c r="S49" i="1"/>
  <c r="G49" i="1"/>
  <c r="O49" i="1"/>
  <c r="T49" i="1" s="1"/>
  <c r="E49" i="1"/>
  <c r="F50" i="1" s="1"/>
  <c r="A50" i="1"/>
  <c r="D50" i="1" s="1"/>
  <c r="C49" i="1" l="1"/>
  <c r="H49" i="1"/>
  <c r="H42" i="1"/>
  <c r="G43" i="1"/>
  <c r="K42" i="1"/>
  <c r="L42" i="1" s="1"/>
  <c r="M42" i="1" s="1"/>
  <c r="J43" i="1"/>
  <c r="N41" i="1"/>
  <c r="P41" i="1" s="1"/>
  <c r="B41" i="1" s="1"/>
  <c r="E50" i="1"/>
  <c r="F51" i="1" s="1"/>
  <c r="A51" i="1"/>
  <c r="D51" i="1" s="1"/>
  <c r="O50" i="1"/>
  <c r="T50" i="1" s="1"/>
  <c r="I50" i="1"/>
  <c r="R50" i="1"/>
  <c r="Q49" i="1"/>
  <c r="G50" i="1"/>
  <c r="H50" i="1" s="1"/>
  <c r="S50" i="1"/>
  <c r="C50" i="1" l="1"/>
  <c r="K43" i="1"/>
  <c r="L43" i="1" s="1"/>
  <c r="M43" i="1" s="1"/>
  <c r="J44" i="1"/>
  <c r="H43" i="1"/>
  <c r="G44" i="1"/>
  <c r="N42" i="1"/>
  <c r="P42" i="1" s="1"/>
  <c r="E51" i="1"/>
  <c r="O51" i="1"/>
  <c r="T51" i="1" s="1"/>
  <c r="A52" i="1"/>
  <c r="D52" i="1" s="1"/>
  <c r="R51" i="1"/>
  <c r="S51" i="1"/>
  <c r="Q50" i="1"/>
  <c r="G51" i="1"/>
  <c r="H51" i="1" s="1"/>
  <c r="I51" i="1"/>
  <c r="C51" i="1" l="1"/>
  <c r="F52" i="1"/>
  <c r="B42" i="1"/>
  <c r="H44" i="1"/>
  <c r="G45" i="1"/>
  <c r="N43" i="1"/>
  <c r="P43" i="1" s="1"/>
  <c r="B43" i="1" s="1"/>
  <c r="K44" i="1"/>
  <c r="L44" i="1" s="1"/>
  <c r="M44" i="1" s="1"/>
  <c r="J45" i="1"/>
  <c r="Q51" i="1"/>
  <c r="C52" i="1" s="1"/>
  <c r="R52" i="1"/>
  <c r="S52" i="1"/>
  <c r="G52" i="1"/>
  <c r="I52" i="1"/>
  <c r="O52" i="1"/>
  <c r="T52" i="1" s="1"/>
  <c r="E52" i="1"/>
  <c r="A53" i="1"/>
  <c r="D53" i="1" s="1"/>
  <c r="H52" i="1" l="1"/>
  <c r="F53" i="1"/>
  <c r="H45" i="1"/>
  <c r="G46" i="1"/>
  <c r="H46" i="1" s="1"/>
  <c r="K45" i="1"/>
  <c r="L45" i="1" s="1"/>
  <c r="M45" i="1" s="1"/>
  <c r="J46" i="1"/>
  <c r="N44" i="1"/>
  <c r="P44" i="1" s="1"/>
  <c r="B44" i="1" s="1"/>
  <c r="I53" i="1"/>
  <c r="O53" i="1"/>
  <c r="T53" i="1" s="1"/>
  <c r="A54" i="1"/>
  <c r="D54" i="1" s="1"/>
  <c r="E53" i="1"/>
  <c r="Q52" i="1"/>
  <c r="C53" i="1" s="1"/>
  <c r="S53" i="1"/>
  <c r="G53" i="1"/>
  <c r="R53" i="1"/>
  <c r="F54" i="1" l="1"/>
  <c r="H53" i="1"/>
  <c r="K46" i="1"/>
  <c r="L46" i="1" s="1"/>
  <c r="M46" i="1" s="1"/>
  <c r="N46" i="1" s="1"/>
  <c r="P46" i="1" s="1"/>
  <c r="B46" i="1" s="1"/>
  <c r="J47" i="1"/>
  <c r="N45" i="1"/>
  <c r="P45" i="1" s="1"/>
  <c r="B45" i="1" s="1"/>
  <c r="S54" i="1"/>
  <c r="G54" i="1"/>
  <c r="R54" i="1"/>
  <c r="Q53" i="1"/>
  <c r="C54" i="1" s="1"/>
  <c r="O54" i="1"/>
  <c r="T54" i="1" s="1"/>
  <c r="A55" i="1"/>
  <c r="D55" i="1" s="1"/>
  <c r="E54" i="1"/>
  <c r="F55" i="1" s="1"/>
  <c r="I54" i="1"/>
  <c r="H54" i="1" l="1"/>
  <c r="K47" i="1"/>
  <c r="L47" i="1" s="1"/>
  <c r="M47" i="1" s="1"/>
  <c r="N47" i="1" s="1"/>
  <c r="P47" i="1" s="1"/>
  <c r="B47" i="1" s="1"/>
  <c r="J48" i="1"/>
  <c r="O55" i="1"/>
  <c r="T55" i="1" s="1"/>
  <c r="A56" i="1"/>
  <c r="D56" i="1" s="1"/>
  <c r="E55" i="1"/>
  <c r="I55" i="1"/>
  <c r="S55" i="1"/>
  <c r="Q54" i="1"/>
  <c r="C55" i="1" s="1"/>
  <c r="R55" i="1"/>
  <c r="G55" i="1"/>
  <c r="H55" i="1" s="1"/>
  <c r="F56" i="1" l="1"/>
  <c r="K48" i="1"/>
  <c r="L48" i="1" s="1"/>
  <c r="M48" i="1" s="1"/>
  <c r="N48" i="1" s="1"/>
  <c r="P48" i="1" s="1"/>
  <c r="B48" i="1" s="1"/>
  <c r="J49" i="1"/>
  <c r="I56" i="1"/>
  <c r="O56" i="1"/>
  <c r="T56" i="1" s="1"/>
  <c r="A57" i="1"/>
  <c r="D57" i="1" s="1"/>
  <c r="E56" i="1"/>
  <c r="F57" i="1" s="1"/>
  <c r="G56" i="1"/>
  <c r="R56" i="1"/>
  <c r="Q55" i="1"/>
  <c r="C56" i="1" s="1"/>
  <c r="S56" i="1"/>
  <c r="H56" i="1" l="1"/>
  <c r="K49" i="1"/>
  <c r="L49" i="1" s="1"/>
  <c r="M49" i="1" s="1"/>
  <c r="N49" i="1" s="1"/>
  <c r="P49" i="1" s="1"/>
  <c r="B49" i="1" s="1"/>
  <c r="J50" i="1"/>
  <c r="O57" i="1"/>
  <c r="T57" i="1" s="1"/>
  <c r="E57" i="1"/>
  <c r="F58" i="1" s="1"/>
  <c r="A58" i="1"/>
  <c r="D58" i="1" s="1"/>
  <c r="S57" i="1"/>
  <c r="Q56" i="1"/>
  <c r="C57" i="1" s="1"/>
  <c r="G57" i="1"/>
  <c r="H57" i="1" s="1"/>
  <c r="R57" i="1"/>
  <c r="I57" i="1"/>
  <c r="K50" i="1" l="1"/>
  <c r="L50" i="1" s="1"/>
  <c r="M50" i="1" s="1"/>
  <c r="N50" i="1" s="1"/>
  <c r="P50" i="1" s="1"/>
  <c r="B50" i="1" s="1"/>
  <c r="J51" i="1"/>
  <c r="O58" i="1"/>
  <c r="T58" i="1" s="1"/>
  <c r="A59" i="1"/>
  <c r="D59" i="1" s="1"/>
  <c r="E58" i="1"/>
  <c r="F59" i="1" s="1"/>
  <c r="I58" i="1"/>
  <c r="S58" i="1"/>
  <c r="Q57" i="1"/>
  <c r="C58" i="1" s="1"/>
  <c r="G58" i="1"/>
  <c r="H58" i="1" s="1"/>
  <c r="R58" i="1"/>
  <c r="K51" i="1" l="1"/>
  <c r="L51" i="1" s="1"/>
  <c r="M51" i="1" s="1"/>
  <c r="N51" i="1" s="1"/>
  <c r="P51" i="1" s="1"/>
  <c r="B51" i="1" s="1"/>
  <c r="J52" i="1"/>
  <c r="G59" i="1"/>
  <c r="H59" i="1" s="1"/>
  <c r="S59" i="1"/>
  <c r="R59" i="1"/>
  <c r="Q58" i="1"/>
  <c r="C59" i="1" s="1"/>
  <c r="I59" i="1"/>
  <c r="O59" i="1"/>
  <c r="T59" i="1" s="1"/>
  <c r="A60" i="1"/>
  <c r="D60" i="1" s="1"/>
  <c r="E59" i="1"/>
  <c r="F60" i="1" s="1"/>
  <c r="K52" i="1" l="1"/>
  <c r="L52" i="1" s="1"/>
  <c r="M52" i="1" s="1"/>
  <c r="N52" i="1" s="1"/>
  <c r="P52" i="1" s="1"/>
  <c r="B52" i="1" s="1"/>
  <c r="J53" i="1"/>
  <c r="Q59" i="1"/>
  <c r="C60" i="1" s="1"/>
  <c r="S60" i="1"/>
  <c r="G60" i="1"/>
  <c r="H60" i="1" s="1"/>
  <c r="R60" i="1"/>
  <c r="O60" i="1"/>
  <c r="T60" i="1" s="1"/>
  <c r="A61" i="1"/>
  <c r="D61" i="1" s="1"/>
  <c r="E60" i="1"/>
  <c r="F61" i="1" s="1"/>
  <c r="I60" i="1"/>
  <c r="K53" i="1" l="1"/>
  <c r="L53" i="1" s="1"/>
  <c r="M53" i="1" s="1"/>
  <c r="N53" i="1" s="1"/>
  <c r="P53" i="1" s="1"/>
  <c r="B53" i="1" s="1"/>
  <c r="J54" i="1"/>
  <c r="I61" i="1"/>
  <c r="O61" i="1"/>
  <c r="T61" i="1" s="1"/>
  <c r="E61" i="1"/>
  <c r="F62" i="1" s="1"/>
  <c r="A62" i="1"/>
  <c r="D62" i="1" s="1"/>
  <c r="R61" i="1"/>
  <c r="Q60" i="1"/>
  <c r="C61" i="1" s="1"/>
  <c r="S61" i="1"/>
  <c r="G61" i="1"/>
  <c r="H61" i="1" s="1"/>
  <c r="K54" i="1" l="1"/>
  <c r="L54" i="1" s="1"/>
  <c r="M54" i="1" s="1"/>
  <c r="N54" i="1" s="1"/>
  <c r="P54" i="1" s="1"/>
  <c r="B54" i="1" s="1"/>
  <c r="J55" i="1"/>
  <c r="Q61" i="1"/>
  <c r="C62" i="1" s="1"/>
  <c r="S62" i="1"/>
  <c r="R62" i="1"/>
  <c r="G62" i="1"/>
  <c r="H62" i="1" s="1"/>
  <c r="O62" i="1"/>
  <c r="T62" i="1" s="1"/>
  <c r="A63" i="1"/>
  <c r="D63" i="1" s="1"/>
  <c r="E62" i="1"/>
  <c r="F63" i="1" s="1"/>
  <c r="I62" i="1"/>
  <c r="K55" i="1" l="1"/>
  <c r="L55" i="1" s="1"/>
  <c r="M55" i="1" s="1"/>
  <c r="N55" i="1" s="1"/>
  <c r="P55" i="1" s="1"/>
  <c r="B55" i="1" s="1"/>
  <c r="J56" i="1"/>
  <c r="I63" i="1"/>
  <c r="O63" i="1"/>
  <c r="T63" i="1" s="1"/>
  <c r="E63" i="1"/>
  <c r="A64" i="1"/>
  <c r="D64" i="1" s="1"/>
  <c r="R63" i="1"/>
  <c r="Q62" i="1"/>
  <c r="C63" i="1" s="1"/>
  <c r="G63" i="1"/>
  <c r="H63" i="1" s="1"/>
  <c r="S63" i="1"/>
  <c r="F64" i="1" l="1"/>
  <c r="K56" i="1"/>
  <c r="L56" i="1" s="1"/>
  <c r="M56" i="1" s="1"/>
  <c r="N56" i="1" s="1"/>
  <c r="P56" i="1" s="1"/>
  <c r="B56" i="1" s="1"/>
  <c r="J57" i="1"/>
  <c r="R64" i="1"/>
  <c r="Q63" i="1"/>
  <c r="C64" i="1" s="1"/>
  <c r="S64" i="1"/>
  <c r="G64" i="1"/>
  <c r="I64" i="1"/>
  <c r="O64" i="1"/>
  <c r="T64" i="1" s="1"/>
  <c r="E64" i="1"/>
  <c r="F65" i="1" s="1"/>
  <c r="A65" i="1"/>
  <c r="D65" i="1" s="1"/>
  <c r="H64" i="1" l="1"/>
  <c r="K57" i="1"/>
  <c r="L57" i="1" s="1"/>
  <c r="M57" i="1" s="1"/>
  <c r="N57" i="1" s="1"/>
  <c r="P57" i="1" s="1"/>
  <c r="B57" i="1" s="1"/>
  <c r="J58" i="1"/>
  <c r="R65" i="1"/>
  <c r="Q64" i="1"/>
  <c r="C65" i="1" s="1"/>
  <c r="S65" i="1"/>
  <c r="G65" i="1"/>
  <c r="H65" i="1" s="1"/>
  <c r="O65" i="1"/>
  <c r="T65" i="1" s="1"/>
  <c r="A66" i="1"/>
  <c r="D66" i="1" s="1"/>
  <c r="E65" i="1"/>
  <c r="F66" i="1" s="1"/>
  <c r="I65" i="1"/>
  <c r="K58" i="1" l="1"/>
  <c r="L58" i="1" s="1"/>
  <c r="M58" i="1" s="1"/>
  <c r="N58" i="1" s="1"/>
  <c r="P58" i="1" s="1"/>
  <c r="B58" i="1" s="1"/>
  <c r="J59" i="1"/>
  <c r="O66" i="1"/>
  <c r="T66" i="1" s="1"/>
  <c r="A67" i="1"/>
  <c r="D67" i="1" s="1"/>
  <c r="E66" i="1"/>
  <c r="F67" i="1" s="1"/>
  <c r="I66" i="1"/>
  <c r="S66" i="1"/>
  <c r="G66" i="1"/>
  <c r="H66" i="1" s="1"/>
  <c r="R66" i="1"/>
  <c r="Q65" i="1"/>
  <c r="C66" i="1" s="1"/>
  <c r="K59" i="1" l="1"/>
  <c r="L59" i="1" s="1"/>
  <c r="M59" i="1" s="1"/>
  <c r="N59" i="1" s="1"/>
  <c r="P59" i="1" s="1"/>
  <c r="B59" i="1" s="1"/>
  <c r="J60" i="1"/>
  <c r="I67" i="1"/>
  <c r="O67" i="1"/>
  <c r="T67" i="1" s="1"/>
  <c r="E67" i="1"/>
  <c r="F68" i="1" s="1"/>
  <c r="A68" i="1"/>
  <c r="D68" i="1" s="1"/>
  <c r="R67" i="1"/>
  <c r="Q66" i="1"/>
  <c r="C67" i="1" s="1"/>
  <c r="S67" i="1"/>
  <c r="G67" i="1"/>
  <c r="H67" i="1" s="1"/>
  <c r="K60" i="1" l="1"/>
  <c r="L60" i="1" s="1"/>
  <c r="M60" i="1" s="1"/>
  <c r="N60" i="1" s="1"/>
  <c r="P60" i="1" s="1"/>
  <c r="B60" i="1" s="1"/>
  <c r="J61" i="1"/>
  <c r="G68" i="1"/>
  <c r="H68" i="1" s="1"/>
  <c r="Q67" i="1"/>
  <c r="C68" i="1" s="1"/>
  <c r="S68" i="1"/>
  <c r="R68" i="1"/>
  <c r="E68" i="1"/>
  <c r="F69" i="1" s="1"/>
  <c r="A69" i="1"/>
  <c r="D69" i="1" s="1"/>
  <c r="O68" i="1"/>
  <c r="T68" i="1" s="1"/>
  <c r="I68" i="1"/>
  <c r="K61" i="1" l="1"/>
  <c r="L61" i="1" s="1"/>
  <c r="M61" i="1" s="1"/>
  <c r="N61" i="1" s="1"/>
  <c r="P61" i="1" s="1"/>
  <c r="B61" i="1" s="1"/>
  <c r="J62" i="1"/>
  <c r="R69" i="1"/>
  <c r="Q68" i="1"/>
  <c r="C69" i="1" s="1"/>
  <c r="S69" i="1"/>
  <c r="G69" i="1"/>
  <c r="H69" i="1" s="1"/>
  <c r="O69" i="1"/>
  <c r="T69" i="1" s="1"/>
  <c r="A70" i="1"/>
  <c r="D70" i="1" s="1"/>
  <c r="E69" i="1"/>
  <c r="F70" i="1" s="1"/>
  <c r="I69" i="1"/>
  <c r="K62" i="1" l="1"/>
  <c r="L62" i="1" s="1"/>
  <c r="M62" i="1" s="1"/>
  <c r="N62" i="1" s="1"/>
  <c r="P62" i="1" s="1"/>
  <c r="B62" i="1" s="1"/>
  <c r="J63" i="1"/>
  <c r="Q69" i="1"/>
  <c r="C70" i="1" s="1"/>
  <c r="R70" i="1"/>
  <c r="G70" i="1"/>
  <c r="H70" i="1" s="1"/>
  <c r="S70" i="1"/>
  <c r="I70" i="1"/>
  <c r="O70" i="1"/>
  <c r="T70" i="1" s="1"/>
  <c r="A71" i="1"/>
  <c r="D71" i="1" s="1"/>
  <c r="E70" i="1"/>
  <c r="F71" i="1" s="1"/>
  <c r="K63" i="1" l="1"/>
  <c r="L63" i="1" s="1"/>
  <c r="M63" i="1" s="1"/>
  <c r="N63" i="1" s="1"/>
  <c r="P63" i="1" s="1"/>
  <c r="B63" i="1" s="1"/>
  <c r="J64" i="1"/>
  <c r="O71" i="1"/>
  <c r="T71" i="1" s="1"/>
  <c r="E71" i="1"/>
  <c r="A72" i="1"/>
  <c r="D72" i="1" s="1"/>
  <c r="G71" i="1"/>
  <c r="H71" i="1" s="1"/>
  <c r="R71" i="1"/>
  <c r="Q70" i="1"/>
  <c r="C71" i="1" s="1"/>
  <c r="S71" i="1"/>
  <c r="I71" i="1"/>
  <c r="F72" i="1" l="1"/>
  <c r="K64" i="1"/>
  <c r="L64" i="1" s="1"/>
  <c r="M64" i="1" s="1"/>
  <c r="N64" i="1" s="1"/>
  <c r="P64" i="1" s="1"/>
  <c r="B64" i="1" s="1"/>
  <c r="J65" i="1"/>
  <c r="E72" i="1"/>
  <c r="O72" i="1"/>
  <c r="T72" i="1" s="1"/>
  <c r="A73" i="1"/>
  <c r="D73" i="1" s="1"/>
  <c r="G72" i="1"/>
  <c r="S72" i="1"/>
  <c r="Q71" i="1"/>
  <c r="C72" i="1" s="1"/>
  <c r="R72" i="1"/>
  <c r="I72" i="1"/>
  <c r="H72" i="1" l="1"/>
  <c r="F73" i="1"/>
  <c r="K65" i="1"/>
  <c r="L65" i="1" s="1"/>
  <c r="M65" i="1" s="1"/>
  <c r="N65" i="1" s="1"/>
  <c r="P65" i="1" s="1"/>
  <c r="B65" i="1" s="1"/>
  <c r="J66" i="1"/>
  <c r="I73" i="1"/>
  <c r="E73" i="1"/>
  <c r="O73" i="1"/>
  <c r="T73" i="1" s="1"/>
  <c r="A74" i="1"/>
  <c r="D74" i="1" s="1"/>
  <c r="S73" i="1"/>
  <c r="Q72" i="1"/>
  <c r="C73" i="1" s="1"/>
  <c r="G73" i="1"/>
  <c r="R73" i="1"/>
  <c r="H73" i="1" l="1"/>
  <c r="F74" i="1"/>
  <c r="K66" i="1"/>
  <c r="L66" i="1" s="1"/>
  <c r="M66" i="1" s="1"/>
  <c r="N66" i="1" s="1"/>
  <c r="P66" i="1" s="1"/>
  <c r="B66" i="1" s="1"/>
  <c r="J67" i="1"/>
  <c r="O74" i="1"/>
  <c r="T74" i="1" s="1"/>
  <c r="A75" i="1"/>
  <c r="D75" i="1" s="1"/>
  <c r="E74" i="1"/>
  <c r="Q73" i="1"/>
  <c r="C74" i="1" s="1"/>
  <c r="G74" i="1"/>
  <c r="S74" i="1"/>
  <c r="R74" i="1"/>
  <c r="I74" i="1"/>
  <c r="H74" i="1" l="1"/>
  <c r="F75" i="1"/>
  <c r="K67" i="1"/>
  <c r="L67" i="1" s="1"/>
  <c r="M67" i="1" s="1"/>
  <c r="N67" i="1" s="1"/>
  <c r="P67" i="1" s="1"/>
  <c r="B67" i="1" s="1"/>
  <c r="J68" i="1"/>
  <c r="R75" i="1"/>
  <c r="Q74" i="1"/>
  <c r="C75" i="1" s="1"/>
  <c r="G75" i="1"/>
  <c r="S75" i="1"/>
  <c r="I75" i="1"/>
  <c r="O75" i="1"/>
  <c r="T75" i="1" s="1"/>
  <c r="E75" i="1"/>
  <c r="F76" i="1" s="1"/>
  <c r="A76" i="1"/>
  <c r="D76" i="1" s="1"/>
  <c r="H75" i="1" l="1"/>
  <c r="K68" i="1"/>
  <c r="L68" i="1" s="1"/>
  <c r="M68" i="1" s="1"/>
  <c r="N68" i="1" s="1"/>
  <c r="P68" i="1" s="1"/>
  <c r="B68" i="1" s="1"/>
  <c r="J69" i="1"/>
  <c r="G76" i="1"/>
  <c r="H76" i="1" s="1"/>
  <c r="R76" i="1"/>
  <c r="Q75" i="1"/>
  <c r="C76" i="1" s="1"/>
  <c r="S76" i="1"/>
  <c r="A77" i="1"/>
  <c r="D77" i="1" s="1"/>
  <c r="O76" i="1"/>
  <c r="T76" i="1" s="1"/>
  <c r="E76" i="1"/>
  <c r="I76" i="1"/>
  <c r="F77" i="1" l="1"/>
  <c r="K69" i="1"/>
  <c r="L69" i="1" s="1"/>
  <c r="M69" i="1" s="1"/>
  <c r="N69" i="1" s="1"/>
  <c r="P69" i="1" s="1"/>
  <c r="B69" i="1" s="1"/>
  <c r="J70" i="1"/>
  <c r="I77" i="1"/>
  <c r="Q76" i="1"/>
  <c r="C77" i="1" s="1"/>
  <c r="R77" i="1"/>
  <c r="G77" i="1"/>
  <c r="S77" i="1"/>
  <c r="O77" i="1"/>
  <c r="T77" i="1" s="1"/>
  <c r="A78" i="1"/>
  <c r="D78" i="1" s="1"/>
  <c r="E77" i="1"/>
  <c r="F78" i="1" s="1"/>
  <c r="H77" i="1" l="1"/>
  <c r="K70" i="1"/>
  <c r="L70" i="1" s="1"/>
  <c r="M70" i="1" s="1"/>
  <c r="N70" i="1" s="1"/>
  <c r="P70" i="1" s="1"/>
  <c r="B70" i="1" s="1"/>
  <c r="J71" i="1"/>
  <c r="O78" i="1"/>
  <c r="T78" i="1" s="1"/>
  <c r="E78" i="1"/>
  <c r="F79" i="1" s="1"/>
  <c r="A79" i="1"/>
  <c r="D79" i="1" s="1"/>
  <c r="S78" i="1"/>
  <c r="R78" i="1"/>
  <c r="Q77" i="1"/>
  <c r="C78" i="1" s="1"/>
  <c r="G78" i="1"/>
  <c r="H78" i="1" s="1"/>
  <c r="I78" i="1"/>
  <c r="K71" i="1" l="1"/>
  <c r="L71" i="1" s="1"/>
  <c r="M71" i="1" s="1"/>
  <c r="N71" i="1" s="1"/>
  <c r="P71" i="1" s="1"/>
  <c r="B71" i="1" s="1"/>
  <c r="J72" i="1"/>
  <c r="S79" i="1"/>
  <c r="Q78" i="1"/>
  <c r="C79" i="1" s="1"/>
  <c r="R79" i="1"/>
  <c r="G79" i="1"/>
  <c r="H79" i="1" s="1"/>
  <c r="E79" i="1"/>
  <c r="F80" i="1" s="1"/>
  <c r="A80" i="1"/>
  <c r="D80" i="1" s="1"/>
  <c r="O79" i="1"/>
  <c r="T79" i="1" s="1"/>
  <c r="I79" i="1"/>
  <c r="K72" i="1" l="1"/>
  <c r="L72" i="1" s="1"/>
  <c r="M72" i="1" s="1"/>
  <c r="N72" i="1" s="1"/>
  <c r="P72" i="1" s="1"/>
  <c r="B72" i="1" s="1"/>
  <c r="J73" i="1"/>
  <c r="I80" i="1"/>
  <c r="O80" i="1"/>
  <c r="T80" i="1" s="1"/>
  <c r="A81" i="1"/>
  <c r="D81" i="1" s="1"/>
  <c r="E80" i="1"/>
  <c r="F81" i="1" s="1"/>
  <c r="Q79" i="1"/>
  <c r="C80" i="1" s="1"/>
  <c r="R80" i="1"/>
  <c r="G80" i="1"/>
  <c r="H80" i="1" s="1"/>
  <c r="S80" i="1"/>
  <c r="K73" i="1" l="1"/>
  <c r="L73" i="1" s="1"/>
  <c r="M73" i="1" s="1"/>
  <c r="N73" i="1" s="1"/>
  <c r="P73" i="1" s="1"/>
  <c r="B73" i="1" s="1"/>
  <c r="J74" i="1"/>
  <c r="R81" i="1"/>
  <c r="G81" i="1"/>
  <c r="H81" i="1" s="1"/>
  <c r="Q80" i="1"/>
  <c r="C81" i="1" s="1"/>
  <c r="S81" i="1"/>
  <c r="E81" i="1"/>
  <c r="A82" i="1"/>
  <c r="D82" i="1" s="1"/>
  <c r="O81" i="1"/>
  <c r="T81" i="1" s="1"/>
  <c r="I81" i="1"/>
  <c r="F82" i="1" l="1"/>
  <c r="K74" i="1"/>
  <c r="L74" i="1" s="1"/>
  <c r="M74" i="1" s="1"/>
  <c r="N74" i="1" s="1"/>
  <c r="P74" i="1" s="1"/>
  <c r="B74" i="1" s="1"/>
  <c r="J75" i="1"/>
  <c r="I82" i="1"/>
  <c r="E82" i="1"/>
  <c r="F83" i="1" s="1"/>
  <c r="O82" i="1"/>
  <c r="T82" i="1" s="1"/>
  <c r="A83" i="1"/>
  <c r="D83" i="1" s="1"/>
  <c r="R82" i="1"/>
  <c r="S82" i="1"/>
  <c r="G82" i="1"/>
  <c r="Q81" i="1"/>
  <c r="C82" i="1" s="1"/>
  <c r="H82" i="1" l="1"/>
  <c r="K75" i="1"/>
  <c r="L75" i="1" s="1"/>
  <c r="M75" i="1" s="1"/>
  <c r="N75" i="1" s="1"/>
  <c r="P75" i="1" s="1"/>
  <c r="B75" i="1" s="1"/>
  <c r="J76" i="1"/>
  <c r="O83" i="1"/>
  <c r="T83" i="1" s="1"/>
  <c r="A84" i="1"/>
  <c r="D84" i="1" s="1"/>
  <c r="E83" i="1"/>
  <c r="G83" i="1"/>
  <c r="H83" i="1" s="1"/>
  <c r="Q82" i="1"/>
  <c r="C83" i="1" s="1"/>
  <c r="S83" i="1"/>
  <c r="R83" i="1"/>
  <c r="I83" i="1"/>
  <c r="F84" i="1" l="1"/>
  <c r="K76" i="1"/>
  <c r="L76" i="1" s="1"/>
  <c r="M76" i="1" s="1"/>
  <c r="N76" i="1" s="1"/>
  <c r="P76" i="1" s="1"/>
  <c r="B76" i="1" s="1"/>
  <c r="J77" i="1"/>
  <c r="O84" i="1"/>
  <c r="T84" i="1" s="1"/>
  <c r="A85" i="1"/>
  <c r="D85" i="1" s="1"/>
  <c r="E84" i="1"/>
  <c r="F85" i="1" s="1"/>
  <c r="Q83" i="1"/>
  <c r="C84" i="1" s="1"/>
  <c r="G84" i="1"/>
  <c r="R84" i="1"/>
  <c r="S84" i="1"/>
  <c r="I84" i="1"/>
  <c r="H84" i="1" l="1"/>
  <c r="K77" i="1"/>
  <c r="L77" i="1" s="1"/>
  <c r="M77" i="1" s="1"/>
  <c r="N77" i="1" s="1"/>
  <c r="P77" i="1" s="1"/>
  <c r="B77" i="1" s="1"/>
  <c r="J78" i="1"/>
  <c r="A86" i="1"/>
  <c r="D86" i="1" s="1"/>
  <c r="O85" i="1"/>
  <c r="T85" i="1" s="1"/>
  <c r="E85" i="1"/>
  <c r="F86" i="1" s="1"/>
  <c r="I85" i="1"/>
  <c r="R85" i="1"/>
  <c r="G85" i="1"/>
  <c r="H85" i="1" s="1"/>
  <c r="Q84" i="1"/>
  <c r="C85" i="1" s="1"/>
  <c r="S85" i="1"/>
  <c r="K78" i="1" l="1"/>
  <c r="L78" i="1" s="1"/>
  <c r="M78" i="1" s="1"/>
  <c r="N78" i="1" s="1"/>
  <c r="P78" i="1" s="1"/>
  <c r="B78" i="1" s="1"/>
  <c r="J79" i="1"/>
  <c r="E86" i="1"/>
  <c r="F87" i="1" s="1"/>
  <c r="A87" i="1"/>
  <c r="D87" i="1" s="1"/>
  <c r="O86" i="1"/>
  <c r="T86" i="1" s="1"/>
  <c r="I86" i="1"/>
  <c r="G86" i="1"/>
  <c r="H86" i="1" s="1"/>
  <c r="S86" i="1"/>
  <c r="Q85" i="1"/>
  <c r="C86" i="1" s="1"/>
  <c r="R86" i="1"/>
  <c r="K79" i="1" l="1"/>
  <c r="L79" i="1" s="1"/>
  <c r="M79" i="1" s="1"/>
  <c r="N79" i="1" s="1"/>
  <c r="P79" i="1" s="1"/>
  <c r="B79" i="1" s="1"/>
  <c r="J80" i="1"/>
  <c r="G87" i="1"/>
  <c r="H87" i="1" s="1"/>
  <c r="S87" i="1"/>
  <c r="R87" i="1"/>
  <c r="Q86" i="1"/>
  <c r="C87" i="1" s="1"/>
  <c r="E87" i="1"/>
  <c r="F88" i="1" s="1"/>
  <c r="O87" i="1"/>
  <c r="T87" i="1" s="1"/>
  <c r="A88" i="1"/>
  <c r="D88" i="1" s="1"/>
  <c r="I87" i="1"/>
  <c r="K80" i="1" l="1"/>
  <c r="L80" i="1" s="1"/>
  <c r="M80" i="1" s="1"/>
  <c r="N80" i="1" s="1"/>
  <c r="P80" i="1" s="1"/>
  <c r="B80" i="1" s="1"/>
  <c r="J81" i="1"/>
  <c r="I88" i="1"/>
  <c r="O88" i="1"/>
  <c r="T88" i="1" s="1"/>
  <c r="A89" i="1"/>
  <c r="D89" i="1" s="1"/>
  <c r="E88" i="1"/>
  <c r="F89" i="1" s="1"/>
  <c r="Q87" i="1"/>
  <c r="C88" i="1" s="1"/>
  <c r="R88" i="1"/>
  <c r="G88" i="1"/>
  <c r="H88" i="1" s="1"/>
  <c r="S88" i="1"/>
  <c r="K81" i="1" l="1"/>
  <c r="L81" i="1" s="1"/>
  <c r="M81" i="1" s="1"/>
  <c r="N81" i="1" s="1"/>
  <c r="P81" i="1" s="1"/>
  <c r="B81" i="1" s="1"/>
  <c r="J82" i="1"/>
  <c r="I89" i="1"/>
  <c r="O89" i="1"/>
  <c r="T89" i="1" s="1"/>
  <c r="E89" i="1"/>
  <c r="A90" i="1"/>
  <c r="D90" i="1" s="1"/>
  <c r="R89" i="1"/>
  <c r="Q88" i="1"/>
  <c r="C89" i="1" s="1"/>
  <c r="G89" i="1"/>
  <c r="H89" i="1" s="1"/>
  <c r="S89" i="1"/>
  <c r="F90" i="1" l="1"/>
  <c r="K82" i="1"/>
  <c r="L82" i="1" s="1"/>
  <c r="M82" i="1" s="1"/>
  <c r="N82" i="1" s="1"/>
  <c r="P82" i="1" s="1"/>
  <c r="B82" i="1" s="1"/>
  <c r="J83" i="1"/>
  <c r="R90" i="1"/>
  <c r="G90" i="1"/>
  <c r="S90" i="1"/>
  <c r="Q89" i="1"/>
  <c r="C90" i="1" s="1"/>
  <c r="E90" i="1"/>
  <c r="F91" i="1" s="1"/>
  <c r="A91" i="1"/>
  <c r="D91" i="1" s="1"/>
  <c r="O90" i="1"/>
  <c r="T90" i="1" s="1"/>
  <c r="I90" i="1"/>
  <c r="H90" i="1" l="1"/>
  <c r="K83" i="1"/>
  <c r="L83" i="1" s="1"/>
  <c r="M83" i="1" s="1"/>
  <c r="N83" i="1" s="1"/>
  <c r="P83" i="1" s="1"/>
  <c r="B83" i="1" s="1"/>
  <c r="J84" i="1"/>
  <c r="I91" i="1"/>
  <c r="S91" i="1"/>
  <c r="Q90" i="1"/>
  <c r="C91" i="1" s="1"/>
  <c r="R91" i="1"/>
  <c r="G91" i="1"/>
  <c r="H91" i="1" s="1"/>
  <c r="A92" i="1"/>
  <c r="D92" i="1" s="1"/>
  <c r="O91" i="1"/>
  <c r="T91" i="1" s="1"/>
  <c r="E91" i="1"/>
  <c r="F92" i="1" s="1"/>
  <c r="K84" i="1" l="1"/>
  <c r="L84" i="1" s="1"/>
  <c r="M84" i="1" s="1"/>
  <c r="N84" i="1" s="1"/>
  <c r="P84" i="1" s="1"/>
  <c r="B84" i="1" s="1"/>
  <c r="J85" i="1"/>
  <c r="O92" i="1"/>
  <c r="T92" i="1" s="1"/>
  <c r="E92" i="1"/>
  <c r="A93" i="1"/>
  <c r="D93" i="1" s="1"/>
  <c r="Q91" i="1"/>
  <c r="C92" i="1" s="1"/>
  <c r="R92" i="1"/>
  <c r="S92" i="1"/>
  <c r="G92" i="1"/>
  <c r="H92" i="1" s="1"/>
  <c r="I92" i="1"/>
  <c r="F93" i="1" l="1"/>
  <c r="K85" i="1"/>
  <c r="L85" i="1" s="1"/>
  <c r="M85" i="1" s="1"/>
  <c r="N85" i="1" s="1"/>
  <c r="P85" i="1" s="1"/>
  <c r="B85" i="1" s="1"/>
  <c r="J86" i="1"/>
  <c r="O93" i="1"/>
  <c r="T93" i="1" s="1"/>
  <c r="E93" i="1"/>
  <c r="F94" i="1" s="1"/>
  <c r="A94" i="1"/>
  <c r="D94" i="1" s="1"/>
  <c r="I93" i="1"/>
  <c r="R93" i="1"/>
  <c r="S93" i="1"/>
  <c r="Q92" i="1"/>
  <c r="C93" i="1" s="1"/>
  <c r="G93" i="1"/>
  <c r="H93" i="1" l="1"/>
  <c r="K86" i="1"/>
  <c r="L86" i="1" s="1"/>
  <c r="M86" i="1" s="1"/>
  <c r="N86" i="1" s="1"/>
  <c r="P86" i="1" s="1"/>
  <c r="B86" i="1" s="1"/>
  <c r="J87" i="1"/>
  <c r="E94" i="1"/>
  <c r="O94" i="1"/>
  <c r="T94" i="1" s="1"/>
  <c r="A95" i="1"/>
  <c r="D95" i="1" s="1"/>
  <c r="I94" i="1"/>
  <c r="G94" i="1"/>
  <c r="H94" i="1" s="1"/>
  <c r="Q93" i="1"/>
  <c r="C94" i="1" s="1"/>
  <c r="S94" i="1"/>
  <c r="R94" i="1"/>
  <c r="F95" i="1" l="1"/>
  <c r="K87" i="1"/>
  <c r="L87" i="1" s="1"/>
  <c r="M87" i="1" s="1"/>
  <c r="N87" i="1" s="1"/>
  <c r="P87" i="1" s="1"/>
  <c r="B87" i="1" s="1"/>
  <c r="J88" i="1"/>
  <c r="O95" i="1"/>
  <c r="T95" i="1" s="1"/>
  <c r="E95" i="1"/>
  <c r="A96" i="1"/>
  <c r="D96" i="1" s="1"/>
  <c r="I95" i="1"/>
  <c r="R95" i="1"/>
  <c r="S95" i="1"/>
  <c r="G95" i="1"/>
  <c r="Q94" i="1"/>
  <c r="C95" i="1" s="1"/>
  <c r="H95" i="1" l="1"/>
  <c r="F96" i="1"/>
  <c r="K88" i="1"/>
  <c r="L88" i="1" s="1"/>
  <c r="M88" i="1" s="1"/>
  <c r="N88" i="1" s="1"/>
  <c r="P88" i="1" s="1"/>
  <c r="B88" i="1" s="1"/>
  <c r="J89" i="1"/>
  <c r="O96" i="1"/>
  <c r="T96" i="1" s="1"/>
  <c r="A97" i="1"/>
  <c r="D97" i="1" s="1"/>
  <c r="E96" i="1"/>
  <c r="F97" i="1" s="1"/>
  <c r="I96" i="1"/>
  <c r="Q95" i="1"/>
  <c r="C96" i="1" s="1"/>
  <c r="G96" i="1"/>
  <c r="S96" i="1"/>
  <c r="R96" i="1"/>
  <c r="H96" i="1" l="1"/>
  <c r="K89" i="1"/>
  <c r="L89" i="1" s="1"/>
  <c r="M89" i="1" s="1"/>
  <c r="N89" i="1" s="1"/>
  <c r="P89" i="1" s="1"/>
  <c r="B89" i="1" s="1"/>
  <c r="J90" i="1"/>
  <c r="I97" i="1"/>
  <c r="E97" i="1"/>
  <c r="A98" i="1"/>
  <c r="D98" i="1" s="1"/>
  <c r="O97" i="1"/>
  <c r="T97" i="1" s="1"/>
  <c r="R97" i="1"/>
  <c r="S97" i="1"/>
  <c r="G97" i="1"/>
  <c r="H97" i="1" s="1"/>
  <c r="Q96" i="1"/>
  <c r="C97" i="1" s="1"/>
  <c r="F98" i="1" l="1"/>
  <c r="K90" i="1"/>
  <c r="L90" i="1" s="1"/>
  <c r="M90" i="1" s="1"/>
  <c r="N90" i="1" s="1"/>
  <c r="P90" i="1" s="1"/>
  <c r="B90" i="1" s="1"/>
  <c r="J91" i="1"/>
  <c r="R98" i="1"/>
  <c r="Q97" i="1"/>
  <c r="C98" i="1" s="1"/>
  <c r="S98" i="1"/>
  <c r="G98" i="1"/>
  <c r="I98" i="1"/>
  <c r="E98" i="1"/>
  <c r="F99" i="1" s="1"/>
  <c r="O98" i="1"/>
  <c r="T98" i="1" s="1"/>
  <c r="A99" i="1"/>
  <c r="D99" i="1" s="1"/>
  <c r="H98" i="1" l="1"/>
  <c r="K91" i="1"/>
  <c r="L91" i="1" s="1"/>
  <c r="M91" i="1" s="1"/>
  <c r="N91" i="1" s="1"/>
  <c r="P91" i="1" s="1"/>
  <c r="B91" i="1" s="1"/>
  <c r="J92" i="1"/>
  <c r="I99" i="1"/>
  <c r="O99" i="1"/>
  <c r="T99" i="1" s="1"/>
  <c r="A100" i="1"/>
  <c r="D100" i="1" s="1"/>
  <c r="E99" i="1"/>
  <c r="F100" i="1" s="1"/>
  <c r="S99" i="1"/>
  <c r="Q98" i="1"/>
  <c r="C99" i="1" s="1"/>
  <c r="R99" i="1"/>
  <c r="G99" i="1"/>
  <c r="H99" i="1" s="1"/>
  <c r="K92" i="1" l="1"/>
  <c r="L92" i="1" s="1"/>
  <c r="M92" i="1" s="1"/>
  <c r="N92" i="1" s="1"/>
  <c r="P92" i="1" s="1"/>
  <c r="B92" i="1" s="1"/>
  <c r="J93" i="1"/>
  <c r="Q99" i="1"/>
  <c r="C100" i="1" s="1"/>
  <c r="G100" i="1"/>
  <c r="H100" i="1" s="1"/>
  <c r="R100" i="1"/>
  <c r="S100" i="1"/>
  <c r="O100" i="1"/>
  <c r="T100" i="1" s="1"/>
  <c r="A101" i="1"/>
  <c r="D101" i="1" s="1"/>
  <c r="E100" i="1"/>
  <c r="I100" i="1"/>
  <c r="F101" i="1" l="1"/>
  <c r="K93" i="1"/>
  <c r="L93" i="1" s="1"/>
  <c r="M93" i="1" s="1"/>
  <c r="N93" i="1" s="1"/>
  <c r="P93" i="1" s="1"/>
  <c r="B93" i="1" s="1"/>
  <c r="J94" i="1"/>
  <c r="G101" i="1"/>
  <c r="R101" i="1"/>
  <c r="Q100" i="1"/>
  <c r="C101" i="1" s="1"/>
  <c r="S101" i="1"/>
  <c r="I101" i="1"/>
  <c r="O101" i="1"/>
  <c r="T101" i="1" s="1"/>
  <c r="A102" i="1"/>
  <c r="D102" i="1" s="1"/>
  <c r="E101" i="1"/>
  <c r="H101" i="1" l="1"/>
  <c r="F102" i="1"/>
  <c r="K94" i="1"/>
  <c r="L94" i="1" s="1"/>
  <c r="M94" i="1" s="1"/>
  <c r="N94" i="1" s="1"/>
  <c r="P94" i="1" s="1"/>
  <c r="B94" i="1" s="1"/>
  <c r="J95" i="1"/>
  <c r="R102" i="1"/>
  <c r="S102" i="1"/>
  <c r="G102" i="1"/>
  <c r="Q101" i="1"/>
  <c r="C102" i="1" s="1"/>
  <c r="I102" i="1"/>
  <c r="E102" i="1"/>
  <c r="F103" i="1" s="1"/>
  <c r="A103" i="1"/>
  <c r="D103" i="1" s="1"/>
  <c r="O102" i="1"/>
  <c r="T102" i="1" s="1"/>
  <c r="H102" i="1" l="1"/>
  <c r="K95" i="1"/>
  <c r="L95" i="1" s="1"/>
  <c r="M95" i="1" s="1"/>
  <c r="N95" i="1" s="1"/>
  <c r="P95" i="1" s="1"/>
  <c r="B95" i="1" s="1"/>
  <c r="J96" i="1"/>
  <c r="R103" i="1"/>
  <c r="Q102" i="1"/>
  <c r="C103" i="1" s="1"/>
  <c r="G103" i="1"/>
  <c r="H103" i="1" s="1"/>
  <c r="S103" i="1"/>
  <c r="E103" i="1"/>
  <c r="A104" i="1"/>
  <c r="D104" i="1" s="1"/>
  <c r="O103" i="1"/>
  <c r="T103" i="1" s="1"/>
  <c r="I103" i="1"/>
  <c r="F104" i="1" l="1"/>
  <c r="K96" i="1"/>
  <c r="L96" i="1" s="1"/>
  <c r="M96" i="1" s="1"/>
  <c r="N96" i="1" s="1"/>
  <c r="P96" i="1" s="1"/>
  <c r="B96" i="1" s="1"/>
  <c r="J97" i="1"/>
  <c r="O104" i="1"/>
  <c r="T104" i="1" s="1"/>
  <c r="A105" i="1"/>
  <c r="D105" i="1" s="1"/>
  <c r="E104" i="1"/>
  <c r="F105" i="1" s="1"/>
  <c r="I104" i="1"/>
  <c r="Q103" i="1"/>
  <c r="C104" i="1" s="1"/>
  <c r="S104" i="1"/>
  <c r="R104" i="1"/>
  <c r="G104" i="1"/>
  <c r="H104" i="1" l="1"/>
  <c r="K97" i="1"/>
  <c r="L97" i="1" s="1"/>
  <c r="M97" i="1" s="1"/>
  <c r="N97" i="1" s="1"/>
  <c r="P97" i="1" s="1"/>
  <c r="B97" i="1" s="1"/>
  <c r="J98" i="1"/>
  <c r="I105" i="1"/>
  <c r="O105" i="1"/>
  <c r="T105" i="1" s="1"/>
  <c r="A106" i="1"/>
  <c r="D106" i="1" s="1"/>
  <c r="E105" i="1"/>
  <c r="F106" i="1" s="1"/>
  <c r="Q104" i="1"/>
  <c r="C105" i="1" s="1"/>
  <c r="S105" i="1"/>
  <c r="R105" i="1"/>
  <c r="G105" i="1"/>
  <c r="H105" i="1" s="1"/>
  <c r="K98" i="1" l="1"/>
  <c r="L98" i="1" s="1"/>
  <c r="M98" i="1" s="1"/>
  <c r="N98" i="1" s="1"/>
  <c r="P98" i="1" s="1"/>
  <c r="B98" i="1" s="1"/>
  <c r="J99" i="1"/>
  <c r="S106" i="1"/>
  <c r="G106" i="1"/>
  <c r="H106" i="1" s="1"/>
  <c r="Q105" i="1"/>
  <c r="C106" i="1" s="1"/>
  <c r="R106" i="1"/>
  <c r="I106" i="1"/>
  <c r="E106" i="1"/>
  <c r="A107" i="1"/>
  <c r="D107" i="1" s="1"/>
  <c r="O106" i="1"/>
  <c r="T106" i="1" s="1"/>
  <c r="F107" i="1" l="1"/>
  <c r="K99" i="1"/>
  <c r="L99" i="1" s="1"/>
  <c r="M99" i="1" s="1"/>
  <c r="N99" i="1" s="1"/>
  <c r="P99" i="1" s="1"/>
  <c r="B99" i="1" s="1"/>
  <c r="J100" i="1"/>
  <c r="I107" i="1"/>
  <c r="R107" i="1"/>
  <c r="S107" i="1"/>
  <c r="G107" i="1"/>
  <c r="Q106" i="1"/>
  <c r="C107" i="1" s="1"/>
  <c r="A108" i="1"/>
  <c r="D108" i="1" s="1"/>
  <c r="O107" i="1"/>
  <c r="T107" i="1" s="1"/>
  <c r="E107" i="1"/>
  <c r="F108" i="1" l="1"/>
  <c r="H107" i="1"/>
  <c r="K100" i="1"/>
  <c r="L100" i="1" s="1"/>
  <c r="M100" i="1" s="1"/>
  <c r="N100" i="1" s="1"/>
  <c r="P100" i="1" s="1"/>
  <c r="B100" i="1" s="1"/>
  <c r="J101" i="1"/>
  <c r="O108" i="1"/>
  <c r="T108" i="1" s="1"/>
  <c r="E108" i="1"/>
  <c r="A109" i="1"/>
  <c r="D109" i="1" s="1"/>
  <c r="Q107" i="1"/>
  <c r="C108" i="1" s="1"/>
  <c r="G108" i="1"/>
  <c r="R108" i="1"/>
  <c r="S108" i="1"/>
  <c r="I108" i="1"/>
  <c r="H108" i="1" l="1"/>
  <c r="F109" i="1"/>
  <c r="K101" i="1"/>
  <c r="L101" i="1" s="1"/>
  <c r="M101" i="1" s="1"/>
  <c r="N101" i="1" s="1"/>
  <c r="P101" i="1" s="1"/>
  <c r="B101" i="1" s="1"/>
  <c r="J102" i="1"/>
  <c r="R109" i="1"/>
  <c r="S109" i="1"/>
  <c r="Q108" i="1"/>
  <c r="C109" i="1" s="1"/>
  <c r="G109" i="1"/>
  <c r="I109" i="1"/>
  <c r="A110" i="1"/>
  <c r="D110" i="1" s="1"/>
  <c r="E109" i="1"/>
  <c r="F110" i="1" s="1"/>
  <c r="O109" i="1"/>
  <c r="T109" i="1" s="1"/>
  <c r="H109" i="1" l="1"/>
  <c r="K102" i="1"/>
  <c r="L102" i="1" s="1"/>
  <c r="M102" i="1" s="1"/>
  <c r="N102" i="1" s="1"/>
  <c r="P102" i="1" s="1"/>
  <c r="B102" i="1" s="1"/>
  <c r="J103" i="1"/>
  <c r="A111" i="1"/>
  <c r="D111" i="1" s="1"/>
  <c r="O110" i="1"/>
  <c r="T110" i="1" s="1"/>
  <c r="E110" i="1"/>
  <c r="F111" i="1" s="1"/>
  <c r="I110" i="1"/>
  <c r="Q109" i="1"/>
  <c r="C110" i="1" s="1"/>
  <c r="S110" i="1"/>
  <c r="G110" i="1"/>
  <c r="H110" i="1" s="1"/>
  <c r="R110" i="1"/>
  <c r="K103" i="1" l="1"/>
  <c r="L103" i="1" s="1"/>
  <c r="M103" i="1" s="1"/>
  <c r="N103" i="1" s="1"/>
  <c r="P103" i="1" s="1"/>
  <c r="B103" i="1" s="1"/>
  <c r="J104" i="1"/>
  <c r="Q110" i="1"/>
  <c r="C111" i="1" s="1"/>
  <c r="G111" i="1"/>
  <c r="H111" i="1" s="1"/>
  <c r="R111" i="1"/>
  <c r="S111" i="1"/>
  <c r="I111" i="1"/>
  <c r="O111" i="1"/>
  <c r="T111" i="1" s="1"/>
  <c r="A112" i="1"/>
  <c r="D112" i="1" s="1"/>
  <c r="E111" i="1"/>
  <c r="F112" i="1" s="1"/>
  <c r="K104" i="1" l="1"/>
  <c r="L104" i="1" s="1"/>
  <c r="M104" i="1" s="1"/>
  <c r="N104" i="1" s="1"/>
  <c r="P104" i="1" s="1"/>
  <c r="B104" i="1" s="1"/>
  <c r="J105" i="1"/>
  <c r="I112" i="1"/>
  <c r="S112" i="1"/>
  <c r="G112" i="1"/>
  <c r="H112" i="1" s="1"/>
  <c r="R112" i="1"/>
  <c r="Q111" i="1"/>
  <c r="C112" i="1" s="1"/>
  <c r="A113" i="1"/>
  <c r="D113" i="1" s="1"/>
  <c r="E112" i="1"/>
  <c r="F113" i="1" s="1"/>
  <c r="O112" i="1"/>
  <c r="T112" i="1" s="1"/>
  <c r="K105" i="1" l="1"/>
  <c r="L105" i="1" s="1"/>
  <c r="M105" i="1" s="1"/>
  <c r="N105" i="1" s="1"/>
  <c r="P105" i="1" s="1"/>
  <c r="B105" i="1" s="1"/>
  <c r="J106" i="1"/>
  <c r="E113" i="1"/>
  <c r="A114" i="1"/>
  <c r="D114" i="1" s="1"/>
  <c r="O113" i="1"/>
  <c r="T113" i="1" s="1"/>
  <c r="R113" i="1"/>
  <c r="G113" i="1"/>
  <c r="H113" i="1" s="1"/>
  <c r="Q112" i="1"/>
  <c r="C113" i="1" s="1"/>
  <c r="S113" i="1"/>
  <c r="I113" i="1"/>
  <c r="F114" i="1" l="1"/>
  <c r="K106" i="1"/>
  <c r="L106" i="1" s="1"/>
  <c r="M106" i="1" s="1"/>
  <c r="N106" i="1" s="1"/>
  <c r="P106" i="1" s="1"/>
  <c r="B106" i="1" s="1"/>
  <c r="J107" i="1"/>
  <c r="S114" i="1"/>
  <c r="Q113" i="1"/>
  <c r="C114" i="1" s="1"/>
  <c r="R114" i="1"/>
  <c r="G114" i="1"/>
  <c r="O114" i="1"/>
  <c r="T114" i="1" s="1"/>
  <c r="A115" i="1"/>
  <c r="D115" i="1" s="1"/>
  <c r="E114" i="1"/>
  <c r="I114" i="1"/>
  <c r="H114" i="1" l="1"/>
  <c r="F115" i="1"/>
  <c r="K107" i="1"/>
  <c r="L107" i="1" s="1"/>
  <c r="M107" i="1" s="1"/>
  <c r="N107" i="1" s="1"/>
  <c r="P107" i="1" s="1"/>
  <c r="B107" i="1" s="1"/>
  <c r="J108" i="1"/>
  <c r="I115" i="1"/>
  <c r="O115" i="1"/>
  <c r="T115" i="1" s="1"/>
  <c r="A116" i="1"/>
  <c r="D116" i="1" s="1"/>
  <c r="E115" i="1"/>
  <c r="Q114" i="1"/>
  <c r="C115" i="1" s="1"/>
  <c r="S115" i="1"/>
  <c r="R115" i="1"/>
  <c r="G115" i="1"/>
  <c r="H115" i="1" l="1"/>
  <c r="F116" i="1"/>
  <c r="K108" i="1"/>
  <c r="L108" i="1" s="1"/>
  <c r="M108" i="1" s="1"/>
  <c r="N108" i="1" s="1"/>
  <c r="P108" i="1" s="1"/>
  <c r="B108" i="1" s="1"/>
  <c r="J109" i="1"/>
  <c r="I116" i="1"/>
  <c r="O116" i="1"/>
  <c r="T116" i="1" s="1"/>
  <c r="A117" i="1"/>
  <c r="D117" i="1" s="1"/>
  <c r="E116" i="1"/>
  <c r="F117" i="1" s="1"/>
  <c r="Q115" i="1"/>
  <c r="C116" i="1" s="1"/>
  <c r="R116" i="1"/>
  <c r="S116" i="1"/>
  <c r="G116" i="1"/>
  <c r="H116" i="1" l="1"/>
  <c r="K109" i="1"/>
  <c r="L109" i="1" s="1"/>
  <c r="M109" i="1" s="1"/>
  <c r="N109" i="1" s="1"/>
  <c r="P109" i="1" s="1"/>
  <c r="B109" i="1" s="1"/>
  <c r="J110" i="1"/>
  <c r="R117" i="1"/>
  <c r="S117" i="1"/>
  <c r="Q116" i="1"/>
  <c r="C117" i="1" s="1"/>
  <c r="G117" i="1"/>
  <c r="H117" i="1" s="1"/>
  <c r="I117" i="1"/>
  <c r="E117" i="1"/>
  <c r="A118" i="1"/>
  <c r="D118" i="1" s="1"/>
  <c r="O117" i="1"/>
  <c r="T117" i="1" s="1"/>
  <c r="F118" i="1" l="1"/>
  <c r="K110" i="1"/>
  <c r="L110" i="1" s="1"/>
  <c r="M110" i="1" s="1"/>
  <c r="N110" i="1" s="1"/>
  <c r="P110" i="1" s="1"/>
  <c r="B110" i="1" s="1"/>
  <c r="J111" i="1"/>
  <c r="S118" i="1"/>
  <c r="Q117" i="1"/>
  <c r="C118" i="1" s="1"/>
  <c r="R118" i="1"/>
  <c r="G118" i="1"/>
  <c r="I118" i="1"/>
  <c r="A119" i="1"/>
  <c r="D119" i="1" s="1"/>
  <c r="E118" i="1"/>
  <c r="F119" i="1" s="1"/>
  <c r="O118" i="1"/>
  <c r="T118" i="1" s="1"/>
  <c r="H118" i="1" l="1"/>
  <c r="K111" i="1"/>
  <c r="L111" i="1" s="1"/>
  <c r="M111" i="1" s="1"/>
  <c r="N111" i="1" s="1"/>
  <c r="P111" i="1" s="1"/>
  <c r="B111" i="1" s="1"/>
  <c r="J112" i="1"/>
  <c r="Q118" i="1"/>
  <c r="C119" i="1" s="1"/>
  <c r="S119" i="1"/>
  <c r="G119" i="1"/>
  <c r="H119" i="1" s="1"/>
  <c r="R119" i="1"/>
  <c r="I119" i="1"/>
  <c r="O119" i="1"/>
  <c r="T119" i="1" s="1"/>
  <c r="A120" i="1"/>
  <c r="D120" i="1" s="1"/>
  <c r="E119" i="1"/>
  <c r="F120" i="1" l="1"/>
  <c r="K112" i="1"/>
  <c r="L112" i="1" s="1"/>
  <c r="M112" i="1" s="1"/>
  <c r="N112" i="1" s="1"/>
  <c r="P112" i="1" s="1"/>
  <c r="B112" i="1" s="1"/>
  <c r="J113" i="1"/>
  <c r="S120" i="1"/>
  <c r="Q119" i="1"/>
  <c r="C120" i="1" s="1"/>
  <c r="G120" i="1"/>
  <c r="R120" i="1"/>
  <c r="I120" i="1"/>
  <c r="O120" i="1"/>
  <c r="T120" i="1" s="1"/>
  <c r="A121" i="1"/>
  <c r="D121" i="1" s="1"/>
  <c r="E120" i="1"/>
  <c r="F121" i="1" s="1"/>
  <c r="H120" i="1" l="1"/>
  <c r="K113" i="1"/>
  <c r="L113" i="1" s="1"/>
  <c r="M113" i="1" s="1"/>
  <c r="N113" i="1" s="1"/>
  <c r="P113" i="1" s="1"/>
  <c r="B113" i="1" s="1"/>
  <c r="J114" i="1"/>
  <c r="G121" i="1"/>
  <c r="H121" i="1" s="1"/>
  <c r="R121" i="1"/>
  <c r="Q120" i="1"/>
  <c r="C121" i="1" s="1"/>
  <c r="S121" i="1"/>
  <c r="I121" i="1"/>
  <c r="E121" i="1"/>
  <c r="O121" i="1"/>
  <c r="T121" i="1" s="1"/>
  <c r="A122" i="1"/>
  <c r="D122" i="1" s="1"/>
  <c r="F122" i="1" l="1"/>
  <c r="K114" i="1"/>
  <c r="L114" i="1" s="1"/>
  <c r="M114" i="1" s="1"/>
  <c r="N114" i="1" s="1"/>
  <c r="P114" i="1" s="1"/>
  <c r="B114" i="1" s="1"/>
  <c r="J115" i="1"/>
  <c r="E122" i="1"/>
  <c r="O122" i="1"/>
  <c r="T122" i="1" s="1"/>
  <c r="A123" i="1"/>
  <c r="D123" i="1" s="1"/>
  <c r="I122" i="1"/>
  <c r="R122" i="1"/>
  <c r="S122" i="1"/>
  <c r="Q121" i="1"/>
  <c r="C122" i="1" s="1"/>
  <c r="G122" i="1"/>
  <c r="F123" i="1" l="1"/>
  <c r="H122" i="1"/>
  <c r="K115" i="1"/>
  <c r="L115" i="1" s="1"/>
  <c r="M115" i="1" s="1"/>
  <c r="N115" i="1" s="1"/>
  <c r="P115" i="1" s="1"/>
  <c r="B115" i="1" s="1"/>
  <c r="J116" i="1"/>
  <c r="O123" i="1"/>
  <c r="T123" i="1" s="1"/>
  <c r="A124" i="1"/>
  <c r="D124" i="1" s="1"/>
  <c r="E123" i="1"/>
  <c r="I123" i="1"/>
  <c r="Q122" i="1"/>
  <c r="C123" i="1" s="1"/>
  <c r="R123" i="1"/>
  <c r="S123" i="1"/>
  <c r="G123" i="1"/>
  <c r="H123" i="1" l="1"/>
  <c r="F124" i="1"/>
  <c r="K116" i="1"/>
  <c r="L116" i="1" s="1"/>
  <c r="M116" i="1" s="1"/>
  <c r="N116" i="1" s="1"/>
  <c r="P116" i="1" s="1"/>
  <c r="B116" i="1" s="1"/>
  <c r="J117" i="1"/>
  <c r="E124" i="1"/>
  <c r="A125" i="1"/>
  <c r="D125" i="1" s="1"/>
  <c r="O124" i="1"/>
  <c r="T124" i="1" s="1"/>
  <c r="R124" i="1"/>
  <c r="S124" i="1"/>
  <c r="G124" i="1"/>
  <c r="Q123" i="1"/>
  <c r="C124" i="1" s="1"/>
  <c r="I124" i="1"/>
  <c r="H124" i="1" l="1"/>
  <c r="F125" i="1"/>
  <c r="K117" i="1"/>
  <c r="L117" i="1" s="1"/>
  <c r="M117" i="1" s="1"/>
  <c r="N117" i="1" s="1"/>
  <c r="P117" i="1" s="1"/>
  <c r="B117" i="1" s="1"/>
  <c r="J118" i="1"/>
  <c r="I125" i="1"/>
  <c r="R125" i="1"/>
  <c r="S125" i="1"/>
  <c r="Q124" i="1"/>
  <c r="C125" i="1" s="1"/>
  <c r="G125" i="1"/>
  <c r="A126" i="1"/>
  <c r="D126" i="1" s="1"/>
  <c r="E125" i="1"/>
  <c r="F126" i="1" s="1"/>
  <c r="O125" i="1"/>
  <c r="T125" i="1" s="1"/>
  <c r="H125" i="1" l="1"/>
  <c r="K118" i="1"/>
  <c r="L118" i="1" s="1"/>
  <c r="M118" i="1" s="1"/>
  <c r="N118" i="1" s="1"/>
  <c r="P118" i="1" s="1"/>
  <c r="B118" i="1" s="1"/>
  <c r="J119" i="1"/>
  <c r="Q125" i="1"/>
  <c r="C126" i="1" s="1"/>
  <c r="G126" i="1"/>
  <c r="H126" i="1" s="1"/>
  <c r="R126" i="1"/>
  <c r="S126" i="1"/>
  <c r="O126" i="1"/>
  <c r="T126" i="1" s="1"/>
  <c r="A127" i="1"/>
  <c r="D127" i="1" s="1"/>
  <c r="E126" i="1"/>
  <c r="F127" i="1" s="1"/>
  <c r="I126" i="1"/>
  <c r="K119" i="1" l="1"/>
  <c r="L119" i="1" s="1"/>
  <c r="M119" i="1" s="1"/>
  <c r="N119" i="1" s="1"/>
  <c r="P119" i="1" s="1"/>
  <c r="B119" i="1" s="1"/>
  <c r="J120" i="1"/>
  <c r="G127" i="1"/>
  <c r="H127" i="1" s="1"/>
  <c r="Q126" i="1"/>
  <c r="C127" i="1" s="1"/>
  <c r="R127" i="1"/>
  <c r="S127" i="1"/>
  <c r="I127" i="1"/>
  <c r="E127" i="1"/>
  <c r="F128" i="1" s="1"/>
  <c r="A128" i="1"/>
  <c r="D128" i="1" s="1"/>
  <c r="O127" i="1"/>
  <c r="T127" i="1" s="1"/>
  <c r="K120" i="1" l="1"/>
  <c r="L120" i="1" s="1"/>
  <c r="M120" i="1" s="1"/>
  <c r="N120" i="1" s="1"/>
  <c r="P120" i="1" s="1"/>
  <c r="B120" i="1" s="1"/>
  <c r="J121" i="1"/>
  <c r="I128" i="1"/>
  <c r="S128" i="1"/>
  <c r="G128" i="1"/>
  <c r="H128" i="1" s="1"/>
  <c r="Q127" i="1"/>
  <c r="C128" i="1" s="1"/>
  <c r="R128" i="1"/>
  <c r="E128" i="1"/>
  <c r="F129" i="1" s="1"/>
  <c r="O128" i="1"/>
  <c r="T128" i="1" s="1"/>
  <c r="A129" i="1"/>
  <c r="D129" i="1" s="1"/>
  <c r="K121" i="1" l="1"/>
  <c r="L121" i="1" s="1"/>
  <c r="M121" i="1" s="1"/>
  <c r="N121" i="1" s="1"/>
  <c r="P121" i="1" s="1"/>
  <c r="B121" i="1" s="1"/>
  <c r="J122" i="1"/>
  <c r="Q128" i="1"/>
  <c r="C129" i="1" s="1"/>
  <c r="S129" i="1"/>
  <c r="G129" i="1"/>
  <c r="H129" i="1" s="1"/>
  <c r="R129" i="1"/>
  <c r="I129" i="1"/>
  <c r="O129" i="1"/>
  <c r="T129" i="1" s="1"/>
  <c r="A130" i="1"/>
  <c r="D130" i="1" s="1"/>
  <c r="E129" i="1"/>
  <c r="F130" i="1" l="1"/>
  <c r="K122" i="1"/>
  <c r="L122" i="1" s="1"/>
  <c r="M122" i="1" s="1"/>
  <c r="N122" i="1" s="1"/>
  <c r="P122" i="1" s="1"/>
  <c r="B122" i="1" s="1"/>
  <c r="J123" i="1"/>
  <c r="G130" i="1"/>
  <c r="Q129" i="1"/>
  <c r="C130" i="1" s="1"/>
  <c r="R130" i="1"/>
  <c r="S130" i="1"/>
  <c r="O130" i="1"/>
  <c r="T130" i="1" s="1"/>
  <c r="A131" i="1"/>
  <c r="D131" i="1" s="1"/>
  <c r="E130" i="1"/>
  <c r="F131" i="1" s="1"/>
  <c r="I130" i="1"/>
  <c r="H130" i="1" l="1"/>
  <c r="K123" i="1"/>
  <c r="L123" i="1" s="1"/>
  <c r="M123" i="1" s="1"/>
  <c r="N123" i="1" s="1"/>
  <c r="P123" i="1" s="1"/>
  <c r="B123" i="1" s="1"/>
  <c r="J124" i="1"/>
  <c r="G131" i="1"/>
  <c r="H131" i="1" s="1"/>
  <c r="R131" i="1"/>
  <c r="S131" i="1"/>
  <c r="Q130" i="1"/>
  <c r="C131" i="1" s="1"/>
  <c r="I131" i="1"/>
  <c r="E131" i="1"/>
  <c r="A132" i="1"/>
  <c r="D132" i="1" s="1"/>
  <c r="O131" i="1"/>
  <c r="T131" i="1" s="1"/>
  <c r="F132" i="1" l="1"/>
  <c r="K124" i="1"/>
  <c r="L124" i="1" s="1"/>
  <c r="M124" i="1" s="1"/>
  <c r="N124" i="1" s="1"/>
  <c r="P124" i="1" s="1"/>
  <c r="B124" i="1" s="1"/>
  <c r="J125" i="1"/>
  <c r="S132" i="1"/>
  <c r="Q131" i="1"/>
  <c r="C132" i="1" s="1"/>
  <c r="R132" i="1"/>
  <c r="G132" i="1"/>
  <c r="I132" i="1"/>
  <c r="A133" i="1"/>
  <c r="D133" i="1" s="1"/>
  <c r="E132" i="1"/>
  <c r="O132" i="1"/>
  <c r="T132" i="1" s="1"/>
  <c r="H132" i="1" l="1"/>
  <c r="F133" i="1"/>
  <c r="K125" i="1"/>
  <c r="L125" i="1" s="1"/>
  <c r="M125" i="1" s="1"/>
  <c r="N125" i="1" s="1"/>
  <c r="P125" i="1" s="1"/>
  <c r="B125" i="1" s="1"/>
  <c r="J126" i="1"/>
  <c r="O133" i="1"/>
  <c r="T133" i="1" s="1"/>
  <c r="A134" i="1"/>
  <c r="D134" i="1" s="1"/>
  <c r="E133" i="1"/>
  <c r="F134" i="1" s="1"/>
  <c r="Q132" i="1"/>
  <c r="C133" i="1" s="1"/>
  <c r="R133" i="1"/>
  <c r="G133" i="1"/>
  <c r="S133" i="1"/>
  <c r="I133" i="1"/>
  <c r="H133" i="1" l="1"/>
  <c r="K126" i="1"/>
  <c r="L126" i="1" s="1"/>
  <c r="M126" i="1" s="1"/>
  <c r="N126" i="1" s="1"/>
  <c r="P126" i="1" s="1"/>
  <c r="B126" i="1" s="1"/>
  <c r="J127" i="1"/>
  <c r="I134" i="1"/>
  <c r="O134" i="1"/>
  <c r="T134" i="1" s="1"/>
  <c r="A135" i="1"/>
  <c r="D135" i="1" s="1"/>
  <c r="E134" i="1"/>
  <c r="F135" i="1" s="1"/>
  <c r="S134" i="1"/>
  <c r="Q133" i="1"/>
  <c r="C134" i="1" s="1"/>
  <c r="G134" i="1"/>
  <c r="H134" i="1" s="1"/>
  <c r="R134" i="1"/>
  <c r="K127" i="1" l="1"/>
  <c r="L127" i="1" s="1"/>
  <c r="M127" i="1" s="1"/>
  <c r="N127" i="1" s="1"/>
  <c r="P127" i="1" s="1"/>
  <c r="B127" i="1" s="1"/>
  <c r="J128" i="1"/>
  <c r="I135" i="1"/>
  <c r="E135" i="1"/>
  <c r="O135" i="1"/>
  <c r="T135" i="1" s="1"/>
  <c r="A136" i="1"/>
  <c r="D136" i="1" s="1"/>
  <c r="R135" i="1"/>
  <c r="Q134" i="1"/>
  <c r="C135" i="1" s="1"/>
  <c r="G135" i="1"/>
  <c r="H135" i="1" s="1"/>
  <c r="S135" i="1"/>
  <c r="F136" i="1" l="1"/>
  <c r="K128" i="1"/>
  <c r="L128" i="1" s="1"/>
  <c r="M128" i="1" s="1"/>
  <c r="N128" i="1" s="1"/>
  <c r="P128" i="1" s="1"/>
  <c r="B128" i="1" s="1"/>
  <c r="J129" i="1"/>
  <c r="R136" i="1"/>
  <c r="S136" i="1"/>
  <c r="G136" i="1"/>
  <c r="Q135" i="1"/>
  <c r="C136" i="1" s="1"/>
  <c r="I136" i="1"/>
  <c r="E136" i="1"/>
  <c r="O136" i="1"/>
  <c r="T136" i="1" s="1"/>
  <c r="A137" i="1"/>
  <c r="D137" i="1" s="1"/>
  <c r="H136" i="1" l="1"/>
  <c r="F137" i="1"/>
  <c r="K129" i="1"/>
  <c r="L129" i="1" s="1"/>
  <c r="M129" i="1" s="1"/>
  <c r="N129" i="1" s="1"/>
  <c r="P129" i="1" s="1"/>
  <c r="B129" i="1" s="1"/>
  <c r="J130" i="1"/>
  <c r="O137" i="1"/>
  <c r="T137" i="1" s="1"/>
  <c r="A138" i="1"/>
  <c r="D138" i="1" s="1"/>
  <c r="E137" i="1"/>
  <c r="Q136" i="1"/>
  <c r="C137" i="1" s="1"/>
  <c r="S137" i="1"/>
  <c r="G137" i="1"/>
  <c r="R137" i="1"/>
  <c r="I137" i="1"/>
  <c r="H137" i="1" l="1"/>
  <c r="F138" i="1"/>
  <c r="K130" i="1"/>
  <c r="L130" i="1" s="1"/>
  <c r="M130" i="1" s="1"/>
  <c r="N130" i="1" s="1"/>
  <c r="P130" i="1" s="1"/>
  <c r="B130" i="1" s="1"/>
  <c r="J131" i="1"/>
  <c r="I138" i="1"/>
  <c r="O138" i="1"/>
  <c r="T138" i="1" s="1"/>
  <c r="A139" i="1"/>
  <c r="D139" i="1" s="1"/>
  <c r="E138" i="1"/>
  <c r="G138" i="1"/>
  <c r="Q137" i="1"/>
  <c r="C138" i="1" s="1"/>
  <c r="R138" i="1"/>
  <c r="S138" i="1"/>
  <c r="H138" i="1" l="1"/>
  <c r="F139" i="1"/>
  <c r="K131" i="1"/>
  <c r="L131" i="1" s="1"/>
  <c r="M131" i="1" s="1"/>
  <c r="N131" i="1" s="1"/>
  <c r="P131" i="1" s="1"/>
  <c r="B131" i="1" s="1"/>
  <c r="J132" i="1"/>
  <c r="I139" i="1"/>
  <c r="S139" i="1"/>
  <c r="G139" i="1"/>
  <c r="R139" i="1"/>
  <c r="Q138" i="1"/>
  <c r="C139" i="1" s="1"/>
  <c r="E139" i="1"/>
  <c r="O139" i="1"/>
  <c r="T139" i="1" s="1"/>
  <c r="A140" i="1"/>
  <c r="D140" i="1" s="1"/>
  <c r="H139" i="1" l="1"/>
  <c r="F140" i="1"/>
  <c r="K132" i="1"/>
  <c r="L132" i="1" s="1"/>
  <c r="M132" i="1" s="1"/>
  <c r="N132" i="1" s="1"/>
  <c r="P132" i="1" s="1"/>
  <c r="B132" i="1" s="1"/>
  <c r="J133" i="1"/>
  <c r="E140" i="1"/>
  <c r="F141" i="1" s="1"/>
  <c r="A141" i="1"/>
  <c r="D141" i="1" s="1"/>
  <c r="O140" i="1"/>
  <c r="T140" i="1" s="1"/>
  <c r="I140" i="1"/>
  <c r="S140" i="1"/>
  <c r="G140" i="1"/>
  <c r="Q139" i="1"/>
  <c r="C140" i="1" s="1"/>
  <c r="R140" i="1"/>
  <c r="H140" i="1" l="1"/>
  <c r="K133" i="1"/>
  <c r="L133" i="1" s="1"/>
  <c r="M133" i="1" s="1"/>
  <c r="N133" i="1" s="1"/>
  <c r="P133" i="1" s="1"/>
  <c r="B133" i="1" s="1"/>
  <c r="J134" i="1"/>
  <c r="Q140" i="1"/>
  <c r="C141" i="1" s="1"/>
  <c r="S141" i="1"/>
  <c r="G141" i="1"/>
  <c r="H141" i="1" s="1"/>
  <c r="R141" i="1"/>
  <c r="I141" i="1"/>
  <c r="O141" i="1"/>
  <c r="T141" i="1" s="1"/>
  <c r="A142" i="1"/>
  <c r="D142" i="1" s="1"/>
  <c r="E141" i="1"/>
  <c r="F142" i="1" s="1"/>
  <c r="K134" i="1" l="1"/>
  <c r="L134" i="1" s="1"/>
  <c r="M134" i="1" s="1"/>
  <c r="N134" i="1" s="1"/>
  <c r="P134" i="1" s="1"/>
  <c r="B134" i="1" s="1"/>
  <c r="J135" i="1"/>
  <c r="I142" i="1"/>
  <c r="O142" i="1"/>
  <c r="T142" i="1" s="1"/>
  <c r="A143" i="1"/>
  <c r="D143" i="1" s="1"/>
  <c r="E142" i="1"/>
  <c r="F143" i="1" s="1"/>
  <c r="Q141" i="1"/>
  <c r="C142" i="1" s="1"/>
  <c r="G142" i="1"/>
  <c r="H142" i="1" s="1"/>
  <c r="S142" i="1"/>
  <c r="R142" i="1"/>
  <c r="K135" i="1" l="1"/>
  <c r="L135" i="1" s="1"/>
  <c r="M135" i="1" s="1"/>
  <c r="N135" i="1" s="1"/>
  <c r="P135" i="1" s="1"/>
  <c r="B135" i="1" s="1"/>
  <c r="J136" i="1"/>
  <c r="R143" i="1"/>
  <c r="Q142" i="1"/>
  <c r="C143" i="1" s="1"/>
  <c r="S143" i="1"/>
  <c r="G143" i="1"/>
  <c r="H143" i="1" s="1"/>
  <c r="E143" i="1"/>
  <c r="A144" i="1"/>
  <c r="D144" i="1" s="1"/>
  <c r="O143" i="1"/>
  <c r="T143" i="1" s="1"/>
  <c r="I143" i="1"/>
  <c r="F144" i="1" l="1"/>
  <c r="K136" i="1"/>
  <c r="L136" i="1" s="1"/>
  <c r="M136" i="1" s="1"/>
  <c r="N136" i="1" s="1"/>
  <c r="P136" i="1" s="1"/>
  <c r="B136" i="1" s="1"/>
  <c r="J137" i="1"/>
  <c r="I144" i="1"/>
  <c r="E144" i="1"/>
  <c r="F145" i="1" s="1"/>
  <c r="A145" i="1"/>
  <c r="D145" i="1" s="1"/>
  <c r="O144" i="1"/>
  <c r="T144" i="1" s="1"/>
  <c r="S144" i="1"/>
  <c r="Q143" i="1"/>
  <c r="C144" i="1" s="1"/>
  <c r="R144" i="1"/>
  <c r="G144" i="1"/>
  <c r="H144" i="1" l="1"/>
  <c r="K137" i="1"/>
  <c r="L137" i="1" s="1"/>
  <c r="M137" i="1" s="1"/>
  <c r="N137" i="1" s="1"/>
  <c r="P137" i="1" s="1"/>
  <c r="B137" i="1" s="1"/>
  <c r="J138" i="1"/>
  <c r="O145" i="1"/>
  <c r="T145" i="1" s="1"/>
  <c r="A146" i="1"/>
  <c r="D146" i="1" s="1"/>
  <c r="E145" i="1"/>
  <c r="F146" i="1" s="1"/>
  <c r="R145" i="1"/>
  <c r="Q144" i="1"/>
  <c r="C145" i="1" s="1"/>
  <c r="G145" i="1"/>
  <c r="H145" i="1" s="1"/>
  <c r="S145" i="1"/>
  <c r="I145" i="1"/>
  <c r="K138" i="1" l="1"/>
  <c r="L138" i="1" s="1"/>
  <c r="M138" i="1" s="1"/>
  <c r="N138" i="1" s="1"/>
  <c r="P138" i="1" s="1"/>
  <c r="B138" i="1" s="1"/>
  <c r="J139" i="1"/>
  <c r="O146" i="1"/>
  <c r="T146" i="1" s="1"/>
  <c r="A147" i="1"/>
  <c r="D147" i="1" s="1"/>
  <c r="E146" i="1"/>
  <c r="F147" i="1" s="1"/>
  <c r="I146" i="1"/>
  <c r="Q145" i="1"/>
  <c r="C146" i="1" s="1"/>
  <c r="S146" i="1"/>
  <c r="R146" i="1"/>
  <c r="G146" i="1"/>
  <c r="H146" i="1" s="1"/>
  <c r="K139" i="1" l="1"/>
  <c r="L139" i="1" s="1"/>
  <c r="M139" i="1" s="1"/>
  <c r="N139" i="1" s="1"/>
  <c r="P139" i="1" s="1"/>
  <c r="B139" i="1" s="1"/>
  <c r="J140" i="1"/>
  <c r="I147" i="1"/>
  <c r="R147" i="1"/>
  <c r="Q146" i="1"/>
  <c r="C147" i="1" s="1"/>
  <c r="G147" i="1"/>
  <c r="H147" i="1" s="1"/>
  <c r="S147" i="1"/>
  <c r="O147" i="1"/>
  <c r="T147" i="1" s="1"/>
  <c r="A148" i="1"/>
  <c r="D148" i="1" s="1"/>
  <c r="E147" i="1"/>
  <c r="F148" i="1" s="1"/>
  <c r="K140" i="1" l="1"/>
  <c r="L140" i="1" s="1"/>
  <c r="M140" i="1" s="1"/>
  <c r="N140" i="1" s="1"/>
  <c r="P140" i="1" s="1"/>
  <c r="B140" i="1" s="1"/>
  <c r="J141" i="1"/>
  <c r="I148" i="1"/>
  <c r="E148" i="1"/>
  <c r="A149" i="1"/>
  <c r="D149" i="1" s="1"/>
  <c r="O148" i="1"/>
  <c r="T148" i="1" s="1"/>
  <c r="R148" i="1"/>
  <c r="S148" i="1"/>
  <c r="G148" i="1"/>
  <c r="H148" i="1" s="1"/>
  <c r="Q147" i="1"/>
  <c r="C148" i="1" s="1"/>
  <c r="F149" i="1" l="1"/>
  <c r="K141" i="1"/>
  <c r="L141" i="1" s="1"/>
  <c r="M141" i="1" s="1"/>
  <c r="N141" i="1" s="1"/>
  <c r="P141" i="1" s="1"/>
  <c r="B141" i="1" s="1"/>
  <c r="J142" i="1"/>
  <c r="G149" i="1"/>
  <c r="R149" i="1"/>
  <c r="Q148" i="1"/>
  <c r="C149" i="1" s="1"/>
  <c r="S149" i="1"/>
  <c r="I149" i="1"/>
  <c r="E149" i="1"/>
  <c r="A150" i="1"/>
  <c r="D150" i="1" s="1"/>
  <c r="O149" i="1"/>
  <c r="T149" i="1" s="1"/>
  <c r="H149" i="1" l="1"/>
  <c r="F150" i="1"/>
  <c r="K142" i="1"/>
  <c r="L142" i="1" s="1"/>
  <c r="M142" i="1" s="1"/>
  <c r="N142" i="1" s="1"/>
  <c r="P142" i="1" s="1"/>
  <c r="B142" i="1" s="1"/>
  <c r="J143" i="1"/>
  <c r="Q149" i="1"/>
  <c r="C150" i="1" s="1"/>
  <c r="S150" i="1"/>
  <c r="R150" i="1"/>
  <c r="G150" i="1"/>
  <c r="O150" i="1"/>
  <c r="T150" i="1" s="1"/>
  <c r="A151" i="1"/>
  <c r="D151" i="1" s="1"/>
  <c r="E150" i="1"/>
  <c r="F151" i="1" s="1"/>
  <c r="I150" i="1"/>
  <c r="H150" i="1" l="1"/>
  <c r="K143" i="1"/>
  <c r="L143" i="1" s="1"/>
  <c r="M143" i="1" s="1"/>
  <c r="N143" i="1" s="1"/>
  <c r="P143" i="1" s="1"/>
  <c r="B143" i="1" s="1"/>
  <c r="J144" i="1"/>
  <c r="A152" i="1"/>
  <c r="D152" i="1" s="1"/>
  <c r="O151" i="1"/>
  <c r="T151" i="1" s="1"/>
  <c r="E151" i="1"/>
  <c r="F152" i="1" s="1"/>
  <c r="I151" i="1"/>
  <c r="Q150" i="1"/>
  <c r="C151" i="1" s="1"/>
  <c r="G151" i="1"/>
  <c r="H151" i="1" s="1"/>
  <c r="R151" i="1"/>
  <c r="S151" i="1"/>
  <c r="K144" i="1" l="1"/>
  <c r="L144" i="1" s="1"/>
  <c r="M144" i="1" s="1"/>
  <c r="N144" i="1" s="1"/>
  <c r="P144" i="1" s="1"/>
  <c r="B144" i="1" s="1"/>
  <c r="J145" i="1"/>
  <c r="G152" i="1"/>
  <c r="H152" i="1" s="1"/>
  <c r="S152" i="1"/>
  <c r="Q151" i="1"/>
  <c r="C152" i="1" s="1"/>
  <c r="R152" i="1"/>
  <c r="I152" i="1"/>
  <c r="E152" i="1"/>
  <c r="F153" i="1" s="1"/>
  <c r="O152" i="1"/>
  <c r="T152" i="1" s="1"/>
  <c r="A153" i="1"/>
  <c r="D153" i="1" s="1"/>
  <c r="K145" i="1" l="1"/>
  <c r="L145" i="1" s="1"/>
  <c r="M145" i="1" s="1"/>
  <c r="N145" i="1" s="1"/>
  <c r="P145" i="1" s="1"/>
  <c r="B145" i="1" s="1"/>
  <c r="J146" i="1"/>
  <c r="I153" i="1"/>
  <c r="S153" i="1"/>
  <c r="R153" i="1"/>
  <c r="G153" i="1"/>
  <c r="H153" i="1" s="1"/>
  <c r="Q152" i="1"/>
  <c r="C153" i="1" s="1"/>
  <c r="A154" i="1"/>
  <c r="D154" i="1" s="1"/>
  <c r="E153" i="1"/>
  <c r="O153" i="1"/>
  <c r="T153" i="1" s="1"/>
  <c r="F154" i="1" l="1"/>
  <c r="K146" i="1"/>
  <c r="L146" i="1" s="1"/>
  <c r="M146" i="1" s="1"/>
  <c r="N146" i="1" s="1"/>
  <c r="P146" i="1" s="1"/>
  <c r="B146" i="1" s="1"/>
  <c r="J147" i="1"/>
  <c r="O154" i="1"/>
  <c r="T154" i="1" s="1"/>
  <c r="E154" i="1"/>
  <c r="F155" i="1" s="1"/>
  <c r="A155" i="1"/>
  <c r="D155" i="1" s="1"/>
  <c r="Q153" i="1"/>
  <c r="C154" i="1" s="1"/>
  <c r="S154" i="1"/>
  <c r="G154" i="1"/>
  <c r="R154" i="1"/>
  <c r="I154" i="1"/>
  <c r="H154" i="1" l="1"/>
  <c r="K147" i="1"/>
  <c r="L147" i="1" s="1"/>
  <c r="M147" i="1" s="1"/>
  <c r="N147" i="1" s="1"/>
  <c r="P147" i="1" s="1"/>
  <c r="B147" i="1" s="1"/>
  <c r="J148" i="1"/>
  <c r="A156" i="1"/>
  <c r="D156" i="1" s="1"/>
  <c r="E155" i="1"/>
  <c r="O155" i="1"/>
  <c r="T155" i="1" s="1"/>
  <c r="I155" i="1"/>
  <c r="S155" i="1"/>
  <c r="G155" i="1"/>
  <c r="H155" i="1" s="1"/>
  <c r="R155" i="1"/>
  <c r="Q154" i="1"/>
  <c r="C155" i="1" s="1"/>
  <c r="F156" i="1" l="1"/>
  <c r="K148" i="1"/>
  <c r="L148" i="1" s="1"/>
  <c r="M148" i="1" s="1"/>
  <c r="N148" i="1" s="1"/>
  <c r="P148" i="1" s="1"/>
  <c r="B148" i="1" s="1"/>
  <c r="J149" i="1"/>
  <c r="E156" i="1"/>
  <c r="O156" i="1"/>
  <c r="T156" i="1" s="1"/>
  <c r="A157" i="1"/>
  <c r="D157" i="1" s="1"/>
  <c r="I156" i="1"/>
  <c r="S156" i="1"/>
  <c r="Q155" i="1"/>
  <c r="C156" i="1" s="1"/>
  <c r="G156" i="1"/>
  <c r="R156" i="1"/>
  <c r="H156" i="1" l="1"/>
  <c r="F157" i="1"/>
  <c r="K149" i="1"/>
  <c r="L149" i="1" s="1"/>
  <c r="M149" i="1" s="1"/>
  <c r="N149" i="1" s="1"/>
  <c r="P149" i="1" s="1"/>
  <c r="B149" i="1" s="1"/>
  <c r="J150" i="1"/>
  <c r="I157" i="1"/>
  <c r="G157" i="1"/>
  <c r="Q156" i="1"/>
  <c r="C157" i="1" s="1"/>
  <c r="S157" i="1"/>
  <c r="R157" i="1"/>
  <c r="O157" i="1"/>
  <c r="T157" i="1" s="1"/>
  <c r="A158" i="1"/>
  <c r="D158" i="1" s="1"/>
  <c r="E157" i="1"/>
  <c r="F158" i="1" s="1"/>
  <c r="H157" i="1" l="1"/>
  <c r="K150" i="1"/>
  <c r="L150" i="1" s="1"/>
  <c r="M150" i="1" s="1"/>
  <c r="N150" i="1" s="1"/>
  <c r="P150" i="1" s="1"/>
  <c r="B150" i="1" s="1"/>
  <c r="J151" i="1"/>
  <c r="R158" i="1"/>
  <c r="Q157" i="1"/>
  <c r="C158" i="1" s="1"/>
  <c r="S158" i="1"/>
  <c r="G158" i="1"/>
  <c r="H158" i="1" s="1"/>
  <c r="I158" i="1"/>
  <c r="E158" i="1"/>
  <c r="A159" i="1"/>
  <c r="D159" i="1" s="1"/>
  <c r="O158" i="1"/>
  <c r="T158" i="1" s="1"/>
  <c r="F159" i="1" l="1"/>
  <c r="K151" i="1"/>
  <c r="L151" i="1" s="1"/>
  <c r="M151" i="1" s="1"/>
  <c r="N151" i="1" s="1"/>
  <c r="P151" i="1" s="1"/>
  <c r="B151" i="1" s="1"/>
  <c r="J152" i="1"/>
  <c r="R159" i="1"/>
  <c r="G159" i="1"/>
  <c r="Q158" i="1"/>
  <c r="C159" i="1" s="1"/>
  <c r="S159" i="1"/>
  <c r="I159" i="1"/>
  <c r="A160" i="1"/>
  <c r="D160" i="1" s="1"/>
  <c r="E159" i="1"/>
  <c r="F160" i="1" s="1"/>
  <c r="O159" i="1"/>
  <c r="T159" i="1" s="1"/>
  <c r="H159" i="1" l="1"/>
  <c r="K152" i="1"/>
  <c r="L152" i="1" s="1"/>
  <c r="M152" i="1" s="1"/>
  <c r="N152" i="1" s="1"/>
  <c r="P152" i="1" s="1"/>
  <c r="B152" i="1" s="1"/>
  <c r="J153" i="1"/>
  <c r="I160" i="1"/>
  <c r="O160" i="1"/>
  <c r="T160" i="1" s="1"/>
  <c r="A161" i="1"/>
  <c r="D161" i="1" s="1"/>
  <c r="E160" i="1"/>
  <c r="F161" i="1" s="1"/>
  <c r="Q159" i="1"/>
  <c r="C160" i="1" s="1"/>
  <c r="S160" i="1"/>
  <c r="G160" i="1"/>
  <c r="H160" i="1" s="1"/>
  <c r="R160" i="1"/>
  <c r="K153" i="1" l="1"/>
  <c r="L153" i="1" s="1"/>
  <c r="M153" i="1" s="1"/>
  <c r="N153" i="1" s="1"/>
  <c r="P153" i="1" s="1"/>
  <c r="B153" i="1" s="1"/>
  <c r="J154" i="1"/>
  <c r="O161" i="1"/>
  <c r="T161" i="1" s="1"/>
  <c r="A162" i="1"/>
  <c r="D162" i="1" s="1"/>
  <c r="E161" i="1"/>
  <c r="F162" i="1" s="1"/>
  <c r="Q160" i="1"/>
  <c r="C161" i="1" s="1"/>
  <c r="S161" i="1"/>
  <c r="G161" i="1"/>
  <c r="H161" i="1" s="1"/>
  <c r="R161" i="1"/>
  <c r="I161" i="1"/>
  <c r="K154" i="1" l="1"/>
  <c r="L154" i="1" s="1"/>
  <c r="M154" i="1" s="1"/>
  <c r="N154" i="1" s="1"/>
  <c r="P154" i="1" s="1"/>
  <c r="B154" i="1" s="1"/>
  <c r="J155" i="1"/>
  <c r="E162" i="1"/>
  <c r="O162" i="1"/>
  <c r="T162" i="1" s="1"/>
  <c r="A163" i="1"/>
  <c r="D163" i="1" s="1"/>
  <c r="I162" i="1"/>
  <c r="S162" i="1"/>
  <c r="G162" i="1"/>
  <c r="H162" i="1" s="1"/>
  <c r="Q161" i="1"/>
  <c r="C162" i="1" s="1"/>
  <c r="R162" i="1"/>
  <c r="F163" i="1" l="1"/>
  <c r="K155" i="1"/>
  <c r="L155" i="1" s="1"/>
  <c r="M155" i="1" s="1"/>
  <c r="N155" i="1" s="1"/>
  <c r="P155" i="1" s="1"/>
  <c r="B155" i="1" s="1"/>
  <c r="J156" i="1"/>
  <c r="E163" i="1"/>
  <c r="F164" i="1" s="1"/>
  <c r="O163" i="1"/>
  <c r="T163" i="1" s="1"/>
  <c r="A164" i="1"/>
  <c r="D164" i="1" s="1"/>
  <c r="G163" i="1"/>
  <c r="R163" i="1"/>
  <c r="Q162" i="1"/>
  <c r="C163" i="1" s="1"/>
  <c r="S163" i="1"/>
  <c r="I163" i="1"/>
  <c r="H163" i="1" l="1"/>
  <c r="K156" i="1"/>
  <c r="L156" i="1" s="1"/>
  <c r="M156" i="1" s="1"/>
  <c r="N156" i="1" s="1"/>
  <c r="P156" i="1" s="1"/>
  <c r="B156" i="1" s="1"/>
  <c r="J157" i="1"/>
  <c r="Q163" i="1"/>
  <c r="C164" i="1" s="1"/>
  <c r="S164" i="1"/>
  <c r="G164" i="1"/>
  <c r="H164" i="1" s="1"/>
  <c r="R164" i="1"/>
  <c r="I164" i="1"/>
  <c r="O164" i="1"/>
  <c r="T164" i="1" s="1"/>
  <c r="E164" i="1"/>
  <c r="A165" i="1"/>
  <c r="D165" i="1" s="1"/>
  <c r="F165" i="1" l="1"/>
  <c r="K157" i="1"/>
  <c r="L157" i="1" s="1"/>
  <c r="M157" i="1" s="1"/>
  <c r="N157" i="1" s="1"/>
  <c r="P157" i="1" s="1"/>
  <c r="B157" i="1" s="1"/>
  <c r="J158" i="1"/>
  <c r="I165" i="1"/>
  <c r="A166" i="1"/>
  <c r="D166" i="1" s="1"/>
  <c r="O165" i="1"/>
  <c r="T165" i="1" s="1"/>
  <c r="E165" i="1"/>
  <c r="F166" i="1" s="1"/>
  <c r="Q164" i="1"/>
  <c r="C165" i="1" s="1"/>
  <c r="S165" i="1"/>
  <c r="R165" i="1"/>
  <c r="G165" i="1"/>
  <c r="H165" i="1" l="1"/>
  <c r="K158" i="1"/>
  <c r="L158" i="1" s="1"/>
  <c r="M158" i="1" s="1"/>
  <c r="N158" i="1" s="1"/>
  <c r="P158" i="1" s="1"/>
  <c r="B158" i="1" s="1"/>
  <c r="J159" i="1"/>
  <c r="G166" i="1"/>
  <c r="H166" i="1" s="1"/>
  <c r="R166" i="1"/>
  <c r="S166" i="1"/>
  <c r="Q165" i="1"/>
  <c r="C166" i="1" s="1"/>
  <c r="I166" i="1"/>
  <c r="E166" i="1"/>
  <c r="O166" i="1"/>
  <c r="T166" i="1" s="1"/>
  <c r="A167" i="1"/>
  <c r="D167" i="1" s="1"/>
  <c r="F167" i="1" l="1"/>
  <c r="K159" i="1"/>
  <c r="L159" i="1" s="1"/>
  <c r="M159" i="1" s="1"/>
  <c r="N159" i="1" s="1"/>
  <c r="P159" i="1" s="1"/>
  <c r="B159" i="1" s="1"/>
  <c r="J160" i="1"/>
  <c r="A168" i="1"/>
  <c r="D168" i="1" s="1"/>
  <c r="E167" i="1"/>
  <c r="F168" i="1" s="1"/>
  <c r="O167" i="1"/>
  <c r="T167" i="1" s="1"/>
  <c r="I167" i="1"/>
  <c r="S167" i="1"/>
  <c r="R167" i="1"/>
  <c r="G167" i="1"/>
  <c r="Q166" i="1"/>
  <c r="C167" i="1" s="1"/>
  <c r="H167" i="1" l="1"/>
  <c r="K160" i="1"/>
  <c r="L160" i="1" s="1"/>
  <c r="M160" i="1" s="1"/>
  <c r="N160" i="1" s="1"/>
  <c r="P160" i="1" s="1"/>
  <c r="B160" i="1" s="1"/>
  <c r="J161" i="1"/>
  <c r="O168" i="1"/>
  <c r="T168" i="1" s="1"/>
  <c r="A169" i="1"/>
  <c r="D169" i="1" s="1"/>
  <c r="E168" i="1"/>
  <c r="I168" i="1"/>
  <c r="Q167" i="1"/>
  <c r="C168" i="1" s="1"/>
  <c r="S168" i="1"/>
  <c r="R168" i="1"/>
  <c r="G168" i="1"/>
  <c r="H168" i="1" s="1"/>
  <c r="F169" i="1" l="1"/>
  <c r="K161" i="1"/>
  <c r="L161" i="1" s="1"/>
  <c r="M161" i="1" s="1"/>
  <c r="N161" i="1" s="1"/>
  <c r="P161" i="1" s="1"/>
  <c r="B161" i="1" s="1"/>
  <c r="J162" i="1"/>
  <c r="O169" i="1"/>
  <c r="T169" i="1" s="1"/>
  <c r="E169" i="1"/>
  <c r="F170" i="1" s="1"/>
  <c r="A170" i="1"/>
  <c r="D170" i="1" s="1"/>
  <c r="R169" i="1"/>
  <c r="Q168" i="1"/>
  <c r="C169" i="1" s="1"/>
  <c r="G169" i="1"/>
  <c r="S169" i="1"/>
  <c r="I169" i="1"/>
  <c r="H169" i="1" l="1"/>
  <c r="K162" i="1"/>
  <c r="L162" i="1" s="1"/>
  <c r="M162" i="1" s="1"/>
  <c r="N162" i="1" s="1"/>
  <c r="P162" i="1" s="1"/>
  <c r="B162" i="1" s="1"/>
  <c r="J163" i="1"/>
  <c r="E170" i="1"/>
  <c r="F171" i="1" s="1"/>
  <c r="A171" i="1"/>
  <c r="D171" i="1" s="1"/>
  <c r="O170" i="1"/>
  <c r="T170" i="1" s="1"/>
  <c r="I170" i="1"/>
  <c r="S170" i="1"/>
  <c r="G170" i="1"/>
  <c r="H170" i="1" s="1"/>
  <c r="R170" i="1"/>
  <c r="Q169" i="1"/>
  <c r="C170" i="1" s="1"/>
  <c r="K163" i="1" l="1"/>
  <c r="L163" i="1" s="1"/>
  <c r="M163" i="1" s="1"/>
  <c r="N163" i="1" s="1"/>
  <c r="P163" i="1" s="1"/>
  <c r="B163" i="1" s="1"/>
  <c r="J164" i="1"/>
  <c r="R171" i="1"/>
  <c r="Q170" i="1"/>
  <c r="C171" i="1" s="1"/>
  <c r="S171" i="1"/>
  <c r="G171" i="1"/>
  <c r="H171" i="1" s="1"/>
  <c r="E171" i="1"/>
  <c r="F172" i="1" s="1"/>
  <c r="O171" i="1"/>
  <c r="T171" i="1" s="1"/>
  <c r="A172" i="1"/>
  <c r="D172" i="1" s="1"/>
  <c r="I171" i="1"/>
  <c r="K164" i="1" l="1"/>
  <c r="L164" i="1" s="1"/>
  <c r="M164" i="1" s="1"/>
  <c r="N164" i="1" s="1"/>
  <c r="P164" i="1" s="1"/>
  <c r="B164" i="1" s="1"/>
  <c r="J165" i="1"/>
  <c r="I172" i="1"/>
  <c r="Q171" i="1"/>
  <c r="C172" i="1" s="1"/>
  <c r="R172" i="1"/>
  <c r="G172" i="1"/>
  <c r="H172" i="1" s="1"/>
  <c r="S172" i="1"/>
  <c r="O172" i="1"/>
  <c r="T172" i="1" s="1"/>
  <c r="A173" i="1"/>
  <c r="D173" i="1" s="1"/>
  <c r="E172" i="1"/>
  <c r="F173" i="1" l="1"/>
  <c r="K165" i="1"/>
  <c r="L165" i="1" s="1"/>
  <c r="M165" i="1" s="1"/>
  <c r="N165" i="1" s="1"/>
  <c r="P165" i="1" s="1"/>
  <c r="B165" i="1" s="1"/>
  <c r="J166" i="1"/>
  <c r="Q172" i="1"/>
  <c r="C173" i="1" s="1"/>
  <c r="S173" i="1"/>
  <c r="G173" i="1"/>
  <c r="R173" i="1"/>
  <c r="A174" i="1"/>
  <c r="D174" i="1" s="1"/>
  <c r="O173" i="1"/>
  <c r="T173" i="1" s="1"/>
  <c r="E173" i="1"/>
  <c r="I173" i="1"/>
  <c r="H173" i="1" l="1"/>
  <c r="F174" i="1"/>
  <c r="K166" i="1"/>
  <c r="L166" i="1" s="1"/>
  <c r="M166" i="1" s="1"/>
  <c r="N166" i="1" s="1"/>
  <c r="P166" i="1" s="1"/>
  <c r="B166" i="1" s="1"/>
  <c r="J167" i="1"/>
  <c r="I174" i="1"/>
  <c r="S174" i="1"/>
  <c r="Q173" i="1"/>
  <c r="C174" i="1" s="1"/>
  <c r="G174" i="1"/>
  <c r="R174" i="1"/>
  <c r="E174" i="1"/>
  <c r="F175" i="1" s="1"/>
  <c r="A175" i="1"/>
  <c r="D175" i="1" s="1"/>
  <c r="O174" i="1"/>
  <c r="T174" i="1" s="1"/>
  <c r="H174" i="1" l="1"/>
  <c r="K167" i="1"/>
  <c r="L167" i="1" s="1"/>
  <c r="M167" i="1" s="1"/>
  <c r="N167" i="1" s="1"/>
  <c r="P167" i="1" s="1"/>
  <c r="B167" i="1" s="1"/>
  <c r="J168" i="1"/>
  <c r="O175" i="1"/>
  <c r="T175" i="1" s="1"/>
  <c r="A176" i="1"/>
  <c r="D176" i="1" s="1"/>
  <c r="E175" i="1"/>
  <c r="F176" i="1" s="1"/>
  <c r="R175" i="1"/>
  <c r="S175" i="1"/>
  <c r="Q174" i="1"/>
  <c r="C175" i="1" s="1"/>
  <c r="G175" i="1"/>
  <c r="H175" i="1" s="1"/>
  <c r="I175" i="1"/>
  <c r="K168" i="1" l="1"/>
  <c r="L168" i="1" s="1"/>
  <c r="M168" i="1" s="1"/>
  <c r="N168" i="1" s="1"/>
  <c r="P168" i="1" s="1"/>
  <c r="B168" i="1" s="1"/>
  <c r="J169" i="1"/>
  <c r="I176" i="1"/>
  <c r="O176" i="1"/>
  <c r="T176" i="1" s="1"/>
  <c r="E176" i="1"/>
  <c r="F177" i="1" s="1"/>
  <c r="A177" i="1"/>
  <c r="D177" i="1" s="1"/>
  <c r="G176" i="1"/>
  <c r="H176" i="1" s="1"/>
  <c r="Q175" i="1"/>
  <c r="C176" i="1" s="1"/>
  <c r="R176" i="1"/>
  <c r="S176" i="1"/>
  <c r="K169" i="1" l="1"/>
  <c r="L169" i="1" s="1"/>
  <c r="M169" i="1" s="1"/>
  <c r="N169" i="1" s="1"/>
  <c r="P169" i="1" s="1"/>
  <c r="B169" i="1" s="1"/>
  <c r="J170" i="1"/>
  <c r="E177" i="1"/>
  <c r="F178" i="1" s="1"/>
  <c r="O177" i="1"/>
  <c r="T177" i="1" s="1"/>
  <c r="A178" i="1"/>
  <c r="D178" i="1" s="1"/>
  <c r="I177" i="1"/>
  <c r="R177" i="1"/>
  <c r="S177" i="1"/>
  <c r="G177" i="1"/>
  <c r="H177" i="1" s="1"/>
  <c r="Q176" i="1"/>
  <c r="C177" i="1" s="1"/>
  <c r="K170" i="1" l="1"/>
  <c r="L170" i="1" s="1"/>
  <c r="M170" i="1" s="1"/>
  <c r="N170" i="1" s="1"/>
  <c r="P170" i="1" s="1"/>
  <c r="B170" i="1" s="1"/>
  <c r="J171" i="1"/>
  <c r="I178" i="1"/>
  <c r="E178" i="1"/>
  <c r="F179" i="1" s="1"/>
  <c r="O178" i="1"/>
  <c r="T178" i="1" s="1"/>
  <c r="A179" i="1"/>
  <c r="D179" i="1" s="1"/>
  <c r="S178" i="1"/>
  <c r="G178" i="1"/>
  <c r="H178" i="1" s="1"/>
  <c r="Q177" i="1"/>
  <c r="C178" i="1" s="1"/>
  <c r="R178" i="1"/>
  <c r="K171" i="1" l="1"/>
  <c r="L171" i="1" s="1"/>
  <c r="M171" i="1" s="1"/>
  <c r="N171" i="1" s="1"/>
  <c r="P171" i="1" s="1"/>
  <c r="B171" i="1" s="1"/>
  <c r="J172" i="1"/>
  <c r="O179" i="1"/>
  <c r="T179" i="1" s="1"/>
  <c r="A180" i="1"/>
  <c r="D180" i="1" s="1"/>
  <c r="E179" i="1"/>
  <c r="Q178" i="1"/>
  <c r="C179" i="1" s="1"/>
  <c r="G179" i="1"/>
  <c r="H179" i="1" s="1"/>
  <c r="R179" i="1"/>
  <c r="S179" i="1"/>
  <c r="I179" i="1"/>
  <c r="F180" i="1" l="1"/>
  <c r="K172" i="1"/>
  <c r="L172" i="1" s="1"/>
  <c r="M172" i="1" s="1"/>
  <c r="N172" i="1" s="1"/>
  <c r="P172" i="1" s="1"/>
  <c r="B172" i="1" s="1"/>
  <c r="J173" i="1"/>
  <c r="R180" i="1"/>
  <c r="Q179" i="1"/>
  <c r="C180" i="1" s="1"/>
  <c r="G180" i="1"/>
  <c r="S180" i="1"/>
  <c r="A181" i="1"/>
  <c r="D181" i="1" s="1"/>
  <c r="O180" i="1"/>
  <c r="T180" i="1" s="1"/>
  <c r="E180" i="1"/>
  <c r="F181" i="1" s="1"/>
  <c r="I180" i="1"/>
  <c r="H180" i="1" l="1"/>
  <c r="K173" i="1"/>
  <c r="L173" i="1" s="1"/>
  <c r="M173" i="1" s="1"/>
  <c r="N173" i="1" s="1"/>
  <c r="P173" i="1" s="1"/>
  <c r="B173" i="1" s="1"/>
  <c r="J174" i="1"/>
  <c r="I181" i="1"/>
  <c r="R181" i="1"/>
  <c r="Q180" i="1"/>
  <c r="C181" i="1" s="1"/>
  <c r="S181" i="1"/>
  <c r="G181" i="1"/>
  <c r="H181" i="1" s="1"/>
  <c r="E181" i="1"/>
  <c r="A182" i="1"/>
  <c r="D182" i="1" s="1"/>
  <c r="O181" i="1"/>
  <c r="T181" i="1" s="1"/>
  <c r="F182" i="1" l="1"/>
  <c r="K174" i="1"/>
  <c r="L174" i="1" s="1"/>
  <c r="M174" i="1" s="1"/>
  <c r="N174" i="1" s="1"/>
  <c r="P174" i="1" s="1"/>
  <c r="B174" i="1" s="1"/>
  <c r="J175" i="1"/>
  <c r="G182" i="1"/>
  <c r="R182" i="1"/>
  <c r="S182" i="1"/>
  <c r="Q181" i="1"/>
  <c r="C182" i="1" s="1"/>
  <c r="E182" i="1"/>
  <c r="F183" i="1" s="1"/>
  <c r="O182" i="1"/>
  <c r="T182" i="1" s="1"/>
  <c r="A183" i="1"/>
  <c r="D183" i="1" s="1"/>
  <c r="I182" i="1"/>
  <c r="H182" i="1" l="1"/>
  <c r="K175" i="1"/>
  <c r="L175" i="1" s="1"/>
  <c r="M175" i="1" s="1"/>
  <c r="N175" i="1" s="1"/>
  <c r="P175" i="1" s="1"/>
  <c r="B175" i="1" s="1"/>
  <c r="J176" i="1"/>
  <c r="Q182" i="1"/>
  <c r="C183" i="1" s="1"/>
  <c r="S183" i="1"/>
  <c r="G183" i="1"/>
  <c r="H183" i="1" s="1"/>
  <c r="R183" i="1"/>
  <c r="I183" i="1"/>
  <c r="O183" i="1"/>
  <c r="T183" i="1" s="1"/>
  <c r="A184" i="1"/>
  <c r="D184" i="1" s="1"/>
  <c r="E183" i="1"/>
  <c r="F184" i="1" s="1"/>
  <c r="K176" i="1" l="1"/>
  <c r="L176" i="1" s="1"/>
  <c r="M176" i="1" s="1"/>
  <c r="N176" i="1" s="1"/>
  <c r="P176" i="1" s="1"/>
  <c r="B176" i="1" s="1"/>
  <c r="J177" i="1"/>
  <c r="O184" i="1"/>
  <c r="T184" i="1" s="1"/>
  <c r="E184" i="1"/>
  <c r="F185" i="1" s="1"/>
  <c r="A185" i="1"/>
  <c r="D185" i="1" s="1"/>
  <c r="I184" i="1"/>
  <c r="G184" i="1"/>
  <c r="H184" i="1" s="1"/>
  <c r="Q183" i="1"/>
  <c r="C184" i="1" s="1"/>
  <c r="R184" i="1"/>
  <c r="S184" i="1"/>
  <c r="K177" i="1" l="1"/>
  <c r="L177" i="1" s="1"/>
  <c r="M177" i="1" s="1"/>
  <c r="N177" i="1" s="1"/>
  <c r="P177" i="1" s="1"/>
  <c r="B177" i="1" s="1"/>
  <c r="J178" i="1"/>
  <c r="E185" i="1"/>
  <c r="F186" i="1" s="1"/>
  <c r="A186" i="1"/>
  <c r="D186" i="1" s="1"/>
  <c r="O185" i="1"/>
  <c r="T185" i="1" s="1"/>
  <c r="I185" i="1"/>
  <c r="R185" i="1"/>
  <c r="S185" i="1"/>
  <c r="G185" i="1"/>
  <c r="H185" i="1" s="1"/>
  <c r="Q184" i="1"/>
  <c r="C185" i="1" s="1"/>
  <c r="K178" i="1" l="1"/>
  <c r="L178" i="1" s="1"/>
  <c r="M178" i="1" s="1"/>
  <c r="N178" i="1" s="1"/>
  <c r="P178" i="1" s="1"/>
  <c r="B178" i="1" s="1"/>
  <c r="J179" i="1"/>
  <c r="R186" i="1"/>
  <c r="Q185" i="1"/>
  <c r="C186" i="1" s="1"/>
  <c r="S186" i="1"/>
  <c r="G186" i="1"/>
  <c r="H186" i="1" s="1"/>
  <c r="I186" i="1"/>
  <c r="A187" i="1"/>
  <c r="D187" i="1" s="1"/>
  <c r="E186" i="1"/>
  <c r="O186" i="1"/>
  <c r="T186" i="1" s="1"/>
  <c r="F187" i="1" l="1"/>
  <c r="K179" i="1"/>
  <c r="L179" i="1" s="1"/>
  <c r="M179" i="1" s="1"/>
  <c r="N179" i="1" s="1"/>
  <c r="P179" i="1" s="1"/>
  <c r="B179" i="1" s="1"/>
  <c r="J180" i="1"/>
  <c r="Q186" i="1"/>
  <c r="C187" i="1" s="1"/>
  <c r="S187" i="1"/>
  <c r="G187" i="1"/>
  <c r="R187" i="1"/>
  <c r="I187" i="1"/>
  <c r="O187" i="1"/>
  <c r="T187" i="1" s="1"/>
  <c r="A188" i="1"/>
  <c r="D188" i="1" s="1"/>
  <c r="E187" i="1"/>
  <c r="H187" i="1" l="1"/>
  <c r="F188" i="1"/>
  <c r="K180" i="1"/>
  <c r="L180" i="1" s="1"/>
  <c r="M180" i="1" s="1"/>
  <c r="N180" i="1" s="1"/>
  <c r="P180" i="1" s="1"/>
  <c r="B180" i="1" s="1"/>
  <c r="J181" i="1"/>
  <c r="G188" i="1"/>
  <c r="Q187" i="1"/>
  <c r="C188" i="1" s="1"/>
  <c r="S188" i="1"/>
  <c r="R188" i="1"/>
  <c r="I188" i="1"/>
  <c r="O188" i="1"/>
  <c r="T188" i="1" s="1"/>
  <c r="A189" i="1"/>
  <c r="D189" i="1" s="1"/>
  <c r="E188" i="1"/>
  <c r="H188" i="1" l="1"/>
  <c r="F189" i="1"/>
  <c r="K181" i="1"/>
  <c r="L181" i="1" s="1"/>
  <c r="M181" i="1" s="1"/>
  <c r="N181" i="1" s="1"/>
  <c r="P181" i="1" s="1"/>
  <c r="B181" i="1" s="1"/>
  <c r="J182" i="1"/>
  <c r="R189" i="1"/>
  <c r="G189" i="1"/>
  <c r="Q188" i="1"/>
  <c r="C189" i="1" s="1"/>
  <c r="S189" i="1"/>
  <c r="I189" i="1"/>
  <c r="E189" i="1"/>
  <c r="O189" i="1"/>
  <c r="T189" i="1" s="1"/>
  <c r="A190" i="1"/>
  <c r="D190" i="1" s="1"/>
  <c r="F190" i="1" l="1"/>
  <c r="H189" i="1"/>
  <c r="K182" i="1"/>
  <c r="L182" i="1" s="1"/>
  <c r="M182" i="1" s="1"/>
  <c r="N182" i="1" s="1"/>
  <c r="P182" i="1" s="1"/>
  <c r="B182" i="1" s="1"/>
  <c r="J183" i="1"/>
  <c r="I190" i="1"/>
  <c r="E190" i="1"/>
  <c r="F191" i="1" s="1"/>
  <c r="O190" i="1"/>
  <c r="T190" i="1" s="1"/>
  <c r="A191" i="1"/>
  <c r="D191" i="1" s="1"/>
  <c r="R190" i="1"/>
  <c r="G190" i="1"/>
  <c r="Q189" i="1"/>
  <c r="C190" i="1" s="1"/>
  <c r="S190" i="1"/>
  <c r="H190" i="1" l="1"/>
  <c r="K183" i="1"/>
  <c r="L183" i="1" s="1"/>
  <c r="M183" i="1" s="1"/>
  <c r="N183" i="1" s="1"/>
  <c r="P183" i="1" s="1"/>
  <c r="B183" i="1" s="1"/>
  <c r="J184" i="1"/>
  <c r="Q190" i="1"/>
  <c r="C191" i="1" s="1"/>
  <c r="S191" i="1"/>
  <c r="G191" i="1"/>
  <c r="H191" i="1" s="1"/>
  <c r="R191" i="1"/>
  <c r="O191" i="1"/>
  <c r="T191" i="1" s="1"/>
  <c r="A192" i="1"/>
  <c r="D192" i="1" s="1"/>
  <c r="E191" i="1"/>
  <c r="F192" i="1" s="1"/>
  <c r="I191" i="1"/>
  <c r="K184" i="1" l="1"/>
  <c r="L184" i="1" s="1"/>
  <c r="M184" i="1" s="1"/>
  <c r="N184" i="1" s="1"/>
  <c r="P184" i="1" s="1"/>
  <c r="B184" i="1" s="1"/>
  <c r="J185" i="1"/>
  <c r="O192" i="1"/>
  <c r="T192" i="1" s="1"/>
  <c r="A193" i="1"/>
  <c r="D193" i="1" s="1"/>
  <c r="E192" i="1"/>
  <c r="F193" i="1" s="1"/>
  <c r="I192" i="1"/>
  <c r="Q191" i="1"/>
  <c r="C192" i="1" s="1"/>
  <c r="S192" i="1"/>
  <c r="R192" i="1"/>
  <c r="G192" i="1"/>
  <c r="H192" i="1" s="1"/>
  <c r="K185" i="1" l="1"/>
  <c r="L185" i="1" s="1"/>
  <c r="M185" i="1" s="1"/>
  <c r="N185" i="1" s="1"/>
  <c r="P185" i="1" s="1"/>
  <c r="B185" i="1" s="1"/>
  <c r="J186" i="1"/>
  <c r="I193" i="1"/>
  <c r="S193" i="1"/>
  <c r="R193" i="1"/>
  <c r="Q192" i="1"/>
  <c r="C193" i="1" s="1"/>
  <c r="G193" i="1"/>
  <c r="E193" i="1"/>
  <c r="F194" i="1" s="1"/>
  <c r="O193" i="1"/>
  <c r="A194" i="1"/>
  <c r="D194" i="1" s="1"/>
  <c r="K186" i="1" l="1"/>
  <c r="L186" i="1" s="1"/>
  <c r="M186" i="1" s="1"/>
  <c r="N186" i="1" s="1"/>
  <c r="P186" i="1" s="1"/>
  <c r="B186" i="1" s="1"/>
  <c r="J187" i="1"/>
  <c r="G194" i="1"/>
  <c r="H194" i="1" s="1"/>
  <c r="E194" i="1"/>
  <c r="A195" i="1"/>
  <c r="D195" i="1" s="1"/>
  <c r="O194" i="1"/>
  <c r="T194" i="1" s="1"/>
  <c r="H193" i="1"/>
  <c r="Q193" i="1"/>
  <c r="C194" i="1" s="1"/>
  <c r="S194" i="1"/>
  <c r="R194" i="1"/>
  <c r="I194" i="1"/>
  <c r="F195" i="1" l="1"/>
  <c r="K187" i="1"/>
  <c r="L187" i="1" s="1"/>
  <c r="M187" i="1" s="1"/>
  <c r="N187" i="1" s="1"/>
  <c r="P187" i="1" s="1"/>
  <c r="B187" i="1" s="1"/>
  <c r="J188" i="1"/>
  <c r="Q194" i="1"/>
  <c r="C195" i="1" s="1"/>
  <c r="S195" i="1"/>
  <c r="R195" i="1"/>
  <c r="G195" i="1"/>
  <c r="I195" i="1"/>
  <c r="E195" i="1"/>
  <c r="A196" i="1"/>
  <c r="D196" i="1" s="1"/>
  <c r="O195" i="1"/>
  <c r="T195" i="1" s="1"/>
  <c r="H195" i="1" l="1"/>
  <c r="F196" i="1"/>
  <c r="K188" i="1"/>
  <c r="L188" i="1" s="1"/>
  <c r="M188" i="1" s="1"/>
  <c r="N188" i="1" s="1"/>
  <c r="P188" i="1" s="1"/>
  <c r="B188" i="1" s="1"/>
  <c r="J189" i="1"/>
  <c r="Q195" i="1"/>
  <c r="C196" i="1" s="1"/>
  <c r="R196" i="1"/>
  <c r="S196" i="1"/>
  <c r="G196" i="1"/>
  <c r="I196" i="1"/>
  <c r="O196" i="1"/>
  <c r="A197" i="1"/>
  <c r="D197" i="1" s="1"/>
  <c r="E196" i="1"/>
  <c r="F197" i="1" s="1"/>
  <c r="H196" i="1" l="1"/>
  <c r="K189" i="1"/>
  <c r="L189" i="1" s="1"/>
  <c r="M189" i="1" s="1"/>
  <c r="N189" i="1" s="1"/>
  <c r="P189" i="1" s="1"/>
  <c r="B189" i="1" s="1"/>
  <c r="J190" i="1"/>
  <c r="I197" i="1"/>
  <c r="Q196" i="1"/>
  <c r="C197" i="1" s="1"/>
  <c r="S197" i="1"/>
  <c r="R197" i="1"/>
  <c r="G197" i="1"/>
  <c r="H197" i="1" s="1"/>
  <c r="O197" i="1"/>
  <c r="T197" i="1" s="1"/>
  <c r="A198" i="1"/>
  <c r="D198" i="1" s="1"/>
  <c r="E197" i="1"/>
  <c r="F198" i="1" s="1"/>
  <c r="K190" i="1" l="1"/>
  <c r="L190" i="1" s="1"/>
  <c r="M190" i="1" s="1"/>
  <c r="N190" i="1" s="1"/>
  <c r="P190" i="1" s="1"/>
  <c r="B190" i="1" s="1"/>
  <c r="J191" i="1"/>
  <c r="S198" i="1"/>
  <c r="Q197" i="1"/>
  <c r="C198" i="1" s="1"/>
  <c r="R198" i="1"/>
  <c r="G198" i="1"/>
  <c r="H198" i="1" s="1"/>
  <c r="I198" i="1"/>
  <c r="O198" i="1"/>
  <c r="T198" i="1" s="1"/>
  <c r="E198" i="1"/>
  <c r="F199" i="1" s="1"/>
  <c r="A199" i="1"/>
  <c r="D199" i="1" s="1"/>
  <c r="K191" i="1" l="1"/>
  <c r="L191" i="1" s="1"/>
  <c r="M191" i="1" s="1"/>
  <c r="N191" i="1" s="1"/>
  <c r="P191" i="1" s="1"/>
  <c r="J192" i="1"/>
  <c r="E199" i="1"/>
  <c r="F200" i="1" s="1"/>
  <c r="O199" i="1"/>
  <c r="T199" i="1" s="1"/>
  <c r="A200" i="1"/>
  <c r="D200" i="1" s="1"/>
  <c r="S199" i="1"/>
  <c r="Q198" i="1"/>
  <c r="C199" i="1" s="1"/>
  <c r="R199" i="1"/>
  <c r="G199" i="1"/>
  <c r="H199" i="1" s="1"/>
  <c r="I199" i="1"/>
  <c r="K192" i="1" l="1"/>
  <c r="L192" i="1" s="1"/>
  <c r="M192" i="1" s="1"/>
  <c r="N192" i="1" s="1"/>
  <c r="P192" i="1" s="1"/>
  <c r="B192" i="1" s="1"/>
  <c r="J193" i="1"/>
  <c r="B191" i="1"/>
  <c r="I200" i="1"/>
  <c r="Q199" i="1"/>
  <c r="C200" i="1" s="1"/>
  <c r="S200" i="1"/>
  <c r="R200" i="1"/>
  <c r="G200" i="1"/>
  <c r="H200" i="1" s="1"/>
  <c r="E200" i="1"/>
  <c r="O200" i="1"/>
  <c r="T200" i="1" s="1"/>
  <c r="A201" i="1"/>
  <c r="D201" i="1" s="1"/>
  <c r="F201" i="1" l="1"/>
  <c r="K193" i="1"/>
  <c r="L193" i="1" s="1"/>
  <c r="M193" i="1" s="1"/>
  <c r="N193" i="1" s="1"/>
  <c r="P193" i="1" s="1"/>
  <c r="J194" i="1"/>
  <c r="E201" i="1"/>
  <c r="F202" i="1" s="1"/>
  <c r="O201" i="1"/>
  <c r="T201" i="1" s="1"/>
  <c r="A202" i="1"/>
  <c r="D202" i="1" s="1"/>
  <c r="Q200" i="1"/>
  <c r="C201" i="1" s="1"/>
  <c r="S201" i="1"/>
  <c r="R201" i="1"/>
  <c r="G201" i="1"/>
  <c r="I201" i="1"/>
  <c r="B193" i="1" l="1"/>
  <c r="T193" i="1"/>
  <c r="H201" i="1"/>
  <c r="K194" i="1"/>
  <c r="L194" i="1" s="1"/>
  <c r="M194" i="1" s="1"/>
  <c r="N194" i="1" s="1"/>
  <c r="P194" i="1" s="1"/>
  <c r="B194" i="1" s="1"/>
  <c r="J195" i="1"/>
  <c r="I202" i="1"/>
  <c r="Q201" i="1"/>
  <c r="C202" i="1" s="1"/>
  <c r="R202" i="1"/>
  <c r="S202" i="1"/>
  <c r="G202" i="1"/>
  <c r="H202" i="1" s="1"/>
  <c r="O202" i="1"/>
  <c r="T202" i="1" s="1"/>
  <c r="E202" i="1"/>
  <c r="A203" i="1"/>
  <c r="D203" i="1" s="1"/>
  <c r="F203" i="1" l="1"/>
  <c r="K195" i="1"/>
  <c r="L195" i="1" s="1"/>
  <c r="M195" i="1" s="1"/>
  <c r="N195" i="1" s="1"/>
  <c r="P195" i="1" s="1"/>
  <c r="B195" i="1" s="1"/>
  <c r="J196" i="1"/>
  <c r="S203" i="1"/>
  <c r="Q202" i="1"/>
  <c r="C203" i="1" s="1"/>
  <c r="R203" i="1"/>
  <c r="G203" i="1"/>
  <c r="O203" i="1"/>
  <c r="T203" i="1" s="1"/>
  <c r="E203" i="1"/>
  <c r="F204" i="1" s="1"/>
  <c r="A204" i="1"/>
  <c r="D204" i="1" s="1"/>
  <c r="I203" i="1"/>
  <c r="H203" i="1" l="1"/>
  <c r="K196" i="1"/>
  <c r="L196" i="1" s="1"/>
  <c r="M196" i="1" s="1"/>
  <c r="N196" i="1" s="1"/>
  <c r="P196" i="1" s="1"/>
  <c r="T196" i="1" s="1"/>
  <c r="J197" i="1"/>
  <c r="I204" i="1"/>
  <c r="S204" i="1"/>
  <c r="Q203" i="1"/>
  <c r="C204" i="1" s="1"/>
  <c r="R204" i="1"/>
  <c r="G204" i="1"/>
  <c r="H204" i="1" s="1"/>
  <c r="O204" i="1"/>
  <c r="T204" i="1" s="1"/>
  <c r="E204" i="1"/>
  <c r="A205" i="1"/>
  <c r="D205" i="1" s="1"/>
  <c r="F205" i="1" l="1"/>
  <c r="B196" i="1"/>
  <c r="K197" i="1"/>
  <c r="L197" i="1" s="1"/>
  <c r="M197" i="1" s="1"/>
  <c r="N197" i="1" s="1"/>
  <c r="P197" i="1" s="1"/>
  <c r="B197" i="1" s="1"/>
  <c r="J198" i="1"/>
  <c r="Q204" i="1"/>
  <c r="C205" i="1" s="1"/>
  <c r="S205" i="1"/>
  <c r="R205" i="1"/>
  <c r="G205" i="1"/>
  <c r="O205" i="1"/>
  <c r="T205" i="1" s="1"/>
  <c r="E205" i="1"/>
  <c r="A206" i="1"/>
  <c r="D206" i="1" s="1"/>
  <c r="I205" i="1"/>
  <c r="H205" i="1" l="1"/>
  <c r="F206" i="1"/>
  <c r="K198" i="1"/>
  <c r="L198" i="1" s="1"/>
  <c r="M198" i="1" s="1"/>
  <c r="N198" i="1" s="1"/>
  <c r="P198" i="1" s="1"/>
  <c r="B198" i="1" s="1"/>
  <c r="J199" i="1"/>
  <c r="S206" i="1"/>
  <c r="Q205" i="1"/>
  <c r="C206" i="1" s="1"/>
  <c r="R206" i="1"/>
  <c r="G206" i="1"/>
  <c r="I206" i="1"/>
  <c r="O206" i="1"/>
  <c r="T206" i="1" s="1"/>
  <c r="E206" i="1"/>
  <c r="F207" i="1" s="1"/>
  <c r="A207" i="1"/>
  <c r="D207" i="1" s="1"/>
  <c r="H206" i="1" l="1"/>
  <c r="K199" i="1"/>
  <c r="L199" i="1" s="1"/>
  <c r="M199" i="1" s="1"/>
  <c r="N199" i="1" s="1"/>
  <c r="P199" i="1" s="1"/>
  <c r="B199" i="1" s="1"/>
  <c r="J200" i="1"/>
  <c r="I207" i="1"/>
  <c r="O207" i="1"/>
  <c r="T207" i="1" s="1"/>
  <c r="A208" i="1"/>
  <c r="D208" i="1" s="1"/>
  <c r="E207" i="1"/>
  <c r="F208" i="1" s="1"/>
  <c r="Q206" i="1"/>
  <c r="C207" i="1" s="1"/>
  <c r="R207" i="1"/>
  <c r="S207" i="1"/>
  <c r="G207" i="1"/>
  <c r="H207" i="1" s="1"/>
  <c r="K200" i="1" l="1"/>
  <c r="L200" i="1" s="1"/>
  <c r="M200" i="1" s="1"/>
  <c r="N200" i="1" s="1"/>
  <c r="P200" i="1" s="1"/>
  <c r="B200" i="1" s="1"/>
  <c r="J201" i="1"/>
  <c r="I208" i="1"/>
  <c r="R208" i="1"/>
  <c r="Q207" i="1"/>
  <c r="C208" i="1" s="1"/>
  <c r="S208" i="1"/>
  <c r="G208" i="1"/>
  <c r="H208" i="1" s="1"/>
  <c r="O208" i="1"/>
  <c r="T208" i="1" s="1"/>
  <c r="A209" i="1"/>
  <c r="D209" i="1" s="1"/>
  <c r="E208" i="1"/>
  <c r="F209" i="1" l="1"/>
  <c r="K201" i="1"/>
  <c r="L201" i="1" s="1"/>
  <c r="M201" i="1" s="1"/>
  <c r="N201" i="1" s="1"/>
  <c r="P201" i="1" s="1"/>
  <c r="B201" i="1" s="1"/>
  <c r="J202" i="1"/>
  <c r="I209" i="1"/>
  <c r="R209" i="1"/>
  <c r="Q208" i="1"/>
  <c r="C209" i="1" s="1"/>
  <c r="S209" i="1"/>
  <c r="G209" i="1"/>
  <c r="O209" i="1"/>
  <c r="T209" i="1" s="1"/>
  <c r="E209" i="1"/>
  <c r="A210" i="1"/>
  <c r="D210" i="1" s="1"/>
  <c r="H209" i="1" l="1"/>
  <c r="F210" i="1"/>
  <c r="K202" i="1"/>
  <c r="L202" i="1" s="1"/>
  <c r="M202" i="1" s="1"/>
  <c r="N202" i="1" s="1"/>
  <c r="P202" i="1" s="1"/>
  <c r="B202" i="1" s="1"/>
  <c r="J203" i="1"/>
  <c r="Q209" i="1"/>
  <c r="C210" i="1" s="1"/>
  <c r="S210" i="1"/>
  <c r="R210" i="1"/>
  <c r="G210" i="1"/>
  <c r="I210" i="1"/>
  <c r="O210" i="1"/>
  <c r="T210" i="1" s="1"/>
  <c r="A211" i="1"/>
  <c r="D211" i="1" s="1"/>
  <c r="E210" i="1"/>
  <c r="H210" i="1" l="1"/>
  <c r="F211" i="1"/>
  <c r="K203" i="1"/>
  <c r="L203" i="1" s="1"/>
  <c r="M203" i="1" s="1"/>
  <c r="N203" i="1" s="1"/>
  <c r="P203" i="1" s="1"/>
  <c r="B203" i="1" s="1"/>
  <c r="J204" i="1"/>
  <c r="Q210" i="1"/>
  <c r="C211" i="1" s="1"/>
  <c r="S211" i="1"/>
  <c r="R211" i="1"/>
  <c r="G211" i="1"/>
  <c r="O211" i="1"/>
  <c r="T211" i="1" s="1"/>
  <c r="A212" i="1"/>
  <c r="D212" i="1" s="1"/>
  <c r="E211" i="1"/>
  <c r="F212" i="1" s="1"/>
  <c r="I211" i="1"/>
  <c r="H211" i="1" l="1"/>
  <c r="K204" i="1"/>
  <c r="L204" i="1" s="1"/>
  <c r="M204" i="1" s="1"/>
  <c r="N204" i="1" s="1"/>
  <c r="P204" i="1" s="1"/>
  <c r="B204" i="1" s="1"/>
  <c r="J205" i="1"/>
  <c r="I212" i="1"/>
  <c r="O212" i="1"/>
  <c r="T212" i="1" s="1"/>
  <c r="E212" i="1"/>
  <c r="A213" i="1"/>
  <c r="D213" i="1" s="1"/>
  <c r="Q211" i="1"/>
  <c r="C212" i="1" s="1"/>
  <c r="S212" i="1"/>
  <c r="R212" i="1"/>
  <c r="G212" i="1"/>
  <c r="H212" i="1" s="1"/>
  <c r="F213" i="1" l="1"/>
  <c r="K205" i="1"/>
  <c r="L205" i="1" s="1"/>
  <c r="M205" i="1" s="1"/>
  <c r="N205" i="1" s="1"/>
  <c r="P205" i="1" s="1"/>
  <c r="B205" i="1" s="1"/>
  <c r="J206" i="1"/>
  <c r="Q212" i="1"/>
  <c r="C213" i="1" s="1"/>
  <c r="S213" i="1"/>
  <c r="R213" i="1"/>
  <c r="G213" i="1"/>
  <c r="O213" i="1"/>
  <c r="T213" i="1" s="1"/>
  <c r="A214" i="1"/>
  <c r="D214" i="1" s="1"/>
  <c r="E213" i="1"/>
  <c r="F214" i="1" s="1"/>
  <c r="I213" i="1"/>
  <c r="H213" i="1" l="1"/>
  <c r="K206" i="1"/>
  <c r="L206" i="1" s="1"/>
  <c r="M206" i="1" s="1"/>
  <c r="N206" i="1" s="1"/>
  <c r="P206" i="1" s="1"/>
  <c r="B206" i="1" s="1"/>
  <c r="J207" i="1"/>
  <c r="I214" i="1"/>
  <c r="A215" i="1"/>
  <c r="D215" i="1" s="1"/>
  <c r="O214" i="1"/>
  <c r="T214" i="1" s="1"/>
  <c r="E214" i="1"/>
  <c r="F215" i="1" s="1"/>
  <c r="Q213" i="1"/>
  <c r="C214" i="1" s="1"/>
  <c r="S214" i="1"/>
  <c r="R214" i="1"/>
  <c r="G214" i="1"/>
  <c r="H214" i="1" s="1"/>
  <c r="K207" i="1" l="1"/>
  <c r="L207" i="1" s="1"/>
  <c r="M207" i="1" s="1"/>
  <c r="N207" i="1" s="1"/>
  <c r="P207" i="1" s="1"/>
  <c r="B207" i="1" s="1"/>
  <c r="J208" i="1"/>
  <c r="O215" i="1"/>
  <c r="T215" i="1" s="1"/>
  <c r="E215" i="1"/>
  <c r="A216" i="1"/>
  <c r="D216" i="1" s="1"/>
  <c r="R215" i="1"/>
  <c r="Q214" i="1"/>
  <c r="C215" i="1" s="1"/>
  <c r="S215" i="1"/>
  <c r="G215" i="1"/>
  <c r="H215" i="1" s="1"/>
  <c r="I215" i="1"/>
  <c r="F216" i="1" l="1"/>
  <c r="K208" i="1"/>
  <c r="L208" i="1" s="1"/>
  <c r="M208" i="1" s="1"/>
  <c r="N208" i="1" s="1"/>
  <c r="P208" i="1" s="1"/>
  <c r="B208" i="1" s="1"/>
  <c r="J209" i="1"/>
  <c r="I216" i="1"/>
  <c r="O216" i="1"/>
  <c r="T216" i="1" s="1"/>
  <c r="A217" i="1"/>
  <c r="D217" i="1" s="1"/>
  <c r="E216" i="1"/>
  <c r="R216" i="1"/>
  <c r="Q215" i="1"/>
  <c r="C216" i="1" s="1"/>
  <c r="S216" i="1"/>
  <c r="G216" i="1"/>
  <c r="H216" i="1" l="1"/>
  <c r="F217" i="1"/>
  <c r="K209" i="1"/>
  <c r="L209" i="1" s="1"/>
  <c r="M209" i="1" s="1"/>
  <c r="N209" i="1" s="1"/>
  <c r="P209" i="1" s="1"/>
  <c r="B209" i="1" s="1"/>
  <c r="J210" i="1"/>
  <c r="I217" i="1"/>
  <c r="R217" i="1"/>
  <c r="Q216" i="1"/>
  <c r="C217" i="1" s="1"/>
  <c r="S217" i="1"/>
  <c r="G217" i="1"/>
  <c r="A218" i="1"/>
  <c r="D218" i="1" s="1"/>
  <c r="O217" i="1"/>
  <c r="T217" i="1" s="1"/>
  <c r="E217" i="1"/>
  <c r="H217" i="1" l="1"/>
  <c r="F218" i="1"/>
  <c r="K210" i="1"/>
  <c r="L210" i="1" s="1"/>
  <c r="M210" i="1" s="1"/>
  <c r="N210" i="1" s="1"/>
  <c r="P210" i="1" s="1"/>
  <c r="B210" i="1" s="1"/>
  <c r="J211" i="1"/>
  <c r="I218" i="1"/>
  <c r="A219" i="1"/>
  <c r="D219" i="1" s="1"/>
  <c r="O218" i="1"/>
  <c r="T218" i="1" s="1"/>
  <c r="E218" i="1"/>
  <c r="F219" i="1" s="1"/>
  <c r="S218" i="1"/>
  <c r="Q217" i="1"/>
  <c r="C218" i="1" s="1"/>
  <c r="R218" i="1"/>
  <c r="G218" i="1"/>
  <c r="H218" i="1" l="1"/>
  <c r="K211" i="1"/>
  <c r="L211" i="1" s="1"/>
  <c r="M211" i="1" s="1"/>
  <c r="N211" i="1" s="1"/>
  <c r="P211" i="1" s="1"/>
  <c r="B211" i="1" s="1"/>
  <c r="J212" i="1"/>
  <c r="R219" i="1"/>
  <c r="Q218" i="1"/>
  <c r="C219" i="1" s="1"/>
  <c r="S219" i="1"/>
  <c r="G219" i="1"/>
  <c r="H219" i="1" s="1"/>
  <c r="O219" i="1"/>
  <c r="T219" i="1" s="1"/>
  <c r="A220" i="1"/>
  <c r="D220" i="1" s="1"/>
  <c r="E219" i="1"/>
  <c r="F220" i="1" s="1"/>
  <c r="I219" i="1"/>
  <c r="K212" i="1" l="1"/>
  <c r="L212" i="1" s="1"/>
  <c r="M212" i="1" s="1"/>
  <c r="N212" i="1" s="1"/>
  <c r="P212" i="1" s="1"/>
  <c r="B212" i="1" s="1"/>
  <c r="J213" i="1"/>
  <c r="O220" i="1"/>
  <c r="T220" i="1" s="1"/>
  <c r="A221" i="1"/>
  <c r="D221" i="1" s="1"/>
  <c r="E220" i="1"/>
  <c r="S220" i="1"/>
  <c r="Q219" i="1"/>
  <c r="C220" i="1" s="1"/>
  <c r="R220" i="1"/>
  <c r="G220" i="1"/>
  <c r="H220" i="1" s="1"/>
  <c r="I220" i="1"/>
  <c r="F221" i="1" l="1"/>
  <c r="K213" i="1"/>
  <c r="L213" i="1" s="1"/>
  <c r="M213" i="1" s="1"/>
  <c r="N213" i="1" s="1"/>
  <c r="P213" i="1" s="1"/>
  <c r="B213" i="1" s="1"/>
  <c r="J214" i="1"/>
  <c r="I221" i="1"/>
  <c r="R221" i="1"/>
  <c r="Q220" i="1"/>
  <c r="C221" i="1" s="1"/>
  <c r="S221" i="1"/>
  <c r="G221" i="1"/>
  <c r="O221" i="1"/>
  <c r="T221" i="1" s="1"/>
  <c r="A222" i="1"/>
  <c r="D222" i="1" s="1"/>
  <c r="E221" i="1"/>
  <c r="F222" i="1" s="1"/>
  <c r="H221" i="1" l="1"/>
  <c r="K214" i="1"/>
  <c r="L214" i="1" s="1"/>
  <c r="M214" i="1" s="1"/>
  <c r="N214" i="1" s="1"/>
  <c r="P214" i="1" s="1"/>
  <c r="B214" i="1" s="1"/>
  <c r="J215" i="1"/>
  <c r="R222" i="1"/>
  <c r="Q221" i="1"/>
  <c r="C222" i="1" s="1"/>
  <c r="S222" i="1"/>
  <c r="G222" i="1"/>
  <c r="H222" i="1" s="1"/>
  <c r="I222" i="1"/>
  <c r="O222" i="1"/>
  <c r="T222" i="1" s="1"/>
  <c r="A223" i="1"/>
  <c r="D223" i="1" s="1"/>
  <c r="E222" i="1"/>
  <c r="F223" i="1" l="1"/>
  <c r="K215" i="1"/>
  <c r="L215" i="1" s="1"/>
  <c r="M215" i="1" s="1"/>
  <c r="N215" i="1" s="1"/>
  <c r="P215" i="1" s="1"/>
  <c r="B215" i="1" s="1"/>
  <c r="J216" i="1"/>
  <c r="R223" i="1"/>
  <c r="Q222" i="1"/>
  <c r="C223" i="1" s="1"/>
  <c r="S223" i="1"/>
  <c r="G223" i="1"/>
  <c r="I223" i="1"/>
  <c r="O223" i="1"/>
  <c r="T223" i="1" s="1"/>
  <c r="A224" i="1"/>
  <c r="D224" i="1" s="1"/>
  <c r="E223" i="1"/>
  <c r="F224" i="1" s="1"/>
  <c r="H223" i="1" l="1"/>
  <c r="K216" i="1"/>
  <c r="L216" i="1" s="1"/>
  <c r="M216" i="1" s="1"/>
  <c r="N216" i="1" s="1"/>
  <c r="P216" i="1" s="1"/>
  <c r="B216" i="1" s="1"/>
  <c r="J217" i="1"/>
  <c r="R224" i="1"/>
  <c r="S224" i="1"/>
  <c r="Q223" i="1"/>
  <c r="C224" i="1" s="1"/>
  <c r="G224" i="1"/>
  <c r="H224" i="1" s="1"/>
  <c r="I224" i="1"/>
  <c r="O224" i="1"/>
  <c r="T224" i="1" s="1"/>
  <c r="A225" i="1"/>
  <c r="D225" i="1" s="1"/>
  <c r="E224" i="1"/>
  <c r="F225" i="1" s="1"/>
  <c r="K217" i="1" l="1"/>
  <c r="L217" i="1" s="1"/>
  <c r="M217" i="1" s="1"/>
  <c r="N217" i="1" s="1"/>
  <c r="P217" i="1" s="1"/>
  <c r="B217" i="1" s="1"/>
  <c r="J218" i="1"/>
  <c r="S225" i="1"/>
  <c r="R225" i="1"/>
  <c r="Q224" i="1"/>
  <c r="C225" i="1" s="1"/>
  <c r="G225" i="1"/>
  <c r="H225" i="1" s="1"/>
  <c r="O225" i="1"/>
  <c r="T225" i="1" s="1"/>
  <c r="A226" i="1"/>
  <c r="D226" i="1" s="1"/>
  <c r="E225" i="1"/>
  <c r="I225" i="1"/>
  <c r="F226" i="1" l="1"/>
  <c r="K218" i="1"/>
  <c r="L218" i="1" s="1"/>
  <c r="M218" i="1" s="1"/>
  <c r="N218" i="1" s="1"/>
  <c r="P218" i="1" s="1"/>
  <c r="B218" i="1" s="1"/>
  <c r="J219" i="1"/>
  <c r="E226" i="1"/>
  <c r="F227" i="1" s="1"/>
  <c r="O226" i="1"/>
  <c r="T226" i="1" s="1"/>
  <c r="A227" i="1"/>
  <c r="D227" i="1" s="1"/>
  <c r="I226" i="1"/>
  <c r="S226" i="1"/>
  <c r="Q225" i="1"/>
  <c r="C226" i="1" s="1"/>
  <c r="R226" i="1"/>
  <c r="G226" i="1"/>
  <c r="H226" i="1" l="1"/>
  <c r="K219" i="1"/>
  <c r="L219" i="1" s="1"/>
  <c r="M219" i="1" s="1"/>
  <c r="N219" i="1" s="1"/>
  <c r="P219" i="1" s="1"/>
  <c r="B219" i="1" s="1"/>
  <c r="J220" i="1"/>
  <c r="I227" i="1"/>
  <c r="S227" i="1"/>
  <c r="R227" i="1"/>
  <c r="Q226" i="1"/>
  <c r="C227" i="1" s="1"/>
  <c r="G227" i="1"/>
  <c r="H227" i="1" s="1"/>
  <c r="E227" i="1"/>
  <c r="F228" i="1" s="1"/>
  <c r="O227" i="1"/>
  <c r="T227" i="1" s="1"/>
  <c r="A228" i="1"/>
  <c r="D228" i="1" s="1"/>
  <c r="K220" i="1" l="1"/>
  <c r="L220" i="1" s="1"/>
  <c r="M220" i="1" s="1"/>
  <c r="N220" i="1" s="1"/>
  <c r="P220" i="1" s="1"/>
  <c r="B220" i="1" s="1"/>
  <c r="J221" i="1"/>
  <c r="E228" i="1"/>
  <c r="O228" i="1"/>
  <c r="T228" i="1" s="1"/>
  <c r="A229" i="1"/>
  <c r="D229" i="1" s="1"/>
  <c r="R228" i="1"/>
  <c r="S228" i="1"/>
  <c r="Q227" i="1"/>
  <c r="C228" i="1" s="1"/>
  <c r="G228" i="1"/>
  <c r="H228" i="1" s="1"/>
  <c r="I228" i="1"/>
  <c r="F229" i="1" l="1"/>
  <c r="K221" i="1"/>
  <c r="L221" i="1" s="1"/>
  <c r="M221" i="1" s="1"/>
  <c r="N221" i="1" s="1"/>
  <c r="P221" i="1" s="1"/>
  <c r="B221" i="1" s="1"/>
  <c r="J222" i="1"/>
  <c r="E229" i="1"/>
  <c r="A230" i="1"/>
  <c r="D230" i="1" s="1"/>
  <c r="O229" i="1"/>
  <c r="T229" i="1" s="1"/>
  <c r="R229" i="1"/>
  <c r="S229" i="1"/>
  <c r="Q228" i="1"/>
  <c r="C229" i="1" s="1"/>
  <c r="G229" i="1"/>
  <c r="I229" i="1"/>
  <c r="F230" i="1" l="1"/>
  <c r="H229" i="1"/>
  <c r="K222" i="1"/>
  <c r="L222" i="1" s="1"/>
  <c r="M222" i="1" s="1"/>
  <c r="N222" i="1" s="1"/>
  <c r="P222" i="1" s="1"/>
  <c r="B222" i="1" s="1"/>
  <c r="J223" i="1"/>
  <c r="E230" i="1"/>
  <c r="O230" i="1"/>
  <c r="T230" i="1" s="1"/>
  <c r="A231" i="1"/>
  <c r="D231" i="1" s="1"/>
  <c r="I230" i="1"/>
  <c r="S230" i="1"/>
  <c r="R230" i="1"/>
  <c r="Q229" i="1"/>
  <c r="C230" i="1" s="1"/>
  <c r="G230" i="1"/>
  <c r="H230" i="1" l="1"/>
  <c r="F231" i="1"/>
  <c r="K223" i="1"/>
  <c r="L223" i="1" s="1"/>
  <c r="M223" i="1" s="1"/>
  <c r="N223" i="1" s="1"/>
  <c r="P223" i="1" s="1"/>
  <c r="B223" i="1" s="1"/>
  <c r="J224" i="1"/>
  <c r="E231" i="1"/>
  <c r="O231" i="1"/>
  <c r="T231" i="1" s="1"/>
  <c r="A232" i="1"/>
  <c r="D232" i="1" s="1"/>
  <c r="S231" i="1"/>
  <c r="R231" i="1"/>
  <c r="Q230" i="1"/>
  <c r="C231" i="1" s="1"/>
  <c r="G231" i="1"/>
  <c r="I231" i="1"/>
  <c r="H231" i="1" l="1"/>
  <c r="F232" i="1"/>
  <c r="K224" i="1"/>
  <c r="L224" i="1" s="1"/>
  <c r="M224" i="1" s="1"/>
  <c r="N224" i="1" s="1"/>
  <c r="P224" i="1" s="1"/>
  <c r="J225" i="1"/>
  <c r="E232" i="1"/>
  <c r="F233" i="1" s="1"/>
  <c r="A233" i="1"/>
  <c r="D233" i="1" s="1"/>
  <c r="O232" i="1"/>
  <c r="T232" i="1" s="1"/>
  <c r="R232" i="1"/>
  <c r="S232" i="1"/>
  <c r="Q231" i="1"/>
  <c r="C232" i="1" s="1"/>
  <c r="G232" i="1"/>
  <c r="I232" i="1"/>
  <c r="H232" i="1" l="1"/>
  <c r="K225" i="1"/>
  <c r="L225" i="1" s="1"/>
  <c r="M225" i="1" s="1"/>
  <c r="N225" i="1" s="1"/>
  <c r="P225" i="1" s="1"/>
  <c r="B225" i="1" s="1"/>
  <c r="J226" i="1"/>
  <c r="B224" i="1"/>
  <c r="S233" i="1"/>
  <c r="R233" i="1"/>
  <c r="Q232" i="1"/>
  <c r="C233" i="1" s="1"/>
  <c r="G233" i="1"/>
  <c r="H233" i="1" s="1"/>
  <c r="E233" i="1"/>
  <c r="F234" i="1" s="1"/>
  <c r="A234" i="1"/>
  <c r="D234" i="1" s="1"/>
  <c r="O233" i="1"/>
  <c r="T233" i="1" s="1"/>
  <c r="I233" i="1"/>
  <c r="K226" i="1" l="1"/>
  <c r="L226" i="1" s="1"/>
  <c r="M226" i="1" s="1"/>
  <c r="N226" i="1" s="1"/>
  <c r="P226" i="1" s="1"/>
  <c r="B226" i="1" s="1"/>
  <c r="J227" i="1"/>
  <c r="I234" i="1"/>
  <c r="E234" i="1"/>
  <c r="A235" i="1"/>
  <c r="D235" i="1" s="1"/>
  <c r="O234" i="1"/>
  <c r="T234" i="1" s="1"/>
  <c r="R234" i="1"/>
  <c r="S234" i="1"/>
  <c r="Q233" i="1"/>
  <c r="C234" i="1" s="1"/>
  <c r="G234" i="1"/>
  <c r="H234" i="1" s="1"/>
  <c r="F235" i="1" l="1"/>
  <c r="K227" i="1"/>
  <c r="L227" i="1" s="1"/>
  <c r="M227" i="1" s="1"/>
  <c r="N227" i="1" s="1"/>
  <c r="P227" i="1" s="1"/>
  <c r="B227" i="1" s="1"/>
  <c r="J228" i="1"/>
  <c r="E235" i="1"/>
  <c r="F236" i="1" s="1"/>
  <c r="A236" i="1"/>
  <c r="D236" i="1" s="1"/>
  <c r="O235" i="1"/>
  <c r="T235" i="1" s="1"/>
  <c r="S235" i="1"/>
  <c r="Q234" i="1"/>
  <c r="C235" i="1" s="1"/>
  <c r="R235" i="1"/>
  <c r="G235" i="1"/>
  <c r="I235" i="1"/>
  <c r="H235" i="1" l="1"/>
  <c r="K228" i="1"/>
  <c r="L228" i="1" s="1"/>
  <c r="M228" i="1" s="1"/>
  <c r="N228" i="1" s="1"/>
  <c r="P228" i="1" s="1"/>
  <c r="B228" i="1" s="1"/>
  <c r="J229" i="1"/>
  <c r="R236" i="1"/>
  <c r="S236" i="1"/>
  <c r="Q235" i="1"/>
  <c r="C236" i="1" s="1"/>
  <c r="G236" i="1"/>
  <c r="H236" i="1" s="1"/>
  <c r="I236" i="1"/>
  <c r="E236" i="1"/>
  <c r="A237" i="1"/>
  <c r="D237" i="1" s="1"/>
  <c r="O236" i="1"/>
  <c r="T236" i="1" s="1"/>
  <c r="F237" i="1" l="1"/>
  <c r="K229" i="1"/>
  <c r="L229" i="1" s="1"/>
  <c r="M229" i="1" s="1"/>
  <c r="N229" i="1" s="1"/>
  <c r="P229" i="1" s="1"/>
  <c r="B229" i="1" s="1"/>
  <c r="J230" i="1"/>
  <c r="S237" i="1"/>
  <c r="R237" i="1"/>
  <c r="Q236" i="1"/>
  <c r="C237" i="1" s="1"/>
  <c r="G237" i="1"/>
  <c r="I237" i="1"/>
  <c r="E237" i="1"/>
  <c r="F238" i="1" s="1"/>
  <c r="A238" i="1"/>
  <c r="D238" i="1" s="1"/>
  <c r="O237" i="1"/>
  <c r="T237" i="1" s="1"/>
  <c r="H237" i="1" l="1"/>
  <c r="K230" i="1"/>
  <c r="L230" i="1" s="1"/>
  <c r="M230" i="1" s="1"/>
  <c r="N230" i="1" s="1"/>
  <c r="P230" i="1" s="1"/>
  <c r="B230" i="1" s="1"/>
  <c r="J231" i="1"/>
  <c r="I238" i="1"/>
  <c r="E238" i="1"/>
  <c r="F239" i="1" s="1"/>
  <c r="A239" i="1"/>
  <c r="D239" i="1" s="1"/>
  <c r="O238" i="1"/>
  <c r="T238" i="1" s="1"/>
  <c r="R238" i="1"/>
  <c r="S238" i="1"/>
  <c r="Q237" i="1"/>
  <c r="C238" i="1" s="1"/>
  <c r="G238" i="1"/>
  <c r="H238" i="1" s="1"/>
  <c r="K231" i="1" l="1"/>
  <c r="L231" i="1" s="1"/>
  <c r="M231" i="1" s="1"/>
  <c r="N231" i="1" s="1"/>
  <c r="P231" i="1" s="1"/>
  <c r="B231" i="1" s="1"/>
  <c r="J232" i="1"/>
  <c r="S239" i="1"/>
  <c r="R239" i="1"/>
  <c r="Q238" i="1"/>
  <c r="C239" i="1" s="1"/>
  <c r="G239" i="1"/>
  <c r="H239" i="1" s="1"/>
  <c r="E239" i="1"/>
  <c r="F240" i="1" s="1"/>
  <c r="A240" i="1"/>
  <c r="D240" i="1" s="1"/>
  <c r="O239" i="1"/>
  <c r="T239" i="1" s="1"/>
  <c r="I239" i="1"/>
  <c r="K232" i="1" l="1"/>
  <c r="L232" i="1" s="1"/>
  <c r="M232" i="1" s="1"/>
  <c r="N232" i="1" s="1"/>
  <c r="P232" i="1" s="1"/>
  <c r="B232" i="1" s="1"/>
  <c r="J233" i="1"/>
  <c r="I240" i="1"/>
  <c r="E240" i="1"/>
  <c r="O240" i="1"/>
  <c r="T240" i="1" s="1"/>
  <c r="A241" i="1"/>
  <c r="D241" i="1" s="1"/>
  <c r="S240" i="1"/>
  <c r="R240" i="1"/>
  <c r="Q239" i="1"/>
  <c r="C240" i="1" s="1"/>
  <c r="G240" i="1"/>
  <c r="H240" i="1" s="1"/>
  <c r="F241" i="1" l="1"/>
  <c r="K233" i="1"/>
  <c r="L233" i="1" s="1"/>
  <c r="M233" i="1" s="1"/>
  <c r="N233" i="1" s="1"/>
  <c r="P233" i="1" s="1"/>
  <c r="B233" i="1" s="1"/>
  <c r="J234" i="1"/>
  <c r="E241" i="1"/>
  <c r="F242" i="1" s="1"/>
  <c r="O241" i="1"/>
  <c r="T241" i="1" s="1"/>
  <c r="A242" i="1"/>
  <c r="D242" i="1" s="1"/>
  <c r="R241" i="1"/>
  <c r="S241" i="1"/>
  <c r="Q240" i="1"/>
  <c r="C241" i="1" s="1"/>
  <c r="G241" i="1"/>
  <c r="I241" i="1"/>
  <c r="H241" i="1" l="1"/>
  <c r="K234" i="1"/>
  <c r="L234" i="1" s="1"/>
  <c r="M234" i="1" s="1"/>
  <c r="N234" i="1" s="1"/>
  <c r="P234" i="1" s="1"/>
  <c r="B234" i="1" s="1"/>
  <c r="J235" i="1"/>
  <c r="I242" i="1"/>
  <c r="S242" i="1"/>
  <c r="R242" i="1"/>
  <c r="Q241" i="1"/>
  <c r="C242" i="1" s="1"/>
  <c r="G242" i="1"/>
  <c r="H242" i="1" s="1"/>
  <c r="E242" i="1"/>
  <c r="A243" i="1"/>
  <c r="D243" i="1" s="1"/>
  <c r="O242" i="1"/>
  <c r="T242" i="1" s="1"/>
  <c r="F243" i="1" l="1"/>
  <c r="K235" i="1"/>
  <c r="L235" i="1" s="1"/>
  <c r="M235" i="1" s="1"/>
  <c r="N235" i="1" s="1"/>
  <c r="P235" i="1" s="1"/>
  <c r="B235" i="1" s="1"/>
  <c r="J236" i="1"/>
  <c r="I243" i="1"/>
  <c r="A244" i="1"/>
  <c r="D244" i="1" s="1"/>
  <c r="E243" i="1"/>
  <c r="O243" i="1"/>
  <c r="T243" i="1" s="1"/>
  <c r="Q242" i="1"/>
  <c r="C243" i="1" s="1"/>
  <c r="R243" i="1"/>
  <c r="S243" i="1"/>
  <c r="G243" i="1"/>
  <c r="H243" i="1" l="1"/>
  <c r="F244" i="1"/>
  <c r="K236" i="1"/>
  <c r="L236" i="1" s="1"/>
  <c r="M236" i="1" s="1"/>
  <c r="N236" i="1" s="1"/>
  <c r="P236" i="1" s="1"/>
  <c r="B236" i="1" s="1"/>
  <c r="J237" i="1"/>
  <c r="O244" i="1"/>
  <c r="T244" i="1" s="1"/>
  <c r="A245" i="1"/>
  <c r="D245" i="1" s="1"/>
  <c r="E244" i="1"/>
  <c r="F245" i="1" s="1"/>
  <c r="I244" i="1"/>
  <c r="Q243" i="1"/>
  <c r="C244" i="1" s="1"/>
  <c r="S244" i="1"/>
  <c r="R244" i="1"/>
  <c r="G244" i="1"/>
  <c r="H244" i="1" l="1"/>
  <c r="K237" i="1"/>
  <c r="L237" i="1" s="1"/>
  <c r="M237" i="1" s="1"/>
  <c r="N237" i="1" s="1"/>
  <c r="P237" i="1" s="1"/>
  <c r="B237" i="1" s="1"/>
  <c r="J238" i="1"/>
  <c r="I245" i="1"/>
  <c r="A246" i="1"/>
  <c r="D246" i="1" s="1"/>
  <c r="O245" i="1"/>
  <c r="T245" i="1" s="1"/>
  <c r="E245" i="1"/>
  <c r="Q244" i="1"/>
  <c r="C245" i="1" s="1"/>
  <c r="R245" i="1"/>
  <c r="S245" i="1"/>
  <c r="G245" i="1"/>
  <c r="H245" i="1" s="1"/>
  <c r="F246" i="1" l="1"/>
  <c r="K238" i="1"/>
  <c r="L238" i="1" s="1"/>
  <c r="M238" i="1" s="1"/>
  <c r="N238" i="1" s="1"/>
  <c r="P238" i="1" s="1"/>
  <c r="B238" i="1" s="1"/>
  <c r="J239" i="1"/>
  <c r="Q245" i="1"/>
  <c r="C246" i="1" s="1"/>
  <c r="R246" i="1"/>
  <c r="S246" i="1"/>
  <c r="G246" i="1"/>
  <c r="O246" i="1"/>
  <c r="T246" i="1" s="1"/>
  <c r="E246" i="1"/>
  <c r="F247" i="1" s="1"/>
  <c r="A247" i="1"/>
  <c r="D247" i="1" s="1"/>
  <c r="I246" i="1"/>
  <c r="H246" i="1" l="1"/>
  <c r="K239" i="1"/>
  <c r="L239" i="1" s="1"/>
  <c r="M239" i="1" s="1"/>
  <c r="N239" i="1" s="1"/>
  <c r="P239" i="1" s="1"/>
  <c r="B239" i="1" s="1"/>
  <c r="J240" i="1"/>
  <c r="I247" i="1"/>
  <c r="A248" i="1"/>
  <c r="D248" i="1" s="1"/>
  <c r="O247" i="1"/>
  <c r="T247" i="1" s="1"/>
  <c r="E247" i="1"/>
  <c r="F248" i="1" s="1"/>
  <c r="Q246" i="1"/>
  <c r="C247" i="1" s="1"/>
  <c r="R247" i="1"/>
  <c r="S247" i="1"/>
  <c r="G247" i="1"/>
  <c r="H247" i="1" s="1"/>
  <c r="K240" i="1" l="1"/>
  <c r="L240" i="1" s="1"/>
  <c r="M240" i="1" s="1"/>
  <c r="N240" i="1" s="1"/>
  <c r="P240" i="1" s="1"/>
  <c r="B240" i="1" s="1"/>
  <c r="J241" i="1"/>
  <c r="I248" i="1"/>
  <c r="O248" i="1"/>
  <c r="T248" i="1" s="1"/>
  <c r="A249" i="1"/>
  <c r="D249" i="1" s="1"/>
  <c r="E248" i="1"/>
  <c r="F249" i="1" s="1"/>
  <c r="Q247" i="1"/>
  <c r="C248" i="1" s="1"/>
  <c r="S248" i="1"/>
  <c r="R248" i="1"/>
  <c r="G248" i="1"/>
  <c r="H248" i="1" s="1"/>
  <c r="K241" i="1" l="1"/>
  <c r="L241" i="1" s="1"/>
  <c r="M241" i="1" s="1"/>
  <c r="N241" i="1" s="1"/>
  <c r="P241" i="1" s="1"/>
  <c r="B241" i="1" s="1"/>
  <c r="J242" i="1"/>
  <c r="O249" i="1"/>
  <c r="T249" i="1" s="1"/>
  <c r="A250" i="1"/>
  <c r="D250" i="1" s="1"/>
  <c r="E249" i="1"/>
  <c r="F250" i="1" s="1"/>
  <c r="I249" i="1"/>
  <c r="Q248" i="1"/>
  <c r="C249" i="1" s="1"/>
  <c r="S249" i="1"/>
  <c r="R249" i="1"/>
  <c r="G249" i="1"/>
  <c r="H249" i="1" s="1"/>
  <c r="K242" i="1" l="1"/>
  <c r="L242" i="1" s="1"/>
  <c r="M242" i="1" s="1"/>
  <c r="N242" i="1" s="1"/>
  <c r="P242" i="1" s="1"/>
  <c r="B242" i="1" s="1"/>
  <c r="J243" i="1"/>
  <c r="O250" i="1"/>
  <c r="T250" i="1" s="1"/>
  <c r="A251" i="1"/>
  <c r="D251" i="1" s="1"/>
  <c r="E250" i="1"/>
  <c r="I250" i="1"/>
  <c r="R250" i="1"/>
  <c r="S250" i="1"/>
  <c r="Q249" i="1"/>
  <c r="C250" i="1" s="1"/>
  <c r="G250" i="1"/>
  <c r="H250" i="1" s="1"/>
  <c r="F251" i="1" l="1"/>
  <c r="K243" i="1"/>
  <c r="L243" i="1" s="1"/>
  <c r="M243" i="1" s="1"/>
  <c r="N243" i="1" s="1"/>
  <c r="P243" i="1" s="1"/>
  <c r="B243" i="1" s="1"/>
  <c r="J244" i="1"/>
  <c r="I251" i="1"/>
  <c r="O251" i="1"/>
  <c r="T251" i="1" s="1"/>
  <c r="A252" i="1"/>
  <c r="D252" i="1" s="1"/>
  <c r="E251" i="1"/>
  <c r="F252" i="1" s="1"/>
  <c r="S251" i="1"/>
  <c r="Q250" i="1"/>
  <c r="C251" i="1" s="1"/>
  <c r="R251" i="1"/>
  <c r="G251" i="1"/>
  <c r="H251" i="1" l="1"/>
  <c r="K244" i="1"/>
  <c r="L244" i="1" s="1"/>
  <c r="M244" i="1" s="1"/>
  <c r="N244" i="1" s="1"/>
  <c r="P244" i="1" s="1"/>
  <c r="B244" i="1" s="1"/>
  <c r="J245" i="1"/>
  <c r="R252" i="1"/>
  <c r="S252" i="1"/>
  <c r="Q251" i="1"/>
  <c r="C252" i="1" s="1"/>
  <c r="G252" i="1"/>
  <c r="H252" i="1" s="1"/>
  <c r="I252" i="1"/>
  <c r="O252" i="1"/>
  <c r="T252" i="1" s="1"/>
  <c r="A253" i="1"/>
  <c r="D253" i="1" s="1"/>
  <c r="E252" i="1"/>
  <c r="F253" i="1" s="1"/>
  <c r="K245" i="1" l="1"/>
  <c r="L245" i="1" s="1"/>
  <c r="M245" i="1" s="1"/>
  <c r="N245" i="1" s="1"/>
  <c r="P245" i="1" s="1"/>
  <c r="B245" i="1" s="1"/>
  <c r="J246" i="1"/>
  <c r="S253" i="1"/>
  <c r="Q252" i="1"/>
  <c r="C253" i="1" s="1"/>
  <c r="R253" i="1"/>
  <c r="G253" i="1"/>
  <c r="H253" i="1" s="1"/>
  <c r="O253" i="1"/>
  <c r="T253" i="1" s="1"/>
  <c r="A254" i="1"/>
  <c r="D254" i="1" s="1"/>
  <c r="E253" i="1"/>
  <c r="F254" i="1" s="1"/>
  <c r="I253" i="1"/>
  <c r="K246" i="1" l="1"/>
  <c r="L246" i="1" s="1"/>
  <c r="M246" i="1" s="1"/>
  <c r="N246" i="1" s="1"/>
  <c r="P246" i="1" s="1"/>
  <c r="B246" i="1" s="1"/>
  <c r="J247" i="1"/>
  <c r="S254" i="1"/>
  <c r="R254" i="1"/>
  <c r="Q253" i="1"/>
  <c r="C254" i="1" s="1"/>
  <c r="G254" i="1"/>
  <c r="H254" i="1" s="1"/>
  <c r="I254" i="1"/>
  <c r="O254" i="1"/>
  <c r="T254" i="1" s="1"/>
  <c r="A255" i="1"/>
  <c r="D255" i="1" s="1"/>
  <c r="E254" i="1"/>
  <c r="F255" i="1" l="1"/>
  <c r="K247" i="1"/>
  <c r="L247" i="1" s="1"/>
  <c r="M247" i="1" s="1"/>
  <c r="N247" i="1" s="1"/>
  <c r="P247" i="1" s="1"/>
  <c r="B247" i="1" s="1"/>
  <c r="J248" i="1"/>
  <c r="S255" i="1"/>
  <c r="R255" i="1"/>
  <c r="Q254" i="1"/>
  <c r="C255" i="1" s="1"/>
  <c r="G255" i="1"/>
  <c r="O255" i="1"/>
  <c r="T255" i="1" s="1"/>
  <c r="A256" i="1"/>
  <c r="D256" i="1" s="1"/>
  <c r="E255" i="1"/>
  <c r="I255" i="1"/>
  <c r="F256" i="1" l="1"/>
  <c r="H255" i="1"/>
  <c r="K248" i="1"/>
  <c r="L248" i="1" s="1"/>
  <c r="M248" i="1" s="1"/>
  <c r="N248" i="1" s="1"/>
  <c r="P248" i="1" s="1"/>
  <c r="B248" i="1" s="1"/>
  <c r="J249" i="1"/>
  <c r="I256" i="1"/>
  <c r="O256" i="1"/>
  <c r="T256" i="1" s="1"/>
  <c r="A257" i="1"/>
  <c r="D257" i="1" s="1"/>
  <c r="E256" i="1"/>
  <c r="F257" i="1" s="1"/>
  <c r="S256" i="1"/>
  <c r="R256" i="1"/>
  <c r="Q255" i="1"/>
  <c r="C256" i="1" s="1"/>
  <c r="G256" i="1"/>
  <c r="H256" i="1" l="1"/>
  <c r="K249" i="1"/>
  <c r="L249" i="1" s="1"/>
  <c r="M249" i="1" s="1"/>
  <c r="N249" i="1" s="1"/>
  <c r="P249" i="1" s="1"/>
  <c r="B249" i="1" s="1"/>
  <c r="J250" i="1"/>
  <c r="O257" i="1"/>
  <c r="T257" i="1" s="1"/>
  <c r="A258" i="1"/>
  <c r="D258" i="1" s="1"/>
  <c r="E257" i="1"/>
  <c r="I257" i="1"/>
  <c r="S257" i="1"/>
  <c r="R257" i="1"/>
  <c r="Q256" i="1"/>
  <c r="C257" i="1" s="1"/>
  <c r="G257" i="1"/>
  <c r="H257" i="1" s="1"/>
  <c r="F258" i="1" l="1"/>
  <c r="K250" i="1"/>
  <c r="L250" i="1" s="1"/>
  <c r="M250" i="1" s="1"/>
  <c r="N250" i="1" s="1"/>
  <c r="P250" i="1" s="1"/>
  <c r="B250" i="1" s="1"/>
  <c r="J251" i="1"/>
  <c r="I258" i="1"/>
  <c r="O258" i="1"/>
  <c r="T258" i="1" s="1"/>
  <c r="A259" i="1"/>
  <c r="D259" i="1" s="1"/>
  <c r="E258" i="1"/>
  <c r="F259" i="1" s="1"/>
  <c r="Q257" i="1"/>
  <c r="C258" i="1" s="1"/>
  <c r="S258" i="1"/>
  <c r="R258" i="1"/>
  <c r="G258" i="1"/>
  <c r="H258" i="1" l="1"/>
  <c r="K251" i="1"/>
  <c r="L251" i="1" s="1"/>
  <c r="M251" i="1" s="1"/>
  <c r="N251" i="1" s="1"/>
  <c r="P251" i="1" s="1"/>
  <c r="B251" i="1" s="1"/>
  <c r="J252" i="1"/>
  <c r="S259" i="1"/>
  <c r="R259" i="1"/>
  <c r="Q258" i="1"/>
  <c r="C259" i="1" s="1"/>
  <c r="G259" i="1"/>
  <c r="H259" i="1" s="1"/>
  <c r="I259" i="1"/>
  <c r="O259" i="1"/>
  <c r="T259" i="1" s="1"/>
  <c r="A260" i="1"/>
  <c r="D260" i="1" s="1"/>
  <c r="E259" i="1"/>
  <c r="F260" i="1" s="1"/>
  <c r="K252" i="1" l="1"/>
  <c r="L252" i="1" s="1"/>
  <c r="M252" i="1" s="1"/>
  <c r="N252" i="1" s="1"/>
  <c r="P252" i="1" s="1"/>
  <c r="B252" i="1" s="1"/>
  <c r="J253" i="1"/>
  <c r="O260" i="1"/>
  <c r="T260" i="1" s="1"/>
  <c r="A261" i="1"/>
  <c r="D261" i="1" s="1"/>
  <c r="E260" i="1"/>
  <c r="F261" i="1" s="1"/>
  <c r="I260" i="1"/>
  <c r="S260" i="1"/>
  <c r="R260" i="1"/>
  <c r="Q259" i="1"/>
  <c r="C260" i="1" s="1"/>
  <c r="G260" i="1"/>
  <c r="H260" i="1" s="1"/>
  <c r="K253" i="1" l="1"/>
  <c r="L253" i="1" s="1"/>
  <c r="M253" i="1" s="1"/>
  <c r="N253" i="1" s="1"/>
  <c r="P253" i="1" s="1"/>
  <c r="B253" i="1" s="1"/>
  <c r="J254" i="1"/>
  <c r="I261" i="1"/>
  <c r="O261" i="1"/>
  <c r="T261" i="1" s="1"/>
  <c r="E261" i="1"/>
  <c r="A262" i="1"/>
  <c r="D262" i="1" s="1"/>
  <c r="S261" i="1"/>
  <c r="Q260" i="1"/>
  <c r="C261" i="1" s="1"/>
  <c r="R261" i="1"/>
  <c r="G261" i="1"/>
  <c r="H261" i="1" s="1"/>
  <c r="F262" i="1" l="1"/>
  <c r="K254" i="1"/>
  <c r="L254" i="1" s="1"/>
  <c r="M254" i="1" s="1"/>
  <c r="N254" i="1" s="1"/>
  <c r="P254" i="1" s="1"/>
  <c r="B254" i="1" s="1"/>
  <c r="J255" i="1"/>
  <c r="S262" i="1"/>
  <c r="R262" i="1"/>
  <c r="Q261" i="1"/>
  <c r="C262" i="1" s="1"/>
  <c r="G262" i="1"/>
  <c r="O262" i="1"/>
  <c r="T262" i="1" s="1"/>
  <c r="A263" i="1"/>
  <c r="D263" i="1" s="1"/>
  <c r="E262" i="1"/>
  <c r="F263" i="1" s="1"/>
  <c r="I262" i="1"/>
  <c r="H262" i="1" l="1"/>
  <c r="K255" i="1"/>
  <c r="L255" i="1" s="1"/>
  <c r="M255" i="1" s="1"/>
  <c r="N255" i="1" s="1"/>
  <c r="P255" i="1" s="1"/>
  <c r="B255" i="1" s="1"/>
  <c r="J256" i="1"/>
  <c r="S263" i="1"/>
  <c r="Q262" i="1"/>
  <c r="C263" i="1" s="1"/>
  <c r="R263" i="1"/>
  <c r="G263" i="1"/>
  <c r="H263" i="1" s="1"/>
  <c r="O263" i="1"/>
  <c r="T263" i="1" s="1"/>
  <c r="A264" i="1"/>
  <c r="D264" i="1" s="1"/>
  <c r="E263" i="1"/>
  <c r="F264" i="1" s="1"/>
  <c r="I263" i="1"/>
  <c r="K256" i="1" l="1"/>
  <c r="L256" i="1" s="1"/>
  <c r="M256" i="1" s="1"/>
  <c r="N256" i="1" s="1"/>
  <c r="P256" i="1" s="1"/>
  <c r="B256" i="1" s="1"/>
  <c r="J257" i="1"/>
  <c r="I264" i="1"/>
  <c r="R264" i="1"/>
  <c r="Q263" i="1"/>
  <c r="C264" i="1" s="1"/>
  <c r="S264" i="1"/>
  <c r="G264" i="1"/>
  <c r="H264" i="1" s="1"/>
  <c r="E264" i="1"/>
  <c r="F265" i="1" s="1"/>
  <c r="O264" i="1"/>
  <c r="T264" i="1" s="1"/>
  <c r="A265" i="1"/>
  <c r="D265" i="1" s="1"/>
  <c r="K257" i="1" l="1"/>
  <c r="L257" i="1" s="1"/>
  <c r="M257" i="1" s="1"/>
  <c r="N257" i="1" s="1"/>
  <c r="P257" i="1" s="1"/>
  <c r="B257" i="1" s="1"/>
  <c r="J258" i="1"/>
  <c r="E265" i="1"/>
  <c r="A266" i="1"/>
  <c r="D266" i="1" s="1"/>
  <c r="O265" i="1"/>
  <c r="T265" i="1" s="1"/>
  <c r="R265" i="1"/>
  <c r="Q264" i="1"/>
  <c r="C265" i="1" s="1"/>
  <c r="S265" i="1"/>
  <c r="G265" i="1"/>
  <c r="H265" i="1" s="1"/>
  <c r="I265" i="1"/>
  <c r="F266" i="1" l="1"/>
  <c r="K258" i="1"/>
  <c r="L258" i="1" s="1"/>
  <c r="M258" i="1" s="1"/>
  <c r="N258" i="1" s="1"/>
  <c r="P258" i="1" s="1"/>
  <c r="B258" i="1" s="1"/>
  <c r="J259" i="1"/>
  <c r="S266" i="1"/>
  <c r="Q265" i="1"/>
  <c r="C266" i="1" s="1"/>
  <c r="R266" i="1"/>
  <c r="G266" i="1"/>
  <c r="E266" i="1"/>
  <c r="F267" i="1" s="1"/>
  <c r="A267" i="1"/>
  <c r="D267" i="1" s="1"/>
  <c r="O266" i="1"/>
  <c r="T266" i="1" s="1"/>
  <c r="I266" i="1"/>
  <c r="H266" i="1" l="1"/>
  <c r="K259" i="1"/>
  <c r="L259" i="1" s="1"/>
  <c r="M259" i="1" s="1"/>
  <c r="N259" i="1" s="1"/>
  <c r="P259" i="1" s="1"/>
  <c r="B259" i="1" s="1"/>
  <c r="J260" i="1"/>
  <c r="I267" i="1"/>
  <c r="S267" i="1"/>
  <c r="Q266" i="1"/>
  <c r="C267" i="1" s="1"/>
  <c r="R267" i="1"/>
  <c r="G267" i="1"/>
  <c r="H267" i="1" s="1"/>
  <c r="E267" i="1"/>
  <c r="F268" i="1" s="1"/>
  <c r="A268" i="1"/>
  <c r="D268" i="1" s="1"/>
  <c r="O267" i="1"/>
  <c r="T267" i="1" s="1"/>
  <c r="K260" i="1" l="1"/>
  <c r="L260" i="1" s="1"/>
  <c r="M260" i="1" s="1"/>
  <c r="N260" i="1" s="1"/>
  <c r="P260" i="1" s="1"/>
  <c r="B260" i="1" s="1"/>
  <c r="J261" i="1"/>
  <c r="S268" i="1"/>
  <c r="Q267" i="1"/>
  <c r="C268" i="1" s="1"/>
  <c r="R268" i="1"/>
  <c r="G268" i="1"/>
  <c r="H268" i="1" s="1"/>
  <c r="E268" i="1"/>
  <c r="A269" i="1"/>
  <c r="D269" i="1" s="1"/>
  <c r="O268" i="1"/>
  <c r="T268" i="1" s="1"/>
  <c r="I268" i="1"/>
  <c r="F269" i="1" l="1"/>
  <c r="K261" i="1"/>
  <c r="L261" i="1" s="1"/>
  <c r="M261" i="1" s="1"/>
  <c r="N261" i="1" s="1"/>
  <c r="P261" i="1" s="1"/>
  <c r="B261" i="1" s="1"/>
  <c r="J262" i="1"/>
  <c r="R269" i="1"/>
  <c r="Q268" i="1"/>
  <c r="C269" i="1" s="1"/>
  <c r="S269" i="1"/>
  <c r="G269" i="1"/>
  <c r="I269" i="1"/>
  <c r="E269" i="1"/>
  <c r="O269" i="1"/>
  <c r="T269" i="1" s="1"/>
  <c r="A270" i="1"/>
  <c r="D270" i="1" s="1"/>
  <c r="H269" i="1" l="1"/>
  <c r="F270" i="1"/>
  <c r="K262" i="1"/>
  <c r="L262" i="1" s="1"/>
  <c r="M262" i="1" s="1"/>
  <c r="N262" i="1" s="1"/>
  <c r="P262" i="1" s="1"/>
  <c r="B262" i="1" s="1"/>
  <c r="J263" i="1"/>
  <c r="E270" i="1"/>
  <c r="F271" i="1" s="1"/>
  <c r="A271" i="1"/>
  <c r="D271" i="1" s="1"/>
  <c r="O270" i="1"/>
  <c r="T270" i="1" s="1"/>
  <c r="Q269" i="1"/>
  <c r="C270" i="1" s="1"/>
  <c r="S270" i="1"/>
  <c r="R270" i="1"/>
  <c r="G270" i="1"/>
  <c r="I270" i="1"/>
  <c r="H270" i="1" l="1"/>
  <c r="K263" i="1"/>
  <c r="L263" i="1" s="1"/>
  <c r="M263" i="1" s="1"/>
  <c r="N263" i="1" s="1"/>
  <c r="P263" i="1" s="1"/>
  <c r="B263" i="1" s="1"/>
  <c r="J264" i="1"/>
  <c r="I271" i="1"/>
  <c r="Q270" i="1"/>
  <c r="C271" i="1" s="1"/>
  <c r="R271" i="1"/>
  <c r="S271" i="1"/>
  <c r="G271" i="1"/>
  <c r="H271" i="1" s="1"/>
  <c r="E271" i="1"/>
  <c r="A272" i="1"/>
  <c r="D272" i="1" s="1"/>
  <c r="O271" i="1"/>
  <c r="T271" i="1" s="1"/>
  <c r="F272" i="1" l="1"/>
  <c r="K264" i="1"/>
  <c r="L264" i="1" s="1"/>
  <c r="M264" i="1" s="1"/>
  <c r="N264" i="1" s="1"/>
  <c r="P264" i="1" s="1"/>
  <c r="B264" i="1" s="1"/>
  <c r="J265" i="1"/>
  <c r="I272" i="1"/>
  <c r="Q271" i="1"/>
  <c r="C272" i="1" s="1"/>
  <c r="S272" i="1"/>
  <c r="R272" i="1"/>
  <c r="G272" i="1"/>
  <c r="E272" i="1"/>
  <c r="O272" i="1"/>
  <c r="T272" i="1" s="1"/>
  <c r="A273" i="1"/>
  <c r="D273" i="1" s="1"/>
  <c r="H272" i="1" l="1"/>
  <c r="F273" i="1"/>
  <c r="K265" i="1"/>
  <c r="L265" i="1" s="1"/>
  <c r="M265" i="1" s="1"/>
  <c r="N265" i="1" s="1"/>
  <c r="P265" i="1" s="1"/>
  <c r="B265" i="1" s="1"/>
  <c r="J266" i="1"/>
  <c r="E273" i="1"/>
  <c r="A274" i="1"/>
  <c r="D274" i="1" s="1"/>
  <c r="O273" i="1"/>
  <c r="T273" i="1" s="1"/>
  <c r="I273" i="1"/>
  <c r="Q272" i="1"/>
  <c r="C273" i="1" s="1"/>
  <c r="S273" i="1"/>
  <c r="R273" i="1"/>
  <c r="G273" i="1"/>
  <c r="H273" i="1" l="1"/>
  <c r="F274" i="1"/>
  <c r="K266" i="1"/>
  <c r="L266" i="1" s="1"/>
  <c r="M266" i="1" s="1"/>
  <c r="N266" i="1" s="1"/>
  <c r="P266" i="1" s="1"/>
  <c r="B266" i="1" s="1"/>
  <c r="J267" i="1"/>
  <c r="Q273" i="1"/>
  <c r="C274" i="1" s="1"/>
  <c r="S274" i="1"/>
  <c r="R274" i="1"/>
  <c r="G274" i="1"/>
  <c r="I274" i="1"/>
  <c r="E274" i="1"/>
  <c r="A275" i="1"/>
  <c r="D275" i="1" s="1"/>
  <c r="O274" i="1"/>
  <c r="T274" i="1" s="1"/>
  <c r="H274" i="1" l="1"/>
  <c r="F275" i="1"/>
  <c r="K267" i="1"/>
  <c r="L267" i="1" s="1"/>
  <c r="M267" i="1" s="1"/>
  <c r="N267" i="1" s="1"/>
  <c r="P267" i="1" s="1"/>
  <c r="B267" i="1" s="1"/>
  <c r="J268" i="1"/>
  <c r="R275" i="1"/>
  <c r="Q274" i="1"/>
  <c r="C275" i="1" s="1"/>
  <c r="S275" i="1"/>
  <c r="G275" i="1"/>
  <c r="E275" i="1"/>
  <c r="A276" i="1"/>
  <c r="D276" i="1" s="1"/>
  <c r="O275" i="1"/>
  <c r="T275" i="1" s="1"/>
  <c r="I275" i="1"/>
  <c r="H275" i="1" l="1"/>
  <c r="F276" i="1"/>
  <c r="K268" i="1"/>
  <c r="L268" i="1" s="1"/>
  <c r="M268" i="1" s="1"/>
  <c r="N268" i="1" s="1"/>
  <c r="P268" i="1" s="1"/>
  <c r="B268" i="1" s="1"/>
  <c r="J269" i="1"/>
  <c r="O276" i="1"/>
  <c r="T276" i="1" s="1"/>
  <c r="E276" i="1"/>
  <c r="F277" i="1" s="1"/>
  <c r="A277" i="1"/>
  <c r="D277" i="1" s="1"/>
  <c r="S276" i="1"/>
  <c r="Q275" i="1"/>
  <c r="C276" i="1" s="1"/>
  <c r="R276" i="1"/>
  <c r="G276" i="1"/>
  <c r="I276" i="1"/>
  <c r="H276" i="1" l="1"/>
  <c r="K269" i="1"/>
  <c r="L269" i="1" s="1"/>
  <c r="M269" i="1" s="1"/>
  <c r="N269" i="1" s="1"/>
  <c r="P269" i="1" s="1"/>
  <c r="B269" i="1" s="1"/>
  <c r="J270" i="1"/>
  <c r="Q276" i="1"/>
  <c r="C277" i="1" s="1"/>
  <c r="S277" i="1"/>
  <c r="R277" i="1"/>
  <c r="G277" i="1"/>
  <c r="H277" i="1" s="1"/>
  <c r="I277" i="1"/>
  <c r="O277" i="1"/>
  <c r="T277" i="1" s="1"/>
  <c r="E277" i="1"/>
  <c r="A278" i="1"/>
  <c r="D278" i="1" s="1"/>
  <c r="F278" i="1" l="1"/>
  <c r="K270" i="1"/>
  <c r="L270" i="1" s="1"/>
  <c r="M270" i="1" s="1"/>
  <c r="N270" i="1" s="1"/>
  <c r="P270" i="1" s="1"/>
  <c r="B270" i="1" s="1"/>
  <c r="J271" i="1"/>
  <c r="Q277" i="1"/>
  <c r="C278" i="1" s="1"/>
  <c r="S278" i="1"/>
  <c r="R278" i="1"/>
  <c r="G278" i="1"/>
  <c r="I278" i="1"/>
  <c r="E278" i="1"/>
  <c r="F279" i="1" s="1"/>
  <c r="A279" i="1"/>
  <c r="D279" i="1" s="1"/>
  <c r="O278" i="1"/>
  <c r="T278" i="1" s="1"/>
  <c r="H278" i="1" l="1"/>
  <c r="K271" i="1"/>
  <c r="L271" i="1" s="1"/>
  <c r="M271" i="1" s="1"/>
  <c r="N271" i="1" s="1"/>
  <c r="P271" i="1" s="1"/>
  <c r="B271" i="1" s="1"/>
  <c r="J272" i="1"/>
  <c r="I279" i="1"/>
  <c r="Q278" i="1"/>
  <c r="C279" i="1" s="1"/>
  <c r="S279" i="1"/>
  <c r="R279" i="1"/>
  <c r="G279" i="1"/>
  <c r="H279" i="1" s="1"/>
  <c r="E279" i="1"/>
  <c r="F280" i="1" s="1"/>
  <c r="A280" i="1"/>
  <c r="D280" i="1" s="1"/>
  <c r="O279" i="1"/>
  <c r="T279" i="1" s="1"/>
  <c r="K272" i="1" l="1"/>
  <c r="L272" i="1" s="1"/>
  <c r="M272" i="1" s="1"/>
  <c r="N272" i="1" s="1"/>
  <c r="P272" i="1" s="1"/>
  <c r="B272" i="1" s="1"/>
  <c r="J273" i="1"/>
  <c r="Q279" i="1"/>
  <c r="C280" i="1" s="1"/>
  <c r="R280" i="1"/>
  <c r="S280" i="1"/>
  <c r="G280" i="1"/>
  <c r="H280" i="1" s="1"/>
  <c r="E280" i="1"/>
  <c r="F281" i="1" s="1"/>
  <c r="A281" i="1"/>
  <c r="D281" i="1" s="1"/>
  <c r="O280" i="1"/>
  <c r="T280" i="1" s="1"/>
  <c r="I280" i="1"/>
  <c r="K273" i="1" l="1"/>
  <c r="L273" i="1" s="1"/>
  <c r="M273" i="1" s="1"/>
  <c r="N273" i="1" s="1"/>
  <c r="P273" i="1" s="1"/>
  <c r="B273" i="1" s="1"/>
  <c r="J274" i="1"/>
  <c r="Q280" i="1"/>
  <c r="C281" i="1" s="1"/>
  <c r="S281" i="1"/>
  <c r="R281" i="1"/>
  <c r="G281" i="1"/>
  <c r="H281" i="1" s="1"/>
  <c r="I281" i="1"/>
  <c r="E281" i="1"/>
  <c r="O281" i="1"/>
  <c r="T281" i="1" s="1"/>
  <c r="A282" i="1"/>
  <c r="D282" i="1" s="1"/>
  <c r="F282" i="1" l="1"/>
  <c r="K274" i="1"/>
  <c r="L274" i="1" s="1"/>
  <c r="M274" i="1" s="1"/>
  <c r="N274" i="1" s="1"/>
  <c r="P274" i="1" s="1"/>
  <c r="B274" i="1" s="1"/>
  <c r="J275" i="1"/>
  <c r="E282" i="1"/>
  <c r="O282" i="1"/>
  <c r="T282" i="1" s="1"/>
  <c r="A283" i="1"/>
  <c r="D283" i="1" s="1"/>
  <c r="I282" i="1"/>
  <c r="Q281" i="1"/>
  <c r="C282" i="1" s="1"/>
  <c r="R282" i="1"/>
  <c r="S282" i="1"/>
  <c r="G282" i="1"/>
  <c r="H282" i="1" l="1"/>
  <c r="F283" i="1"/>
  <c r="K275" i="1"/>
  <c r="L275" i="1" s="1"/>
  <c r="M275" i="1" s="1"/>
  <c r="N275" i="1" s="1"/>
  <c r="P275" i="1" s="1"/>
  <c r="B275" i="1" s="1"/>
  <c r="J276" i="1"/>
  <c r="E283" i="1"/>
  <c r="O283" i="1"/>
  <c r="T283" i="1" s="1"/>
  <c r="A284" i="1"/>
  <c r="D284" i="1" s="1"/>
  <c r="I283" i="1"/>
  <c r="Q282" i="1"/>
  <c r="C283" i="1" s="1"/>
  <c r="S283" i="1"/>
  <c r="R283" i="1"/>
  <c r="G283" i="1"/>
  <c r="H283" i="1" l="1"/>
  <c r="F284" i="1"/>
  <c r="K276" i="1"/>
  <c r="L276" i="1" s="1"/>
  <c r="M276" i="1" s="1"/>
  <c r="N276" i="1" s="1"/>
  <c r="P276" i="1" s="1"/>
  <c r="B276" i="1" s="1"/>
  <c r="J277" i="1"/>
  <c r="Q283" i="1"/>
  <c r="C284" i="1" s="1"/>
  <c r="R284" i="1"/>
  <c r="S284" i="1"/>
  <c r="G284" i="1"/>
  <c r="I284" i="1"/>
  <c r="O284" i="1"/>
  <c r="T284" i="1" s="1"/>
  <c r="E284" i="1"/>
  <c r="A285" i="1"/>
  <c r="D285" i="1" s="1"/>
  <c r="H284" i="1" l="1"/>
  <c r="F285" i="1"/>
  <c r="K277" i="1"/>
  <c r="L277" i="1" s="1"/>
  <c r="M277" i="1" s="1"/>
  <c r="N277" i="1" s="1"/>
  <c r="P277" i="1" s="1"/>
  <c r="B277" i="1" s="1"/>
  <c r="J278" i="1"/>
  <c r="I285" i="1"/>
  <c r="S285" i="1"/>
  <c r="Q284" i="1"/>
  <c r="C285" i="1" s="1"/>
  <c r="R285" i="1"/>
  <c r="G285" i="1"/>
  <c r="O285" i="1"/>
  <c r="T285" i="1" s="1"/>
  <c r="A286" i="1"/>
  <c r="D286" i="1" s="1"/>
  <c r="E285" i="1"/>
  <c r="F286" i="1" l="1"/>
  <c r="H285" i="1"/>
  <c r="K278" i="1"/>
  <c r="L278" i="1" s="1"/>
  <c r="M278" i="1" s="1"/>
  <c r="N278" i="1" s="1"/>
  <c r="P278" i="1" s="1"/>
  <c r="B278" i="1" s="1"/>
  <c r="J279" i="1"/>
  <c r="S286" i="1"/>
  <c r="Q285" i="1"/>
  <c r="C286" i="1" s="1"/>
  <c r="R286" i="1"/>
  <c r="G286" i="1"/>
  <c r="O286" i="1"/>
  <c r="T286" i="1" s="1"/>
  <c r="A287" i="1"/>
  <c r="D287" i="1" s="1"/>
  <c r="E286" i="1"/>
  <c r="I286" i="1"/>
  <c r="H286" i="1" l="1"/>
  <c r="F287" i="1"/>
  <c r="K279" i="1"/>
  <c r="L279" i="1" s="1"/>
  <c r="M279" i="1" s="1"/>
  <c r="N279" i="1" s="1"/>
  <c r="P279" i="1" s="1"/>
  <c r="B279" i="1" s="1"/>
  <c r="J280" i="1"/>
  <c r="I287" i="1"/>
  <c r="S287" i="1"/>
  <c r="Q286" i="1"/>
  <c r="C287" i="1" s="1"/>
  <c r="R287" i="1"/>
  <c r="G287" i="1"/>
  <c r="O287" i="1"/>
  <c r="T287" i="1" s="1"/>
  <c r="E287" i="1"/>
  <c r="F288" i="1" s="1"/>
  <c r="A288" i="1"/>
  <c r="D288" i="1" s="1"/>
  <c r="H287" i="1" l="1"/>
  <c r="K280" i="1"/>
  <c r="L280" i="1" s="1"/>
  <c r="M280" i="1" s="1"/>
  <c r="N280" i="1" s="1"/>
  <c r="P280" i="1" s="1"/>
  <c r="B280" i="1" s="1"/>
  <c r="J281" i="1"/>
  <c r="Q287" i="1"/>
  <c r="C288" i="1" s="1"/>
  <c r="S288" i="1"/>
  <c r="R288" i="1"/>
  <c r="G288" i="1"/>
  <c r="H288" i="1" s="1"/>
  <c r="O288" i="1"/>
  <c r="T288" i="1" s="1"/>
  <c r="A289" i="1"/>
  <c r="D289" i="1" s="1"/>
  <c r="E288" i="1"/>
  <c r="I288" i="1"/>
  <c r="F289" i="1" l="1"/>
  <c r="K281" i="1"/>
  <c r="L281" i="1" s="1"/>
  <c r="M281" i="1" s="1"/>
  <c r="N281" i="1" s="1"/>
  <c r="P281" i="1" s="1"/>
  <c r="B281" i="1" s="1"/>
  <c r="J282" i="1"/>
  <c r="I289" i="1"/>
  <c r="O289" i="1"/>
  <c r="T289" i="1" s="1"/>
  <c r="A290" i="1"/>
  <c r="D290" i="1" s="1"/>
  <c r="E289" i="1"/>
  <c r="Q288" i="1"/>
  <c r="C289" i="1" s="1"/>
  <c r="S289" i="1"/>
  <c r="R289" i="1"/>
  <c r="G289" i="1"/>
  <c r="H289" i="1" l="1"/>
  <c r="F290" i="1"/>
  <c r="K282" i="1"/>
  <c r="L282" i="1" s="1"/>
  <c r="M282" i="1" s="1"/>
  <c r="N282" i="1" s="1"/>
  <c r="P282" i="1" s="1"/>
  <c r="B282" i="1" s="1"/>
  <c r="J283" i="1"/>
  <c r="I290" i="1"/>
  <c r="O290" i="1"/>
  <c r="T290" i="1" s="1"/>
  <c r="A291" i="1"/>
  <c r="D291" i="1" s="1"/>
  <c r="E290" i="1"/>
  <c r="Q289" i="1"/>
  <c r="C290" i="1" s="1"/>
  <c r="R290" i="1"/>
  <c r="S290" i="1"/>
  <c r="G290" i="1"/>
  <c r="H290" i="1" l="1"/>
  <c r="F291" i="1"/>
  <c r="K283" i="1"/>
  <c r="L283" i="1" s="1"/>
  <c r="M283" i="1" s="1"/>
  <c r="N283" i="1" s="1"/>
  <c r="P283" i="1" s="1"/>
  <c r="B283" i="1" s="1"/>
  <c r="J284" i="1"/>
  <c r="Q290" i="1"/>
  <c r="C291" i="1" s="1"/>
  <c r="S291" i="1"/>
  <c r="R291" i="1"/>
  <c r="G291" i="1"/>
  <c r="I291" i="1"/>
  <c r="O291" i="1"/>
  <c r="T291" i="1" s="1"/>
  <c r="E291" i="1"/>
  <c r="A292" i="1"/>
  <c r="D292" i="1" s="1"/>
  <c r="H291" i="1" l="1"/>
  <c r="F292" i="1"/>
  <c r="K284" i="1"/>
  <c r="L284" i="1" s="1"/>
  <c r="M284" i="1" s="1"/>
  <c r="N284" i="1" s="1"/>
  <c r="P284" i="1" s="1"/>
  <c r="B284" i="1" s="1"/>
  <c r="J285" i="1"/>
  <c r="O292" i="1"/>
  <c r="T292" i="1" s="1"/>
  <c r="E292" i="1"/>
  <c r="A293" i="1"/>
  <c r="D293" i="1" s="1"/>
  <c r="Q291" i="1"/>
  <c r="C292" i="1" s="1"/>
  <c r="S292" i="1"/>
  <c r="R292" i="1"/>
  <c r="G292" i="1"/>
  <c r="I292" i="1"/>
  <c r="H292" i="1" l="1"/>
  <c r="F293" i="1"/>
  <c r="K285" i="1"/>
  <c r="L285" i="1" s="1"/>
  <c r="M285" i="1" s="1"/>
  <c r="N285" i="1" s="1"/>
  <c r="P285" i="1" s="1"/>
  <c r="B285" i="1" s="1"/>
  <c r="J286" i="1"/>
  <c r="S293" i="1"/>
  <c r="Q292" i="1"/>
  <c r="C293" i="1" s="1"/>
  <c r="R293" i="1"/>
  <c r="G293" i="1"/>
  <c r="I293" i="1"/>
  <c r="O293" i="1"/>
  <c r="T293" i="1" s="1"/>
  <c r="E293" i="1"/>
  <c r="A294" i="1"/>
  <c r="D294" i="1" s="1"/>
  <c r="H293" i="1" l="1"/>
  <c r="F294" i="1"/>
  <c r="K286" i="1"/>
  <c r="L286" i="1" s="1"/>
  <c r="M286" i="1" s="1"/>
  <c r="N286" i="1" s="1"/>
  <c r="P286" i="1" s="1"/>
  <c r="B286" i="1" s="1"/>
  <c r="J287" i="1"/>
  <c r="O294" i="1"/>
  <c r="T294" i="1" s="1"/>
  <c r="A295" i="1"/>
  <c r="D295" i="1" s="1"/>
  <c r="E294" i="1"/>
  <c r="F295" i="1" s="1"/>
  <c r="I294" i="1"/>
  <c r="Q293" i="1"/>
  <c r="C294" i="1" s="1"/>
  <c r="S294" i="1"/>
  <c r="R294" i="1"/>
  <c r="G294" i="1"/>
  <c r="H294" i="1" l="1"/>
  <c r="K287" i="1"/>
  <c r="L287" i="1" s="1"/>
  <c r="M287" i="1" s="1"/>
  <c r="N287" i="1" s="1"/>
  <c r="P287" i="1" s="1"/>
  <c r="B287" i="1" s="1"/>
  <c r="J288" i="1"/>
  <c r="R295" i="1"/>
  <c r="Q294" i="1"/>
  <c r="C295" i="1" s="1"/>
  <c r="S295" i="1"/>
  <c r="G295" i="1"/>
  <c r="H295" i="1" s="1"/>
  <c r="I295" i="1"/>
  <c r="O295" i="1"/>
  <c r="T295" i="1" s="1"/>
  <c r="E295" i="1"/>
  <c r="A296" i="1"/>
  <c r="D296" i="1" s="1"/>
  <c r="F296" i="1" l="1"/>
  <c r="K288" i="1"/>
  <c r="L288" i="1" s="1"/>
  <c r="M288" i="1" s="1"/>
  <c r="N288" i="1" s="1"/>
  <c r="P288" i="1" s="1"/>
  <c r="B288" i="1" s="1"/>
  <c r="J289" i="1"/>
  <c r="S296" i="1"/>
  <c r="Q295" i="1"/>
  <c r="C296" i="1" s="1"/>
  <c r="R296" i="1"/>
  <c r="G296" i="1"/>
  <c r="O296" i="1"/>
  <c r="T296" i="1" s="1"/>
  <c r="E296" i="1"/>
  <c r="A297" i="1"/>
  <c r="D297" i="1" s="1"/>
  <c r="I296" i="1"/>
  <c r="H296" i="1" l="1"/>
  <c r="F297" i="1"/>
  <c r="K289" i="1"/>
  <c r="L289" i="1" s="1"/>
  <c r="M289" i="1" s="1"/>
  <c r="N289" i="1" s="1"/>
  <c r="P289" i="1" s="1"/>
  <c r="B289" i="1" s="1"/>
  <c r="J290" i="1"/>
  <c r="I297" i="1"/>
  <c r="O297" i="1"/>
  <c r="T297" i="1" s="1"/>
  <c r="A298" i="1"/>
  <c r="D298" i="1" s="1"/>
  <c r="E297" i="1"/>
  <c r="F298" i="1" s="1"/>
  <c r="Q296" i="1"/>
  <c r="C297" i="1" s="1"/>
  <c r="R297" i="1"/>
  <c r="S297" i="1"/>
  <c r="G297" i="1"/>
  <c r="H297" i="1" l="1"/>
  <c r="K290" i="1"/>
  <c r="L290" i="1" s="1"/>
  <c r="M290" i="1" s="1"/>
  <c r="N290" i="1" s="1"/>
  <c r="P290" i="1" s="1"/>
  <c r="B290" i="1" s="1"/>
  <c r="J291" i="1"/>
  <c r="O298" i="1"/>
  <c r="T298" i="1" s="1"/>
  <c r="A299" i="1"/>
  <c r="D299" i="1" s="1"/>
  <c r="E298" i="1"/>
  <c r="Q297" i="1"/>
  <c r="C298" i="1" s="1"/>
  <c r="S298" i="1"/>
  <c r="R298" i="1"/>
  <c r="G298" i="1"/>
  <c r="H298" i="1" s="1"/>
  <c r="I298" i="1"/>
  <c r="F299" i="1" l="1"/>
  <c r="K291" i="1"/>
  <c r="L291" i="1" s="1"/>
  <c r="M291" i="1" s="1"/>
  <c r="N291" i="1" s="1"/>
  <c r="P291" i="1" s="1"/>
  <c r="B291" i="1" s="1"/>
  <c r="J292" i="1"/>
  <c r="O299" i="1"/>
  <c r="T299" i="1" s="1"/>
  <c r="A300" i="1"/>
  <c r="D300" i="1" s="1"/>
  <c r="E299" i="1"/>
  <c r="F300" i="1" s="1"/>
  <c r="Q298" i="1"/>
  <c r="C299" i="1" s="1"/>
  <c r="S299" i="1"/>
  <c r="R299" i="1"/>
  <c r="G299" i="1"/>
  <c r="I299" i="1"/>
  <c r="H299" i="1" l="1"/>
  <c r="K292" i="1"/>
  <c r="L292" i="1" s="1"/>
  <c r="M292" i="1" s="1"/>
  <c r="N292" i="1" s="1"/>
  <c r="P292" i="1" s="1"/>
  <c r="B292" i="1" s="1"/>
  <c r="J293" i="1"/>
  <c r="Q299" i="1"/>
  <c r="C300" i="1" s="1"/>
  <c r="S300" i="1"/>
  <c r="R300" i="1"/>
  <c r="G300" i="1"/>
  <c r="H300" i="1" s="1"/>
  <c r="O300" i="1"/>
  <c r="T300" i="1" s="1"/>
  <c r="A301" i="1"/>
  <c r="D301" i="1" s="1"/>
  <c r="E300" i="1"/>
  <c r="F301" i="1" s="1"/>
  <c r="I300" i="1"/>
  <c r="K293" i="1" l="1"/>
  <c r="L293" i="1" s="1"/>
  <c r="M293" i="1" s="1"/>
  <c r="N293" i="1" s="1"/>
  <c r="P293" i="1" s="1"/>
  <c r="B293" i="1" s="1"/>
  <c r="J294" i="1"/>
  <c r="O301" i="1"/>
  <c r="T301" i="1" s="1"/>
  <c r="A302" i="1"/>
  <c r="D302" i="1" s="1"/>
  <c r="E301" i="1"/>
  <c r="I301" i="1"/>
  <c r="Q300" i="1"/>
  <c r="C301" i="1" s="1"/>
  <c r="S301" i="1"/>
  <c r="R301" i="1"/>
  <c r="G301" i="1"/>
  <c r="H301" i="1" s="1"/>
  <c r="F302" i="1" l="1"/>
  <c r="K294" i="1"/>
  <c r="L294" i="1" s="1"/>
  <c r="M294" i="1" s="1"/>
  <c r="N294" i="1" s="1"/>
  <c r="P294" i="1" s="1"/>
  <c r="B294" i="1" s="1"/>
  <c r="J295" i="1"/>
  <c r="Q301" i="1"/>
  <c r="C302" i="1" s="1"/>
  <c r="S302" i="1"/>
  <c r="R302" i="1"/>
  <c r="G302" i="1"/>
  <c r="I302" i="1"/>
  <c r="O302" i="1"/>
  <c r="T302" i="1" s="1"/>
  <c r="A303" i="1"/>
  <c r="D303" i="1" s="1"/>
  <c r="E302" i="1"/>
  <c r="F303" i="1" s="1"/>
  <c r="H302" i="1" l="1"/>
  <c r="K295" i="1"/>
  <c r="L295" i="1" s="1"/>
  <c r="M295" i="1" s="1"/>
  <c r="N295" i="1" s="1"/>
  <c r="P295" i="1" s="1"/>
  <c r="B295" i="1" s="1"/>
  <c r="J296" i="1"/>
  <c r="O303" i="1"/>
  <c r="T303" i="1" s="1"/>
  <c r="A304" i="1"/>
  <c r="D304" i="1" s="1"/>
  <c r="E303" i="1"/>
  <c r="Q302" i="1"/>
  <c r="C303" i="1" s="1"/>
  <c r="S303" i="1"/>
  <c r="R303" i="1"/>
  <c r="G303" i="1"/>
  <c r="H303" i="1" s="1"/>
  <c r="I303" i="1"/>
  <c r="F304" i="1" l="1"/>
  <c r="K296" i="1"/>
  <c r="L296" i="1" s="1"/>
  <c r="M296" i="1" s="1"/>
  <c r="N296" i="1" s="1"/>
  <c r="P296" i="1" s="1"/>
  <c r="B296" i="1" s="1"/>
  <c r="J297" i="1"/>
  <c r="I304" i="1"/>
  <c r="O304" i="1"/>
  <c r="T304" i="1" s="1"/>
  <c r="E304" i="1"/>
  <c r="F305" i="1" s="1"/>
  <c r="A305" i="1"/>
  <c r="D305" i="1" s="1"/>
  <c r="R304" i="1"/>
  <c r="Q303" i="1"/>
  <c r="C304" i="1" s="1"/>
  <c r="S304" i="1"/>
  <c r="G304" i="1"/>
  <c r="H304" i="1" l="1"/>
  <c r="K297" i="1"/>
  <c r="L297" i="1" s="1"/>
  <c r="M297" i="1" s="1"/>
  <c r="N297" i="1" s="1"/>
  <c r="P297" i="1" s="1"/>
  <c r="B297" i="1" s="1"/>
  <c r="J298" i="1"/>
  <c r="Q304" i="1"/>
  <c r="C305" i="1" s="1"/>
  <c r="S305" i="1"/>
  <c r="R305" i="1"/>
  <c r="G305" i="1"/>
  <c r="H305" i="1" s="1"/>
  <c r="O305" i="1"/>
  <c r="T305" i="1" s="1"/>
  <c r="A306" i="1"/>
  <c r="D306" i="1" s="1"/>
  <c r="E305" i="1"/>
  <c r="F306" i="1" s="1"/>
  <c r="I305" i="1"/>
  <c r="K298" i="1" l="1"/>
  <c r="L298" i="1" s="1"/>
  <c r="M298" i="1" s="1"/>
  <c r="N298" i="1" s="1"/>
  <c r="P298" i="1" s="1"/>
  <c r="B298" i="1" s="1"/>
  <c r="J299" i="1"/>
  <c r="O306" i="1"/>
  <c r="T306" i="1" s="1"/>
  <c r="A307" i="1"/>
  <c r="D307" i="1" s="1"/>
  <c r="E306" i="1"/>
  <c r="I306" i="1"/>
  <c r="Q305" i="1"/>
  <c r="C306" i="1" s="1"/>
  <c r="S306" i="1"/>
  <c r="R306" i="1"/>
  <c r="G306" i="1"/>
  <c r="H306" i="1" s="1"/>
  <c r="F307" i="1" l="1"/>
  <c r="K299" i="1"/>
  <c r="L299" i="1" s="1"/>
  <c r="M299" i="1" s="1"/>
  <c r="N299" i="1" s="1"/>
  <c r="P299" i="1" s="1"/>
  <c r="B299" i="1" s="1"/>
  <c r="J300" i="1"/>
  <c r="O307" i="1"/>
  <c r="T307" i="1" s="1"/>
  <c r="A308" i="1"/>
  <c r="D308" i="1" s="1"/>
  <c r="E307" i="1"/>
  <c r="F308" i="1" s="1"/>
  <c r="I307" i="1"/>
  <c r="R307" i="1"/>
  <c r="Q306" i="1"/>
  <c r="C307" i="1" s="1"/>
  <c r="S307" i="1"/>
  <c r="G307" i="1"/>
  <c r="H307" i="1" l="1"/>
  <c r="K300" i="1"/>
  <c r="L300" i="1" s="1"/>
  <c r="M300" i="1" s="1"/>
  <c r="N300" i="1" s="1"/>
  <c r="P300" i="1" s="1"/>
  <c r="B300" i="1" s="1"/>
  <c r="J301" i="1"/>
  <c r="I308" i="1"/>
  <c r="O308" i="1"/>
  <c r="T308" i="1" s="1"/>
  <c r="A309" i="1"/>
  <c r="D309" i="1" s="1"/>
  <c r="E308" i="1"/>
  <c r="F309" i="1" s="1"/>
  <c r="R308" i="1"/>
  <c r="Q307" i="1"/>
  <c r="C308" i="1" s="1"/>
  <c r="S308" i="1"/>
  <c r="G308" i="1"/>
  <c r="H308" i="1" s="1"/>
  <c r="K301" i="1" l="1"/>
  <c r="L301" i="1" s="1"/>
  <c r="M301" i="1" s="1"/>
  <c r="N301" i="1" s="1"/>
  <c r="P301" i="1" s="1"/>
  <c r="B301" i="1" s="1"/>
  <c r="J302" i="1"/>
  <c r="O309" i="1"/>
  <c r="T309" i="1" s="1"/>
  <c r="A310" i="1"/>
  <c r="D310" i="1" s="1"/>
  <c r="E309" i="1"/>
  <c r="Q308" i="1"/>
  <c r="C309" i="1" s="1"/>
  <c r="R309" i="1"/>
  <c r="S309" i="1"/>
  <c r="G309" i="1"/>
  <c r="H309" i="1" s="1"/>
  <c r="I309" i="1"/>
  <c r="F310" i="1" l="1"/>
  <c r="K302" i="1"/>
  <c r="L302" i="1" s="1"/>
  <c r="M302" i="1" s="1"/>
  <c r="N302" i="1" s="1"/>
  <c r="P302" i="1" s="1"/>
  <c r="B302" i="1" s="1"/>
  <c r="J303" i="1"/>
  <c r="O310" i="1"/>
  <c r="T310" i="1" s="1"/>
  <c r="E310" i="1"/>
  <c r="A311" i="1"/>
  <c r="D311" i="1" s="1"/>
  <c r="I310" i="1"/>
  <c r="S310" i="1"/>
  <c r="Q309" i="1"/>
  <c r="C310" i="1" s="1"/>
  <c r="R310" i="1"/>
  <c r="G310" i="1"/>
  <c r="H310" i="1" l="1"/>
  <c r="F311" i="1"/>
  <c r="K303" i="1"/>
  <c r="L303" i="1" s="1"/>
  <c r="M303" i="1" s="1"/>
  <c r="N303" i="1" s="1"/>
  <c r="P303" i="1" s="1"/>
  <c r="B303" i="1" s="1"/>
  <c r="J304" i="1"/>
  <c r="A312" i="1"/>
  <c r="D312" i="1" s="1"/>
  <c r="O311" i="1"/>
  <c r="T311" i="1" s="1"/>
  <c r="E311" i="1"/>
  <c r="I311" i="1"/>
  <c r="S311" i="1"/>
  <c r="Q310" i="1"/>
  <c r="C311" i="1" s="1"/>
  <c r="R311" i="1"/>
  <c r="G311" i="1"/>
  <c r="H311" i="1" l="1"/>
  <c r="F312" i="1"/>
  <c r="K304" i="1"/>
  <c r="L304" i="1" s="1"/>
  <c r="M304" i="1" s="1"/>
  <c r="N304" i="1" s="1"/>
  <c r="P304" i="1" s="1"/>
  <c r="B304" i="1" s="1"/>
  <c r="J305" i="1"/>
  <c r="O312" i="1"/>
  <c r="T312" i="1" s="1"/>
  <c r="E312" i="1"/>
  <c r="A313" i="1"/>
  <c r="D313" i="1" s="1"/>
  <c r="I312" i="1"/>
  <c r="S312" i="1"/>
  <c r="R312" i="1"/>
  <c r="Q311" i="1"/>
  <c r="C312" i="1" s="1"/>
  <c r="G312" i="1"/>
  <c r="H312" i="1" l="1"/>
  <c r="F313" i="1"/>
  <c r="K305" i="1"/>
  <c r="L305" i="1" s="1"/>
  <c r="M305" i="1" s="1"/>
  <c r="N305" i="1" s="1"/>
  <c r="P305" i="1" s="1"/>
  <c r="B305" i="1" s="1"/>
  <c r="J306" i="1"/>
  <c r="E313" i="1"/>
  <c r="F314" i="1" s="1"/>
  <c r="O313" i="1"/>
  <c r="T313" i="1" s="1"/>
  <c r="A314" i="1"/>
  <c r="D314" i="1" s="1"/>
  <c r="S313" i="1"/>
  <c r="R313" i="1"/>
  <c r="Q312" i="1"/>
  <c r="C313" i="1" s="1"/>
  <c r="G313" i="1"/>
  <c r="I313" i="1"/>
  <c r="H313" i="1" l="1"/>
  <c r="K306" i="1"/>
  <c r="L306" i="1" s="1"/>
  <c r="M306" i="1" s="1"/>
  <c r="N306" i="1" s="1"/>
  <c r="P306" i="1" s="1"/>
  <c r="B306" i="1" s="1"/>
  <c r="J307" i="1"/>
  <c r="E314" i="1"/>
  <c r="F315" i="1" s="1"/>
  <c r="O314" i="1"/>
  <c r="T314" i="1" s="1"/>
  <c r="A315" i="1"/>
  <c r="D315" i="1" s="1"/>
  <c r="I314" i="1"/>
  <c r="R314" i="1"/>
  <c r="S314" i="1"/>
  <c r="Q313" i="1"/>
  <c r="C314" i="1" s="1"/>
  <c r="G314" i="1"/>
  <c r="H314" i="1" s="1"/>
  <c r="K307" i="1" l="1"/>
  <c r="L307" i="1" s="1"/>
  <c r="M307" i="1" s="1"/>
  <c r="N307" i="1" s="1"/>
  <c r="P307" i="1" s="1"/>
  <c r="B307" i="1" s="1"/>
  <c r="J308" i="1"/>
  <c r="E315" i="1"/>
  <c r="O315" i="1"/>
  <c r="T315" i="1" s="1"/>
  <c r="A316" i="1"/>
  <c r="D316" i="1" s="1"/>
  <c r="I315" i="1"/>
  <c r="Q314" i="1"/>
  <c r="C315" i="1" s="1"/>
  <c r="S315" i="1"/>
  <c r="R315" i="1"/>
  <c r="G315" i="1"/>
  <c r="H315" i="1" s="1"/>
  <c r="F316" i="1" l="1"/>
  <c r="K308" i="1"/>
  <c r="L308" i="1" s="1"/>
  <c r="M308" i="1" s="1"/>
  <c r="N308" i="1" s="1"/>
  <c r="P308" i="1" s="1"/>
  <c r="B308" i="1" s="1"/>
  <c r="J309" i="1"/>
  <c r="E316" i="1"/>
  <c r="F317" i="1" s="1"/>
  <c r="O316" i="1"/>
  <c r="T316" i="1" s="1"/>
  <c r="A317" i="1"/>
  <c r="D317" i="1" s="1"/>
  <c r="I316" i="1"/>
  <c r="R316" i="1"/>
  <c r="Q315" i="1"/>
  <c r="C316" i="1" s="1"/>
  <c r="S316" i="1"/>
  <c r="G316" i="1"/>
  <c r="H316" i="1" l="1"/>
  <c r="K309" i="1"/>
  <c r="L309" i="1" s="1"/>
  <c r="M309" i="1" s="1"/>
  <c r="N309" i="1" s="1"/>
  <c r="P309" i="1" s="1"/>
  <c r="B309" i="1" s="1"/>
  <c r="J310" i="1"/>
  <c r="E317" i="1"/>
  <c r="A318" i="1"/>
  <c r="D318" i="1" s="1"/>
  <c r="O317" i="1"/>
  <c r="T317" i="1" s="1"/>
  <c r="I317" i="1"/>
  <c r="S317" i="1"/>
  <c r="Q316" i="1"/>
  <c r="C317" i="1" s="1"/>
  <c r="R317" i="1"/>
  <c r="G317" i="1"/>
  <c r="H317" i="1" s="1"/>
  <c r="F318" i="1" l="1"/>
  <c r="K310" i="1"/>
  <c r="L310" i="1" s="1"/>
  <c r="M310" i="1" s="1"/>
  <c r="N310" i="1" s="1"/>
  <c r="P310" i="1" s="1"/>
  <c r="B310" i="1" s="1"/>
  <c r="J311" i="1"/>
  <c r="S318" i="1"/>
  <c r="Q317" i="1"/>
  <c r="C318" i="1" s="1"/>
  <c r="R318" i="1"/>
  <c r="G318" i="1"/>
  <c r="E318" i="1"/>
  <c r="O318" i="1"/>
  <c r="T318" i="1" s="1"/>
  <c r="A319" i="1"/>
  <c r="D319" i="1" s="1"/>
  <c r="I318" i="1"/>
  <c r="H318" i="1" l="1"/>
  <c r="F319" i="1"/>
  <c r="K311" i="1"/>
  <c r="L311" i="1" s="1"/>
  <c r="M311" i="1" s="1"/>
  <c r="N311" i="1" s="1"/>
  <c r="P311" i="1" s="1"/>
  <c r="B311" i="1" s="1"/>
  <c r="J312" i="1"/>
  <c r="I319" i="1"/>
  <c r="S319" i="1"/>
  <c r="Q318" i="1"/>
  <c r="C319" i="1" s="1"/>
  <c r="R319" i="1"/>
  <c r="G319" i="1"/>
  <c r="E319" i="1"/>
  <c r="F320" i="1" s="1"/>
  <c r="A320" i="1"/>
  <c r="D320" i="1" s="1"/>
  <c r="O319" i="1"/>
  <c r="T319" i="1" s="1"/>
  <c r="H319" i="1" l="1"/>
  <c r="K312" i="1"/>
  <c r="L312" i="1" s="1"/>
  <c r="M312" i="1" s="1"/>
  <c r="N312" i="1" s="1"/>
  <c r="P312" i="1" s="1"/>
  <c r="B312" i="1" s="1"/>
  <c r="J313" i="1"/>
  <c r="S320" i="1"/>
  <c r="R320" i="1"/>
  <c r="Q319" i="1"/>
  <c r="C320" i="1" s="1"/>
  <c r="G320" i="1"/>
  <c r="H320" i="1" s="1"/>
  <c r="I320" i="1"/>
  <c r="E320" i="1"/>
  <c r="A321" i="1"/>
  <c r="D321" i="1" s="1"/>
  <c r="O320" i="1"/>
  <c r="T320" i="1" s="1"/>
  <c r="F321" i="1" l="1"/>
  <c r="K313" i="1"/>
  <c r="L313" i="1" s="1"/>
  <c r="M313" i="1" s="1"/>
  <c r="N313" i="1" s="1"/>
  <c r="P313" i="1" s="1"/>
  <c r="B313" i="1" s="1"/>
  <c r="J314" i="1"/>
  <c r="R321" i="1"/>
  <c r="S321" i="1"/>
  <c r="Q320" i="1"/>
  <c r="C321" i="1" s="1"/>
  <c r="G321" i="1"/>
  <c r="I321" i="1"/>
  <c r="E321" i="1"/>
  <c r="O321" i="1"/>
  <c r="T321" i="1" s="1"/>
  <c r="A322" i="1"/>
  <c r="D322" i="1" s="1"/>
  <c r="F322" i="1" l="1"/>
  <c r="H321" i="1"/>
  <c r="K314" i="1"/>
  <c r="L314" i="1" s="1"/>
  <c r="M314" i="1" s="1"/>
  <c r="N314" i="1" s="1"/>
  <c r="P314" i="1" s="1"/>
  <c r="B314" i="1" s="1"/>
  <c r="J315" i="1"/>
  <c r="I322" i="1"/>
  <c r="S322" i="1"/>
  <c r="Q321" i="1"/>
  <c r="C322" i="1" s="1"/>
  <c r="R322" i="1"/>
  <c r="G322" i="1"/>
  <c r="E322" i="1"/>
  <c r="A323" i="1"/>
  <c r="D323" i="1" s="1"/>
  <c r="O322" i="1"/>
  <c r="T322" i="1" s="1"/>
  <c r="H322" i="1" l="1"/>
  <c r="F323" i="1"/>
  <c r="K315" i="1"/>
  <c r="L315" i="1" s="1"/>
  <c r="M315" i="1" s="1"/>
  <c r="N315" i="1" s="1"/>
  <c r="P315" i="1" s="1"/>
  <c r="B315" i="1" s="1"/>
  <c r="J316" i="1"/>
  <c r="R323" i="1"/>
  <c r="S323" i="1"/>
  <c r="Q322" i="1"/>
  <c r="C323" i="1" s="1"/>
  <c r="G323" i="1"/>
  <c r="E323" i="1"/>
  <c r="F324" i="1" s="1"/>
  <c r="O323" i="1"/>
  <c r="T323" i="1" s="1"/>
  <c r="A324" i="1"/>
  <c r="D324" i="1" s="1"/>
  <c r="I323" i="1"/>
  <c r="H323" i="1" l="1"/>
  <c r="K316" i="1"/>
  <c r="L316" i="1" s="1"/>
  <c r="M316" i="1" s="1"/>
  <c r="N316" i="1" s="1"/>
  <c r="P316" i="1" s="1"/>
  <c r="B316" i="1" s="1"/>
  <c r="J317" i="1"/>
  <c r="I324" i="1"/>
  <c r="S324" i="1"/>
  <c r="R324" i="1"/>
  <c r="Q323" i="1"/>
  <c r="C324" i="1" s="1"/>
  <c r="G324" i="1"/>
  <c r="H324" i="1" s="1"/>
  <c r="E324" i="1"/>
  <c r="F325" i="1" s="1"/>
  <c r="O324" i="1"/>
  <c r="T324" i="1" s="1"/>
  <c r="A325" i="1"/>
  <c r="D325" i="1" s="1"/>
  <c r="K317" i="1" l="1"/>
  <c r="L317" i="1" s="1"/>
  <c r="M317" i="1" s="1"/>
  <c r="N317" i="1" s="1"/>
  <c r="P317" i="1" s="1"/>
  <c r="B317" i="1" s="1"/>
  <c r="J318" i="1"/>
  <c r="E325" i="1"/>
  <c r="A326" i="1"/>
  <c r="D326" i="1" s="1"/>
  <c r="O325" i="1"/>
  <c r="T325" i="1" s="1"/>
  <c r="I325" i="1"/>
  <c r="S325" i="1"/>
  <c r="Q324" i="1"/>
  <c r="C325" i="1" s="1"/>
  <c r="R325" i="1"/>
  <c r="G325" i="1"/>
  <c r="H325" i="1" s="1"/>
  <c r="F326" i="1" l="1"/>
  <c r="K318" i="1"/>
  <c r="L318" i="1" s="1"/>
  <c r="M318" i="1" s="1"/>
  <c r="N318" i="1" s="1"/>
  <c r="P318" i="1" s="1"/>
  <c r="B318" i="1" s="1"/>
  <c r="J319" i="1"/>
  <c r="Q325" i="1"/>
  <c r="C326" i="1" s="1"/>
  <c r="S326" i="1"/>
  <c r="R326" i="1"/>
  <c r="G326" i="1"/>
  <c r="E326" i="1"/>
  <c r="O326" i="1"/>
  <c r="T326" i="1" s="1"/>
  <c r="A327" i="1"/>
  <c r="D327" i="1" s="1"/>
  <c r="I326" i="1"/>
  <c r="H326" i="1" l="1"/>
  <c r="F327" i="1"/>
  <c r="K319" i="1"/>
  <c r="L319" i="1" s="1"/>
  <c r="M319" i="1" s="1"/>
  <c r="N319" i="1" s="1"/>
  <c r="P319" i="1" s="1"/>
  <c r="B319" i="1" s="1"/>
  <c r="J320" i="1"/>
  <c r="E327" i="1"/>
  <c r="F328" i="1" s="1"/>
  <c r="A328" i="1"/>
  <c r="D328" i="1" s="1"/>
  <c r="O327" i="1"/>
  <c r="T327" i="1" s="1"/>
  <c r="I327" i="1"/>
  <c r="Q326" i="1"/>
  <c r="C327" i="1" s="1"/>
  <c r="S327" i="1"/>
  <c r="R327" i="1"/>
  <c r="G327" i="1"/>
  <c r="H327" i="1" l="1"/>
  <c r="K320" i="1"/>
  <c r="L320" i="1" s="1"/>
  <c r="M320" i="1" s="1"/>
  <c r="N320" i="1" s="1"/>
  <c r="P320" i="1" s="1"/>
  <c r="B320" i="1" s="1"/>
  <c r="J321" i="1"/>
  <c r="R328" i="1"/>
  <c r="Q327" i="1"/>
  <c r="C328" i="1" s="1"/>
  <c r="S328" i="1"/>
  <c r="G328" i="1"/>
  <c r="H328" i="1" s="1"/>
  <c r="I328" i="1"/>
  <c r="E328" i="1"/>
  <c r="F329" i="1" s="1"/>
  <c r="A329" i="1"/>
  <c r="D329" i="1" s="1"/>
  <c r="O328" i="1"/>
  <c r="T328" i="1" s="1"/>
  <c r="K321" i="1" l="1"/>
  <c r="L321" i="1" s="1"/>
  <c r="M321" i="1" s="1"/>
  <c r="N321" i="1" s="1"/>
  <c r="P321" i="1" s="1"/>
  <c r="B321" i="1" s="1"/>
  <c r="J322" i="1"/>
  <c r="I329" i="1"/>
  <c r="S329" i="1"/>
  <c r="Q328" i="1"/>
  <c r="C329" i="1" s="1"/>
  <c r="R329" i="1"/>
  <c r="G329" i="1"/>
  <c r="H329" i="1" s="1"/>
  <c r="E329" i="1"/>
  <c r="F330" i="1" s="1"/>
  <c r="A330" i="1"/>
  <c r="D330" i="1" s="1"/>
  <c r="O329" i="1"/>
  <c r="T329" i="1" s="1"/>
  <c r="K322" i="1" l="1"/>
  <c r="L322" i="1" s="1"/>
  <c r="M322" i="1" s="1"/>
  <c r="N322" i="1" s="1"/>
  <c r="P322" i="1" s="1"/>
  <c r="B322" i="1" s="1"/>
  <c r="J323" i="1"/>
  <c r="I330" i="1"/>
  <c r="E330" i="1"/>
  <c r="F331" i="1" s="1"/>
  <c r="O330" i="1"/>
  <c r="T330" i="1" s="1"/>
  <c r="A331" i="1"/>
  <c r="D331" i="1" s="1"/>
  <c r="S330" i="1"/>
  <c r="R330" i="1"/>
  <c r="Q329" i="1"/>
  <c r="C330" i="1" s="1"/>
  <c r="G330" i="1"/>
  <c r="H330" i="1" s="1"/>
  <c r="K323" i="1" l="1"/>
  <c r="L323" i="1" s="1"/>
  <c r="M323" i="1" s="1"/>
  <c r="N323" i="1" s="1"/>
  <c r="P323" i="1" s="1"/>
  <c r="B323" i="1" s="1"/>
  <c r="J324" i="1"/>
  <c r="I331" i="1"/>
  <c r="S331" i="1"/>
  <c r="Q330" i="1"/>
  <c r="C331" i="1" s="1"/>
  <c r="R331" i="1"/>
  <c r="G331" i="1"/>
  <c r="H331" i="1" s="1"/>
  <c r="E331" i="1"/>
  <c r="F332" i="1" s="1"/>
  <c r="O331" i="1"/>
  <c r="T331" i="1" s="1"/>
  <c r="A332" i="1"/>
  <c r="D332" i="1" s="1"/>
  <c r="K324" i="1" l="1"/>
  <c r="L324" i="1" s="1"/>
  <c r="M324" i="1" s="1"/>
  <c r="N324" i="1" s="1"/>
  <c r="P324" i="1" s="1"/>
  <c r="B324" i="1" s="1"/>
  <c r="J325" i="1"/>
  <c r="Q331" i="1"/>
  <c r="C332" i="1" s="1"/>
  <c r="S332" i="1"/>
  <c r="R332" i="1"/>
  <c r="G332" i="1"/>
  <c r="H332" i="1" s="1"/>
  <c r="E332" i="1"/>
  <c r="F333" i="1" s="1"/>
  <c r="A333" i="1"/>
  <c r="D333" i="1" s="1"/>
  <c r="O332" i="1"/>
  <c r="T332" i="1" s="1"/>
  <c r="I332" i="1"/>
  <c r="K325" i="1" l="1"/>
  <c r="L325" i="1" s="1"/>
  <c r="M325" i="1" s="1"/>
  <c r="N325" i="1" s="1"/>
  <c r="P325" i="1" s="1"/>
  <c r="B325" i="1" s="1"/>
  <c r="J326" i="1"/>
  <c r="I333" i="1"/>
  <c r="S333" i="1"/>
  <c r="Q332" i="1"/>
  <c r="C333" i="1" s="1"/>
  <c r="R333" i="1"/>
  <c r="G333" i="1"/>
  <c r="H333" i="1" s="1"/>
  <c r="E333" i="1"/>
  <c r="F334" i="1" s="1"/>
  <c r="O333" i="1"/>
  <c r="T333" i="1" s="1"/>
  <c r="A334" i="1"/>
  <c r="D334" i="1" s="1"/>
  <c r="K326" i="1" l="1"/>
  <c r="L326" i="1" s="1"/>
  <c r="M326" i="1" s="1"/>
  <c r="N326" i="1" s="1"/>
  <c r="P326" i="1" s="1"/>
  <c r="B326" i="1" s="1"/>
  <c r="J327" i="1"/>
  <c r="I334" i="1"/>
  <c r="E334" i="1"/>
  <c r="F335" i="1" s="1"/>
  <c r="O334" i="1"/>
  <c r="T334" i="1" s="1"/>
  <c r="A335" i="1"/>
  <c r="D335" i="1" s="1"/>
  <c r="Q333" i="1"/>
  <c r="C334" i="1" s="1"/>
  <c r="S334" i="1"/>
  <c r="R334" i="1"/>
  <c r="G334" i="1"/>
  <c r="H334" i="1" s="1"/>
  <c r="K327" i="1" l="1"/>
  <c r="L327" i="1" s="1"/>
  <c r="M327" i="1" s="1"/>
  <c r="N327" i="1" s="1"/>
  <c r="P327" i="1" s="1"/>
  <c r="B327" i="1" s="1"/>
  <c r="J328" i="1"/>
  <c r="E335" i="1"/>
  <c r="F336" i="1" s="1"/>
  <c r="O335" i="1"/>
  <c r="T335" i="1" s="1"/>
  <c r="A336" i="1"/>
  <c r="D336" i="1" s="1"/>
  <c r="S335" i="1"/>
  <c r="Q334" i="1"/>
  <c r="C335" i="1" s="1"/>
  <c r="R335" i="1"/>
  <c r="G335" i="1"/>
  <c r="H335" i="1" s="1"/>
  <c r="I335" i="1"/>
  <c r="K328" i="1" l="1"/>
  <c r="L328" i="1" s="1"/>
  <c r="M328" i="1" s="1"/>
  <c r="N328" i="1" s="1"/>
  <c r="P328" i="1" s="1"/>
  <c r="B328" i="1" s="1"/>
  <c r="J329" i="1"/>
  <c r="I336" i="1"/>
  <c r="E336" i="1"/>
  <c r="F337" i="1" s="1"/>
  <c r="O336" i="1"/>
  <c r="T336" i="1" s="1"/>
  <c r="A337" i="1"/>
  <c r="D337" i="1" s="1"/>
  <c r="S336" i="1"/>
  <c r="R336" i="1"/>
  <c r="Q335" i="1"/>
  <c r="C336" i="1" s="1"/>
  <c r="G336" i="1"/>
  <c r="H336" i="1" s="1"/>
  <c r="K329" i="1" l="1"/>
  <c r="L329" i="1" s="1"/>
  <c r="M329" i="1" s="1"/>
  <c r="N329" i="1" s="1"/>
  <c r="P329" i="1" s="1"/>
  <c r="B329" i="1" s="1"/>
  <c r="J330" i="1"/>
  <c r="I337" i="1"/>
  <c r="E337" i="1"/>
  <c r="F338" i="1" s="1"/>
  <c r="O337" i="1"/>
  <c r="T337" i="1" s="1"/>
  <c r="A338" i="1"/>
  <c r="D338" i="1" s="1"/>
  <c r="S337" i="1"/>
  <c r="R337" i="1"/>
  <c r="Q336" i="1"/>
  <c r="C337" i="1" s="1"/>
  <c r="G337" i="1"/>
  <c r="H337" i="1" s="1"/>
  <c r="K330" i="1" l="1"/>
  <c r="L330" i="1" s="1"/>
  <c r="M330" i="1" s="1"/>
  <c r="N330" i="1" s="1"/>
  <c r="P330" i="1" s="1"/>
  <c r="B330" i="1" s="1"/>
  <c r="J331" i="1"/>
  <c r="R338" i="1"/>
  <c r="S338" i="1"/>
  <c r="Q337" i="1"/>
  <c r="C338" i="1" s="1"/>
  <c r="G338" i="1"/>
  <c r="H338" i="1" s="1"/>
  <c r="A339" i="1"/>
  <c r="D339" i="1" s="1"/>
  <c r="E338" i="1"/>
  <c r="F339" i="1" s="1"/>
  <c r="O338" i="1"/>
  <c r="T338" i="1" s="1"/>
  <c r="I338" i="1"/>
  <c r="K331" i="1" l="1"/>
  <c r="L331" i="1" s="1"/>
  <c r="M331" i="1" s="1"/>
  <c r="N331" i="1" s="1"/>
  <c r="P331" i="1" s="1"/>
  <c r="B331" i="1" s="1"/>
  <c r="J332" i="1"/>
  <c r="A340" i="1"/>
  <c r="D340" i="1" s="1"/>
  <c r="E339" i="1"/>
  <c r="F340" i="1" s="1"/>
  <c r="O339" i="1"/>
  <c r="T339" i="1" s="1"/>
  <c r="I339" i="1"/>
  <c r="Q338" i="1"/>
  <c r="C339" i="1" s="1"/>
  <c r="S339" i="1"/>
  <c r="R339" i="1"/>
  <c r="G339" i="1"/>
  <c r="H339" i="1" s="1"/>
  <c r="K332" i="1" l="1"/>
  <c r="L332" i="1" s="1"/>
  <c r="M332" i="1" s="1"/>
  <c r="N332" i="1" s="1"/>
  <c r="P332" i="1" s="1"/>
  <c r="B332" i="1" s="1"/>
  <c r="J333" i="1"/>
  <c r="E340" i="1"/>
  <c r="F341" i="1" s="1"/>
  <c r="A341" i="1"/>
  <c r="D341" i="1" s="1"/>
  <c r="O340" i="1"/>
  <c r="T340" i="1" s="1"/>
  <c r="I340" i="1"/>
  <c r="Q339" i="1"/>
  <c r="C340" i="1" s="1"/>
  <c r="S340" i="1"/>
  <c r="R340" i="1"/>
  <c r="G340" i="1"/>
  <c r="H340" i="1" s="1"/>
  <c r="K333" i="1" l="1"/>
  <c r="L333" i="1" s="1"/>
  <c r="M333" i="1" s="1"/>
  <c r="N333" i="1" s="1"/>
  <c r="P333" i="1" s="1"/>
  <c r="B333" i="1" s="1"/>
  <c r="J334" i="1"/>
  <c r="Q340" i="1"/>
  <c r="C341" i="1" s="1"/>
  <c r="R341" i="1"/>
  <c r="S341" i="1"/>
  <c r="G341" i="1"/>
  <c r="H341" i="1" s="1"/>
  <c r="I341" i="1"/>
  <c r="E341" i="1"/>
  <c r="F342" i="1" s="1"/>
  <c r="A342" i="1"/>
  <c r="D342" i="1" s="1"/>
  <c r="O341" i="1"/>
  <c r="T341" i="1" s="1"/>
  <c r="K334" i="1" l="1"/>
  <c r="L334" i="1" s="1"/>
  <c r="M334" i="1" s="1"/>
  <c r="N334" i="1" s="1"/>
  <c r="P334" i="1" s="1"/>
  <c r="B334" i="1" s="1"/>
  <c r="J335" i="1"/>
  <c r="E342" i="1"/>
  <c r="F343" i="1" s="1"/>
  <c r="A343" i="1"/>
  <c r="D343" i="1" s="1"/>
  <c r="O342" i="1"/>
  <c r="T342" i="1" s="1"/>
  <c r="I342" i="1"/>
  <c r="Q341" i="1"/>
  <c r="C342" i="1" s="1"/>
  <c r="S342" i="1"/>
  <c r="R342" i="1"/>
  <c r="G342" i="1"/>
  <c r="H342" i="1" s="1"/>
  <c r="K335" i="1" l="1"/>
  <c r="L335" i="1" s="1"/>
  <c r="M335" i="1" s="1"/>
  <c r="N335" i="1" s="1"/>
  <c r="P335" i="1" s="1"/>
  <c r="B335" i="1" s="1"/>
  <c r="J336" i="1"/>
  <c r="Q342" i="1"/>
  <c r="C343" i="1" s="1"/>
  <c r="S343" i="1"/>
  <c r="R343" i="1"/>
  <c r="G343" i="1"/>
  <c r="H343" i="1" s="1"/>
  <c r="I343" i="1"/>
  <c r="A344" i="1"/>
  <c r="D344" i="1" s="1"/>
  <c r="E343" i="1"/>
  <c r="F344" i="1" s="1"/>
  <c r="O343" i="1"/>
  <c r="T343" i="1" s="1"/>
  <c r="K336" i="1" l="1"/>
  <c r="L336" i="1" s="1"/>
  <c r="M336" i="1" s="1"/>
  <c r="N336" i="1" s="1"/>
  <c r="P336" i="1" s="1"/>
  <c r="B336" i="1" s="1"/>
  <c r="J337" i="1"/>
  <c r="Q343" i="1"/>
  <c r="C344" i="1" s="1"/>
  <c r="S344" i="1"/>
  <c r="R344" i="1"/>
  <c r="G344" i="1"/>
  <c r="H344" i="1" s="1"/>
  <c r="I344" i="1"/>
  <c r="A345" i="1"/>
  <c r="D345" i="1" s="1"/>
  <c r="E344" i="1"/>
  <c r="F345" i="1" s="1"/>
  <c r="O344" i="1"/>
  <c r="T344" i="1" s="1"/>
  <c r="K337" i="1" l="1"/>
  <c r="L337" i="1" s="1"/>
  <c r="M337" i="1" s="1"/>
  <c r="N337" i="1" s="1"/>
  <c r="P337" i="1" s="1"/>
  <c r="B337" i="1" s="1"/>
  <c r="J338" i="1"/>
  <c r="E345" i="1"/>
  <c r="F346" i="1" s="1"/>
  <c r="A346" i="1"/>
  <c r="D346" i="1" s="1"/>
  <c r="O345" i="1"/>
  <c r="T345" i="1" s="1"/>
  <c r="Q344" i="1"/>
  <c r="C345" i="1" s="1"/>
  <c r="R345" i="1"/>
  <c r="S345" i="1"/>
  <c r="G345" i="1"/>
  <c r="H345" i="1" s="1"/>
  <c r="I345" i="1"/>
  <c r="K338" i="1" l="1"/>
  <c r="L338" i="1" s="1"/>
  <c r="M338" i="1" s="1"/>
  <c r="N338" i="1" s="1"/>
  <c r="P338" i="1" s="1"/>
  <c r="B338" i="1" s="1"/>
  <c r="J339" i="1"/>
  <c r="I346" i="1"/>
  <c r="Q345" i="1"/>
  <c r="C346" i="1" s="1"/>
  <c r="R346" i="1"/>
  <c r="S346" i="1"/>
  <c r="G346" i="1"/>
  <c r="H346" i="1" s="1"/>
  <c r="O346" i="1"/>
  <c r="T346" i="1" s="1"/>
  <c r="A347" i="1"/>
  <c r="D347" i="1" s="1"/>
  <c r="E346" i="1"/>
  <c r="F347" i="1" s="1"/>
  <c r="K339" i="1" l="1"/>
  <c r="L339" i="1" s="1"/>
  <c r="M339" i="1" s="1"/>
  <c r="N339" i="1" s="1"/>
  <c r="P339" i="1" s="1"/>
  <c r="B339" i="1" s="1"/>
  <c r="J340" i="1"/>
  <c r="O347" i="1"/>
  <c r="T347" i="1" s="1"/>
  <c r="A348" i="1"/>
  <c r="D348" i="1" s="1"/>
  <c r="E347" i="1"/>
  <c r="F348" i="1" s="1"/>
  <c r="S347" i="1"/>
  <c r="Q346" i="1"/>
  <c r="C347" i="1" s="1"/>
  <c r="R347" i="1"/>
  <c r="G347" i="1"/>
  <c r="H347" i="1" s="1"/>
  <c r="I347" i="1"/>
  <c r="K340" i="1" l="1"/>
  <c r="L340" i="1" s="1"/>
  <c r="M340" i="1" s="1"/>
  <c r="N340" i="1" s="1"/>
  <c r="P340" i="1" s="1"/>
  <c r="B340" i="1" s="1"/>
  <c r="J341" i="1"/>
  <c r="I348" i="1"/>
  <c r="O348" i="1"/>
  <c r="T348" i="1" s="1"/>
  <c r="A349" i="1"/>
  <c r="D349" i="1" s="1"/>
  <c r="E348" i="1"/>
  <c r="F349" i="1" s="1"/>
  <c r="Q347" i="1"/>
  <c r="C348" i="1" s="1"/>
  <c r="S348" i="1"/>
  <c r="R348" i="1"/>
  <c r="G348" i="1"/>
  <c r="H348" i="1" s="1"/>
  <c r="K341" i="1" l="1"/>
  <c r="L341" i="1" s="1"/>
  <c r="M341" i="1" s="1"/>
  <c r="N341" i="1" s="1"/>
  <c r="P341" i="1" s="1"/>
  <c r="B341" i="1" s="1"/>
  <c r="J342" i="1"/>
  <c r="O349" i="1"/>
  <c r="T349" i="1" s="1"/>
  <c r="A350" i="1"/>
  <c r="D350" i="1" s="1"/>
  <c r="E349" i="1"/>
  <c r="F350" i="1" s="1"/>
  <c r="Q348" i="1"/>
  <c r="C349" i="1" s="1"/>
  <c r="S349" i="1"/>
  <c r="R349" i="1"/>
  <c r="G349" i="1"/>
  <c r="H349" i="1" s="1"/>
  <c r="I349" i="1"/>
  <c r="K342" i="1" l="1"/>
  <c r="L342" i="1" s="1"/>
  <c r="M342" i="1" s="1"/>
  <c r="N342" i="1" s="1"/>
  <c r="P342" i="1" s="1"/>
  <c r="B342" i="1" s="1"/>
  <c r="J343" i="1"/>
  <c r="I350" i="1"/>
  <c r="O350" i="1"/>
  <c r="T350" i="1" s="1"/>
  <c r="A351" i="1"/>
  <c r="D351" i="1" s="1"/>
  <c r="E350" i="1"/>
  <c r="F351" i="1" s="1"/>
  <c r="Q349" i="1"/>
  <c r="C350" i="1" s="1"/>
  <c r="S350" i="1"/>
  <c r="R350" i="1"/>
  <c r="G350" i="1"/>
  <c r="H350" i="1" s="1"/>
  <c r="K343" i="1" l="1"/>
  <c r="L343" i="1" s="1"/>
  <c r="M343" i="1" s="1"/>
  <c r="N343" i="1" s="1"/>
  <c r="P343" i="1" s="1"/>
  <c r="B343" i="1" s="1"/>
  <c r="J344" i="1"/>
  <c r="O351" i="1"/>
  <c r="T351" i="1" s="1"/>
  <c r="A352" i="1"/>
  <c r="D352" i="1" s="1"/>
  <c r="E351" i="1"/>
  <c r="F352" i="1" s="1"/>
  <c r="S351" i="1"/>
  <c r="Q350" i="1"/>
  <c r="C351" i="1" s="1"/>
  <c r="R351" i="1"/>
  <c r="G351" i="1"/>
  <c r="H351" i="1" s="1"/>
  <c r="I351" i="1"/>
  <c r="K344" i="1" l="1"/>
  <c r="L344" i="1" s="1"/>
  <c r="M344" i="1" s="1"/>
  <c r="N344" i="1" s="1"/>
  <c r="P344" i="1" s="1"/>
  <c r="B344" i="1" s="1"/>
  <c r="J345" i="1"/>
  <c r="Q351" i="1"/>
  <c r="C352" i="1" s="1"/>
  <c r="S352" i="1"/>
  <c r="R352" i="1"/>
  <c r="G352" i="1"/>
  <c r="H352" i="1" s="1"/>
  <c r="I352" i="1"/>
  <c r="O352" i="1"/>
  <c r="T352" i="1" s="1"/>
  <c r="A353" i="1"/>
  <c r="D353" i="1" s="1"/>
  <c r="E352" i="1"/>
  <c r="F353" i="1" s="1"/>
  <c r="K345" i="1" l="1"/>
  <c r="L345" i="1" s="1"/>
  <c r="M345" i="1" s="1"/>
  <c r="N345" i="1" s="1"/>
  <c r="P345" i="1" s="1"/>
  <c r="B345" i="1" s="1"/>
  <c r="J346" i="1"/>
  <c r="Q352" i="1"/>
  <c r="C353" i="1" s="1"/>
  <c r="S353" i="1"/>
  <c r="R353" i="1"/>
  <c r="G353" i="1"/>
  <c r="H353" i="1" s="1"/>
  <c r="I353" i="1"/>
  <c r="O353" i="1"/>
  <c r="T353" i="1" s="1"/>
  <c r="A354" i="1"/>
  <c r="D354" i="1" s="1"/>
  <c r="E353" i="1"/>
  <c r="F354" i="1" s="1"/>
  <c r="K346" i="1" l="1"/>
  <c r="L346" i="1" s="1"/>
  <c r="M346" i="1" s="1"/>
  <c r="N346" i="1" s="1"/>
  <c r="P346" i="1" s="1"/>
  <c r="B346" i="1" s="1"/>
  <c r="J347" i="1"/>
  <c r="Q353" i="1"/>
  <c r="C354" i="1" s="1"/>
  <c r="S354" i="1"/>
  <c r="R354" i="1"/>
  <c r="G354" i="1"/>
  <c r="H354" i="1" s="1"/>
  <c r="E354" i="1"/>
  <c r="F355" i="1" s="1"/>
  <c r="A355" i="1"/>
  <c r="D355" i="1" s="1"/>
  <c r="O354" i="1"/>
  <c r="T354" i="1" s="1"/>
  <c r="I354" i="1"/>
  <c r="K347" i="1" l="1"/>
  <c r="L347" i="1" s="1"/>
  <c r="M347" i="1" s="1"/>
  <c r="N347" i="1" s="1"/>
  <c r="P347" i="1" s="1"/>
  <c r="B347" i="1" s="1"/>
  <c r="J348" i="1"/>
  <c r="Q354" i="1"/>
  <c r="C355" i="1" s="1"/>
  <c r="S355" i="1"/>
  <c r="R355" i="1"/>
  <c r="G355" i="1"/>
  <c r="H355" i="1" s="1"/>
  <c r="E355" i="1"/>
  <c r="F356" i="1" s="1"/>
  <c r="A356" i="1"/>
  <c r="D356" i="1" s="1"/>
  <c r="O355" i="1"/>
  <c r="T355" i="1" s="1"/>
  <c r="I355" i="1"/>
  <c r="K348" i="1" l="1"/>
  <c r="L348" i="1" s="1"/>
  <c r="M348" i="1" s="1"/>
  <c r="N348" i="1" s="1"/>
  <c r="P348" i="1" s="1"/>
  <c r="B348" i="1" s="1"/>
  <c r="J349" i="1"/>
  <c r="I356" i="1"/>
  <c r="Q355" i="1"/>
  <c r="C356" i="1" s="1"/>
  <c r="S356" i="1"/>
  <c r="R356" i="1"/>
  <c r="G356" i="1"/>
  <c r="H356" i="1" s="1"/>
  <c r="E356" i="1"/>
  <c r="F357" i="1" s="1"/>
  <c r="A357" i="1"/>
  <c r="D357" i="1" s="1"/>
  <c r="O356" i="1"/>
  <c r="T356" i="1" s="1"/>
  <c r="K349" i="1" l="1"/>
  <c r="L349" i="1" s="1"/>
  <c r="M349" i="1" s="1"/>
  <c r="N349" i="1" s="1"/>
  <c r="P349" i="1" s="1"/>
  <c r="B349" i="1" s="1"/>
  <c r="J350" i="1"/>
  <c r="Q356" i="1"/>
  <c r="C357" i="1" s="1"/>
  <c r="R357" i="1"/>
  <c r="S357" i="1"/>
  <c r="G357" i="1"/>
  <c r="H357" i="1" s="1"/>
  <c r="I357" i="1"/>
  <c r="E357" i="1"/>
  <c r="F358" i="1" s="1"/>
  <c r="A358" i="1"/>
  <c r="D358" i="1" s="1"/>
  <c r="O357" i="1"/>
  <c r="T357" i="1" s="1"/>
  <c r="K350" i="1" l="1"/>
  <c r="L350" i="1" s="1"/>
  <c r="M350" i="1" s="1"/>
  <c r="N350" i="1" s="1"/>
  <c r="P350" i="1" s="1"/>
  <c r="B350" i="1" s="1"/>
  <c r="J351" i="1"/>
  <c r="E358" i="1"/>
  <c r="F359" i="1" s="1"/>
  <c r="O358" i="1"/>
  <c r="T358" i="1" s="1"/>
  <c r="A359" i="1"/>
  <c r="D359" i="1" s="1"/>
  <c r="Q357" i="1"/>
  <c r="C358" i="1" s="1"/>
  <c r="R358" i="1"/>
  <c r="S358" i="1"/>
  <c r="G358" i="1"/>
  <c r="H358" i="1" s="1"/>
  <c r="I358" i="1"/>
  <c r="K351" i="1" l="1"/>
  <c r="L351" i="1" s="1"/>
  <c r="M351" i="1" s="1"/>
  <c r="N351" i="1" s="1"/>
  <c r="P351" i="1" s="1"/>
  <c r="B351" i="1" s="1"/>
  <c r="J352" i="1"/>
  <c r="E359" i="1"/>
  <c r="F360" i="1" s="1"/>
  <c r="A360" i="1"/>
  <c r="D360" i="1" s="1"/>
  <c r="O359" i="1"/>
  <c r="T359" i="1" s="1"/>
  <c r="I359" i="1"/>
  <c r="Q358" i="1"/>
  <c r="C359" i="1" s="1"/>
  <c r="R359" i="1"/>
  <c r="S359" i="1"/>
  <c r="G359" i="1"/>
  <c r="H359" i="1" s="1"/>
  <c r="K352" i="1" l="1"/>
  <c r="L352" i="1" s="1"/>
  <c r="M352" i="1" s="1"/>
  <c r="N352" i="1" s="1"/>
  <c r="P352" i="1" s="1"/>
  <c r="B352" i="1" s="1"/>
  <c r="J353" i="1"/>
  <c r="Q359" i="1"/>
  <c r="C360" i="1" s="1"/>
  <c r="R360" i="1"/>
  <c r="S360" i="1"/>
  <c r="G360" i="1"/>
  <c r="H360" i="1" s="1"/>
  <c r="I360" i="1"/>
  <c r="E360" i="1"/>
  <c r="F361" i="1" s="1"/>
  <c r="A361" i="1"/>
  <c r="D361" i="1" s="1"/>
  <c r="O360" i="1"/>
  <c r="T360" i="1" s="1"/>
  <c r="K353" i="1" l="1"/>
  <c r="L353" i="1" s="1"/>
  <c r="M353" i="1" s="1"/>
  <c r="N353" i="1" s="1"/>
  <c r="P353" i="1" s="1"/>
  <c r="B353" i="1" s="1"/>
  <c r="J354" i="1"/>
  <c r="Q360" i="1"/>
  <c r="C361" i="1" s="1"/>
  <c r="R361" i="1"/>
  <c r="S361" i="1"/>
  <c r="G361" i="1"/>
  <c r="H361" i="1" s="1"/>
  <c r="I361" i="1"/>
  <c r="E361" i="1"/>
  <c r="F362" i="1" s="1"/>
  <c r="A362" i="1"/>
  <c r="D362" i="1" s="1"/>
  <c r="O361" i="1"/>
  <c r="T361" i="1" s="1"/>
  <c r="K354" i="1" l="1"/>
  <c r="L354" i="1" s="1"/>
  <c r="M354" i="1" s="1"/>
  <c r="N354" i="1" s="1"/>
  <c r="P354" i="1" s="1"/>
  <c r="B354" i="1" s="1"/>
  <c r="J355" i="1"/>
  <c r="I362" i="1"/>
  <c r="Q361" i="1"/>
  <c r="C362" i="1" s="1"/>
  <c r="R362" i="1"/>
  <c r="S362" i="1"/>
  <c r="G362" i="1"/>
  <c r="H362" i="1" s="1"/>
  <c r="E362" i="1"/>
  <c r="F363" i="1" s="1"/>
  <c r="A363" i="1"/>
  <c r="D363" i="1" s="1"/>
  <c r="O362" i="1"/>
  <c r="T362" i="1" s="1"/>
  <c r="K355" i="1" l="1"/>
  <c r="L355" i="1" s="1"/>
  <c r="M355" i="1" s="1"/>
  <c r="N355" i="1" s="1"/>
  <c r="P355" i="1" s="1"/>
  <c r="B355" i="1" s="1"/>
  <c r="J356" i="1"/>
  <c r="Q362" i="1"/>
  <c r="C363" i="1" s="1"/>
  <c r="R363" i="1"/>
  <c r="S363" i="1"/>
  <c r="G363" i="1"/>
  <c r="H363" i="1" s="1"/>
  <c r="I363" i="1"/>
  <c r="A364" i="1"/>
  <c r="D364" i="1" s="1"/>
  <c r="E363" i="1"/>
  <c r="F364" i="1" s="1"/>
  <c r="O363" i="1"/>
  <c r="T363" i="1" s="1"/>
  <c r="K356" i="1" l="1"/>
  <c r="L356" i="1" s="1"/>
  <c r="M356" i="1" s="1"/>
  <c r="N356" i="1" s="1"/>
  <c r="P356" i="1" s="1"/>
  <c r="B356" i="1" s="1"/>
  <c r="J357" i="1"/>
  <c r="Q363" i="1"/>
  <c r="C364" i="1" s="1"/>
  <c r="R364" i="1"/>
  <c r="S364" i="1"/>
  <c r="G364" i="1"/>
  <c r="H364" i="1" s="1"/>
  <c r="I364" i="1"/>
  <c r="A365" i="1"/>
  <c r="D365" i="1" s="1"/>
  <c r="E364" i="1"/>
  <c r="F365" i="1" s="1"/>
  <c r="O364" i="1"/>
  <c r="T364" i="1" s="1"/>
  <c r="K357" i="1" l="1"/>
  <c r="L357" i="1" s="1"/>
  <c r="M357" i="1" s="1"/>
  <c r="N357" i="1" s="1"/>
  <c r="P357" i="1" s="1"/>
  <c r="B357" i="1" s="1"/>
  <c r="J358" i="1"/>
  <c r="Q364" i="1"/>
  <c r="C365" i="1" s="1"/>
  <c r="R365" i="1"/>
  <c r="S365" i="1"/>
  <c r="G365" i="1"/>
  <c r="H365" i="1" s="1"/>
  <c r="E365" i="1"/>
  <c r="F366" i="1" s="1"/>
  <c r="A366" i="1"/>
  <c r="D366" i="1" s="1"/>
  <c r="O365" i="1"/>
  <c r="T365" i="1" s="1"/>
  <c r="I365" i="1"/>
  <c r="K358" i="1" l="1"/>
  <c r="L358" i="1" s="1"/>
  <c r="M358" i="1" s="1"/>
  <c r="N358" i="1" s="1"/>
  <c r="P358" i="1" s="1"/>
  <c r="B358" i="1" s="1"/>
  <c r="J359" i="1"/>
  <c r="E366" i="1"/>
  <c r="F367" i="1" s="1"/>
  <c r="A367" i="1"/>
  <c r="D367" i="1" s="1"/>
  <c r="O366" i="1"/>
  <c r="T366" i="1" s="1"/>
  <c r="I366" i="1"/>
  <c r="Q365" i="1"/>
  <c r="C366" i="1" s="1"/>
  <c r="R366" i="1"/>
  <c r="S366" i="1"/>
  <c r="G366" i="1"/>
  <c r="H366" i="1" s="1"/>
  <c r="K359" i="1" l="1"/>
  <c r="L359" i="1" s="1"/>
  <c r="M359" i="1" s="1"/>
  <c r="N359" i="1" s="1"/>
  <c r="P359" i="1" s="1"/>
  <c r="B359" i="1" s="1"/>
  <c r="J360" i="1"/>
  <c r="I367" i="1"/>
  <c r="Q366" i="1"/>
  <c r="C367" i="1" s="1"/>
  <c r="S367" i="1"/>
  <c r="R367" i="1"/>
  <c r="G367" i="1"/>
  <c r="H367" i="1" s="1"/>
  <c r="E367" i="1"/>
  <c r="F368" i="1" s="1"/>
  <c r="A368" i="1"/>
  <c r="D368" i="1" s="1"/>
  <c r="O367" i="1"/>
  <c r="T367" i="1" s="1"/>
  <c r="K360" i="1" l="1"/>
  <c r="L360" i="1" s="1"/>
  <c r="M360" i="1" s="1"/>
  <c r="N360" i="1" s="1"/>
  <c r="P360" i="1" s="1"/>
  <c r="B360" i="1" s="1"/>
  <c r="J361" i="1"/>
  <c r="Q367" i="1"/>
  <c r="C368" i="1" s="1"/>
  <c r="R368" i="1"/>
  <c r="S368" i="1"/>
  <c r="G368" i="1"/>
  <c r="H368" i="1" s="1"/>
  <c r="I368" i="1"/>
  <c r="E368" i="1"/>
  <c r="F369" i="1" s="1"/>
  <c r="A369" i="1"/>
  <c r="D369" i="1" s="1"/>
  <c r="O368" i="1"/>
  <c r="T368" i="1" s="1"/>
  <c r="K361" i="1" l="1"/>
  <c r="L361" i="1" s="1"/>
  <c r="M361" i="1" s="1"/>
  <c r="N361" i="1" s="1"/>
  <c r="P361" i="1" s="1"/>
  <c r="B361" i="1" s="1"/>
  <c r="J362" i="1"/>
  <c r="I369" i="1"/>
  <c r="A370" i="1"/>
  <c r="D370" i="1" s="1"/>
  <c r="E369" i="1"/>
  <c r="F370" i="1" s="1"/>
  <c r="O369" i="1"/>
  <c r="T369" i="1" s="1"/>
  <c r="Q368" i="1"/>
  <c r="C369" i="1" s="1"/>
  <c r="S369" i="1"/>
  <c r="R369" i="1"/>
  <c r="G369" i="1"/>
  <c r="H369" i="1" s="1"/>
  <c r="K362" i="1" l="1"/>
  <c r="L362" i="1" s="1"/>
  <c r="M362" i="1" s="1"/>
  <c r="N362" i="1" s="1"/>
  <c r="P362" i="1" s="1"/>
  <c r="B362" i="1" s="1"/>
  <c r="J363" i="1"/>
  <c r="Q369" i="1"/>
  <c r="C370" i="1" s="1"/>
  <c r="S370" i="1"/>
  <c r="R370" i="1"/>
  <c r="G370" i="1"/>
  <c r="H370" i="1" s="1"/>
  <c r="O370" i="1"/>
  <c r="T370" i="1" s="1"/>
  <c r="A371" i="1"/>
  <c r="D371" i="1" s="1"/>
  <c r="E370" i="1"/>
  <c r="F371" i="1" s="1"/>
  <c r="I370" i="1"/>
  <c r="K363" i="1" l="1"/>
  <c r="L363" i="1" s="1"/>
  <c r="M363" i="1" s="1"/>
  <c r="N363" i="1" s="1"/>
  <c r="P363" i="1" s="1"/>
  <c r="B363" i="1" s="1"/>
  <c r="J364" i="1"/>
  <c r="O371" i="1"/>
  <c r="T371" i="1" s="1"/>
  <c r="E371" i="1"/>
  <c r="F372" i="1" s="1"/>
  <c r="A372" i="1"/>
  <c r="D372" i="1" s="1"/>
  <c r="I371" i="1"/>
  <c r="S371" i="1"/>
  <c r="Q370" i="1"/>
  <c r="C371" i="1" s="1"/>
  <c r="R371" i="1"/>
  <c r="G371" i="1"/>
  <c r="H371" i="1" s="1"/>
  <c r="K364" i="1" l="1"/>
  <c r="L364" i="1" s="1"/>
  <c r="M364" i="1" s="1"/>
  <c r="N364" i="1" s="1"/>
  <c r="P364" i="1" s="1"/>
  <c r="B364" i="1" s="1"/>
  <c r="J365" i="1"/>
  <c r="Q371" i="1"/>
  <c r="C372" i="1" s="1"/>
  <c r="R372" i="1"/>
  <c r="S372" i="1"/>
  <c r="G372" i="1"/>
  <c r="H372" i="1" s="1"/>
  <c r="I372" i="1"/>
  <c r="O372" i="1"/>
  <c r="T372" i="1" s="1"/>
  <c r="A373" i="1"/>
  <c r="D373" i="1" s="1"/>
  <c r="E372" i="1"/>
  <c r="F373" i="1" s="1"/>
  <c r="K365" i="1" l="1"/>
  <c r="L365" i="1" s="1"/>
  <c r="M365" i="1" s="1"/>
  <c r="N365" i="1" s="1"/>
  <c r="P365" i="1" s="1"/>
  <c r="B365" i="1" s="1"/>
  <c r="J366" i="1"/>
  <c r="I373" i="1"/>
  <c r="O373" i="1"/>
  <c r="T373" i="1" s="1"/>
  <c r="A374" i="1"/>
  <c r="D374" i="1" s="1"/>
  <c r="E373" i="1"/>
  <c r="F374" i="1" s="1"/>
  <c r="Q372" i="1"/>
  <c r="C373" i="1" s="1"/>
  <c r="S373" i="1"/>
  <c r="R373" i="1"/>
  <c r="G373" i="1"/>
  <c r="H373" i="1" s="1"/>
  <c r="K366" i="1" l="1"/>
  <c r="L366" i="1" s="1"/>
  <c r="M366" i="1" s="1"/>
  <c r="N366" i="1" s="1"/>
  <c r="P366" i="1" s="1"/>
  <c r="B366" i="1" s="1"/>
  <c r="J367" i="1"/>
  <c r="O374" i="1"/>
  <c r="T374" i="1" s="1"/>
  <c r="E374" i="1"/>
  <c r="F375" i="1" s="1"/>
  <c r="A375" i="1"/>
  <c r="D375" i="1" s="1"/>
  <c r="Q373" i="1"/>
  <c r="C374" i="1" s="1"/>
  <c r="R374" i="1"/>
  <c r="S374" i="1"/>
  <c r="G374" i="1"/>
  <c r="H374" i="1" s="1"/>
  <c r="I374" i="1"/>
  <c r="K367" i="1" l="1"/>
  <c r="L367" i="1" s="1"/>
  <c r="M367" i="1" s="1"/>
  <c r="N367" i="1" s="1"/>
  <c r="P367" i="1" s="1"/>
  <c r="B367" i="1" s="1"/>
  <c r="J368" i="1"/>
  <c r="G375" i="1"/>
  <c r="H375" i="1" s="1"/>
  <c r="S375" i="1"/>
  <c r="Q374" i="1"/>
  <c r="C375" i="1" s="1"/>
  <c r="R375" i="1"/>
  <c r="O375" i="1"/>
  <c r="E375" i="1"/>
  <c r="F376" i="1" s="1"/>
  <c r="A376" i="1"/>
  <c r="D376" i="1" s="1"/>
  <c r="I375" i="1"/>
  <c r="K368" i="1" l="1"/>
  <c r="L368" i="1" s="1"/>
  <c r="M368" i="1" s="1"/>
  <c r="N368" i="1" s="1"/>
  <c r="P368" i="1" s="1"/>
  <c r="B368" i="1" s="1"/>
  <c r="J369" i="1"/>
  <c r="I376" i="1"/>
  <c r="Q375" i="1"/>
  <c r="C376" i="1" s="1"/>
  <c r="R376" i="1"/>
  <c r="S376" i="1"/>
  <c r="G376" i="1"/>
  <c r="H376" i="1" s="1"/>
  <c r="O376" i="1"/>
  <c r="T376" i="1" s="1"/>
  <c r="A377" i="1"/>
  <c r="D377" i="1" s="1"/>
  <c r="E376" i="1"/>
  <c r="F377" i="1" s="1"/>
  <c r="K369" i="1" l="1"/>
  <c r="L369" i="1" s="1"/>
  <c r="M369" i="1" s="1"/>
  <c r="N369" i="1" s="1"/>
  <c r="P369" i="1" s="1"/>
  <c r="B369" i="1" s="1"/>
  <c r="J370" i="1"/>
  <c r="I377" i="1"/>
  <c r="O377" i="1"/>
  <c r="T377" i="1" s="1"/>
  <c r="A378" i="1"/>
  <c r="D378" i="1" s="1"/>
  <c r="Q376" i="1"/>
  <c r="C377" i="1" s="1"/>
  <c r="S377" i="1"/>
  <c r="R377" i="1"/>
  <c r="G377" i="1"/>
  <c r="K370" i="1" l="1"/>
  <c r="L370" i="1" s="1"/>
  <c r="M370" i="1" s="1"/>
  <c r="N370" i="1" s="1"/>
  <c r="P370" i="1" s="1"/>
  <c r="B370" i="1" s="1"/>
  <c r="J371" i="1"/>
  <c r="G378" i="1"/>
  <c r="E377" i="1"/>
  <c r="F378" i="1" s="1"/>
  <c r="R378" i="1"/>
  <c r="Q377" i="1"/>
  <c r="C378" i="1" s="1"/>
  <c r="S378" i="1"/>
  <c r="H377" i="1"/>
  <c r="O378" i="1"/>
  <c r="E378" i="1"/>
  <c r="A379" i="1"/>
  <c r="D379" i="1" s="1"/>
  <c r="I378" i="1"/>
  <c r="H378" i="1" l="1"/>
  <c r="F379" i="1"/>
  <c r="K371" i="1"/>
  <c r="L371" i="1" s="1"/>
  <c r="M371" i="1" s="1"/>
  <c r="N371" i="1" s="1"/>
  <c r="P371" i="1" s="1"/>
  <c r="B371" i="1" s="1"/>
  <c r="J372" i="1"/>
  <c r="O379" i="1"/>
  <c r="T379" i="1" s="1"/>
  <c r="E379" i="1"/>
  <c r="F380" i="1" s="1"/>
  <c r="A380" i="1"/>
  <c r="D380" i="1" s="1"/>
  <c r="I379" i="1"/>
  <c r="S379" i="1"/>
  <c r="R379" i="1"/>
  <c r="Q378" i="1"/>
  <c r="C379" i="1" s="1"/>
  <c r="G379" i="1"/>
  <c r="K372" i="1" l="1"/>
  <c r="L372" i="1" s="1"/>
  <c r="M372" i="1" s="1"/>
  <c r="N372" i="1" s="1"/>
  <c r="P372" i="1" s="1"/>
  <c r="B372" i="1" s="1"/>
  <c r="J373" i="1"/>
  <c r="G380" i="1"/>
  <c r="H380" i="1" s="1"/>
  <c r="A381" i="1"/>
  <c r="D381" i="1" s="1"/>
  <c r="O380" i="1"/>
  <c r="T380" i="1" s="1"/>
  <c r="E380" i="1"/>
  <c r="F381" i="1" s="1"/>
  <c r="H379" i="1"/>
  <c r="I380" i="1"/>
  <c r="S380" i="1"/>
  <c r="Q379" i="1"/>
  <c r="C380" i="1" s="1"/>
  <c r="R380" i="1"/>
  <c r="K373" i="1" l="1"/>
  <c r="L373" i="1" s="1"/>
  <c r="M373" i="1" s="1"/>
  <c r="N373" i="1" s="1"/>
  <c r="P373" i="1" s="1"/>
  <c r="B373" i="1" s="1"/>
  <c r="J374" i="1"/>
  <c r="G381" i="1"/>
  <c r="H381" i="1" s="1"/>
  <c r="S381" i="1"/>
  <c r="Q380" i="1"/>
  <c r="C381" i="1" s="1"/>
  <c r="R381" i="1"/>
  <c r="I381" i="1"/>
  <c r="A382" i="1"/>
  <c r="D382" i="1" s="1"/>
  <c r="O381" i="1"/>
  <c r="T381" i="1" s="1"/>
  <c r="E381" i="1"/>
  <c r="F382" i="1" s="1"/>
  <c r="K374" i="1" l="1"/>
  <c r="L374" i="1" s="1"/>
  <c r="M374" i="1" s="1"/>
  <c r="N374" i="1" s="1"/>
  <c r="P374" i="1" s="1"/>
  <c r="B374" i="1" s="1"/>
  <c r="J375" i="1"/>
  <c r="G382" i="1"/>
  <c r="H382" i="1" s="1"/>
  <c r="O382" i="1"/>
  <c r="T382" i="1" s="1"/>
  <c r="A383" i="1"/>
  <c r="D383" i="1" s="1"/>
  <c r="E382" i="1"/>
  <c r="F383" i="1" s="1"/>
  <c r="S382" i="1"/>
  <c r="R382" i="1"/>
  <c r="Q381" i="1"/>
  <c r="C382" i="1" s="1"/>
  <c r="I382" i="1"/>
  <c r="K375" i="1" l="1"/>
  <c r="L375" i="1" s="1"/>
  <c r="M375" i="1" s="1"/>
  <c r="N375" i="1" s="1"/>
  <c r="P375" i="1" s="1"/>
  <c r="J376" i="1"/>
  <c r="S383" i="1"/>
  <c r="Q382" i="1"/>
  <c r="C383" i="1" s="1"/>
  <c r="R383" i="1"/>
  <c r="I383" i="1"/>
  <c r="G383" i="1"/>
  <c r="H383" i="1" s="1"/>
  <c r="O383" i="1"/>
  <c r="T383" i="1" s="1"/>
  <c r="E383" i="1"/>
  <c r="F384" i="1" s="1"/>
  <c r="A384" i="1"/>
  <c r="D384" i="1" s="1"/>
  <c r="B375" i="1" l="1"/>
  <c r="T375" i="1"/>
  <c r="K376" i="1"/>
  <c r="L376" i="1" s="1"/>
  <c r="M376" i="1" s="1"/>
  <c r="N376" i="1" s="1"/>
  <c r="P376" i="1" s="1"/>
  <c r="B376" i="1" s="1"/>
  <c r="J377" i="1"/>
  <c r="G384" i="1"/>
  <c r="I384" i="1"/>
  <c r="Q383" i="1"/>
  <c r="C384" i="1" s="1"/>
  <c r="S384" i="1"/>
  <c r="R384" i="1"/>
  <c r="O384" i="1"/>
  <c r="T384" i="1" s="1"/>
  <c r="E384" i="1"/>
  <c r="F385" i="1" s="1"/>
  <c r="A385" i="1"/>
  <c r="D385" i="1" s="1"/>
  <c r="K377" i="1" l="1"/>
  <c r="L377" i="1" s="1"/>
  <c r="M377" i="1" s="1"/>
  <c r="N377" i="1" s="1"/>
  <c r="P377" i="1" s="1"/>
  <c r="B377" i="1" s="1"/>
  <c r="J378" i="1"/>
  <c r="I385" i="1"/>
  <c r="G385" i="1"/>
  <c r="S385" i="1"/>
  <c r="Q384" i="1"/>
  <c r="C385" i="1" s="1"/>
  <c r="R385" i="1"/>
  <c r="O385" i="1"/>
  <c r="T385" i="1" s="1"/>
  <c r="A386" i="1"/>
  <c r="D386" i="1" s="1"/>
  <c r="E385" i="1"/>
  <c r="F386" i="1" s="1"/>
  <c r="H384" i="1"/>
  <c r="K378" i="1" l="1"/>
  <c r="L378" i="1" s="1"/>
  <c r="M378" i="1" s="1"/>
  <c r="N378" i="1" s="1"/>
  <c r="P378" i="1" s="1"/>
  <c r="T378" i="1" s="1"/>
  <c r="J379" i="1"/>
  <c r="G386" i="1"/>
  <c r="H386" i="1" s="1"/>
  <c r="I386" i="1"/>
  <c r="O386" i="1"/>
  <c r="T386" i="1" s="1"/>
  <c r="A387" i="1"/>
  <c r="D387" i="1" s="1"/>
  <c r="E386" i="1"/>
  <c r="F387" i="1" s="1"/>
  <c r="H385" i="1"/>
  <c r="Q385" i="1"/>
  <c r="C386" i="1" s="1"/>
  <c r="S386" i="1"/>
  <c r="R386" i="1"/>
  <c r="K379" i="1" l="1"/>
  <c r="L379" i="1" s="1"/>
  <c r="M379" i="1" s="1"/>
  <c r="N379" i="1" s="1"/>
  <c r="P379" i="1" s="1"/>
  <c r="B379" i="1" s="1"/>
  <c r="J380" i="1"/>
  <c r="B378" i="1"/>
  <c r="G387" i="1"/>
  <c r="H387" i="1" s="1"/>
  <c r="O387" i="1"/>
  <c r="T387" i="1" s="1"/>
  <c r="A388" i="1"/>
  <c r="D388" i="1" s="1"/>
  <c r="E387" i="1"/>
  <c r="F388" i="1" s="1"/>
  <c r="R387" i="1"/>
  <c r="Q386" i="1"/>
  <c r="C387" i="1" s="1"/>
  <c r="S387" i="1"/>
  <c r="I387" i="1"/>
  <c r="K380" i="1" l="1"/>
  <c r="L380" i="1" s="1"/>
  <c r="M380" i="1" s="1"/>
  <c r="N380" i="1" s="1"/>
  <c r="P380" i="1" s="1"/>
  <c r="B380" i="1" s="1"/>
  <c r="J381" i="1"/>
  <c r="O388" i="1"/>
  <c r="T388" i="1" s="1"/>
  <c r="A389" i="1"/>
  <c r="D389" i="1" s="1"/>
  <c r="E388" i="1"/>
  <c r="F389" i="1" s="1"/>
  <c r="I388" i="1"/>
  <c r="Q387" i="1"/>
  <c r="C388" i="1" s="1"/>
  <c r="S388" i="1"/>
  <c r="R388" i="1"/>
  <c r="G388" i="1"/>
  <c r="K381" i="1" l="1"/>
  <c r="L381" i="1" s="1"/>
  <c r="M381" i="1" s="1"/>
  <c r="N381" i="1" s="1"/>
  <c r="P381" i="1" s="1"/>
  <c r="B381" i="1" s="1"/>
  <c r="J382" i="1"/>
  <c r="G389" i="1"/>
  <c r="H389" i="1" s="1"/>
  <c r="R389" i="1"/>
  <c r="Q388" i="1"/>
  <c r="C389" i="1" s="1"/>
  <c r="S389" i="1"/>
  <c r="I389" i="1"/>
  <c r="H388" i="1"/>
  <c r="O389" i="1"/>
  <c r="T389" i="1" s="1"/>
  <c r="A390" i="1"/>
  <c r="D390" i="1" s="1"/>
  <c r="E389" i="1"/>
  <c r="F390" i="1" s="1"/>
  <c r="K382" i="1" l="1"/>
  <c r="L382" i="1" s="1"/>
  <c r="M382" i="1" s="1"/>
  <c r="N382" i="1" s="1"/>
  <c r="P382" i="1" s="1"/>
  <c r="B382" i="1" s="1"/>
  <c r="J383" i="1"/>
  <c r="Q389" i="1"/>
  <c r="C390" i="1" s="1"/>
  <c r="S390" i="1"/>
  <c r="R390" i="1"/>
  <c r="I390" i="1"/>
  <c r="O390" i="1"/>
  <c r="T390" i="1" s="1"/>
  <c r="A391" i="1"/>
  <c r="D391" i="1" s="1"/>
  <c r="E390" i="1"/>
  <c r="F391" i="1" s="1"/>
  <c r="G390" i="1"/>
  <c r="K383" i="1" l="1"/>
  <c r="L383" i="1" s="1"/>
  <c r="M383" i="1" s="1"/>
  <c r="N383" i="1" s="1"/>
  <c r="P383" i="1" s="1"/>
  <c r="B383" i="1" s="1"/>
  <c r="J384" i="1"/>
  <c r="G391" i="1"/>
  <c r="H391" i="1" s="1"/>
  <c r="O391" i="1"/>
  <c r="T391" i="1" s="1"/>
  <c r="A392" i="1"/>
  <c r="D392" i="1" s="1"/>
  <c r="E391" i="1"/>
  <c r="F392" i="1" s="1"/>
  <c r="R391" i="1"/>
  <c r="Q390" i="1"/>
  <c r="C391" i="1" s="1"/>
  <c r="S391" i="1"/>
  <c r="H390" i="1"/>
  <c r="I391" i="1"/>
  <c r="K384" i="1" l="1"/>
  <c r="L384" i="1" s="1"/>
  <c r="M384" i="1" s="1"/>
  <c r="N384" i="1" s="1"/>
  <c r="P384" i="1" s="1"/>
  <c r="B384" i="1" s="1"/>
  <c r="J385" i="1"/>
  <c r="I392" i="1"/>
  <c r="S392" i="1"/>
  <c r="R392" i="1"/>
  <c r="Q391" i="1"/>
  <c r="C392" i="1" s="1"/>
  <c r="O392" i="1"/>
  <c r="T392" i="1" s="1"/>
  <c r="E392" i="1"/>
  <c r="F393" i="1" s="1"/>
  <c r="A393" i="1"/>
  <c r="D393" i="1" s="1"/>
  <c r="G392" i="1"/>
  <c r="K385" i="1" l="1"/>
  <c r="L385" i="1" s="1"/>
  <c r="M385" i="1" s="1"/>
  <c r="N385" i="1" s="1"/>
  <c r="P385" i="1" s="1"/>
  <c r="B385" i="1" s="1"/>
  <c r="J386" i="1"/>
  <c r="G393" i="1"/>
  <c r="H393" i="1" s="1"/>
  <c r="S393" i="1"/>
  <c r="R393" i="1"/>
  <c r="Q392" i="1"/>
  <c r="C393" i="1" s="1"/>
  <c r="H392" i="1"/>
  <c r="O393" i="1"/>
  <c r="T393" i="1" s="1"/>
  <c r="E393" i="1"/>
  <c r="F394" i="1" s="1"/>
  <c r="A394" i="1"/>
  <c r="D394" i="1" s="1"/>
  <c r="I393" i="1"/>
  <c r="K386" i="1" l="1"/>
  <c r="L386" i="1" s="1"/>
  <c r="M386" i="1" s="1"/>
  <c r="N386" i="1" s="1"/>
  <c r="P386" i="1" s="1"/>
  <c r="B386" i="1" s="1"/>
  <c r="J387" i="1"/>
  <c r="S394" i="1"/>
  <c r="Q393" i="1"/>
  <c r="C394" i="1" s="1"/>
  <c r="R394" i="1"/>
  <c r="G394" i="1"/>
  <c r="H394" i="1" s="1"/>
  <c r="I394" i="1"/>
  <c r="A395" i="1"/>
  <c r="D395" i="1" s="1"/>
  <c r="O394" i="1"/>
  <c r="T394" i="1" s="1"/>
  <c r="E394" i="1"/>
  <c r="F395" i="1" s="1"/>
  <c r="K387" i="1" l="1"/>
  <c r="L387" i="1" s="1"/>
  <c r="M387" i="1" s="1"/>
  <c r="N387" i="1" s="1"/>
  <c r="P387" i="1" s="1"/>
  <c r="B387" i="1" s="1"/>
  <c r="J388" i="1"/>
  <c r="G395" i="1"/>
  <c r="H395" i="1" s="1"/>
  <c r="R395" i="1"/>
  <c r="Q394" i="1"/>
  <c r="C395" i="1" s="1"/>
  <c r="S395" i="1"/>
  <c r="I395" i="1"/>
  <c r="O395" i="1"/>
  <c r="T395" i="1" s="1"/>
  <c r="E395" i="1"/>
  <c r="F396" i="1" s="1"/>
  <c r="A396" i="1"/>
  <c r="D396" i="1" s="1"/>
  <c r="K388" i="1" l="1"/>
  <c r="L388" i="1" s="1"/>
  <c r="M388" i="1" s="1"/>
  <c r="N388" i="1" s="1"/>
  <c r="P388" i="1" s="1"/>
  <c r="B388" i="1" s="1"/>
  <c r="J389" i="1"/>
  <c r="G396" i="1"/>
  <c r="H396" i="1" s="1"/>
  <c r="O396" i="1"/>
  <c r="T396" i="1" s="1"/>
  <c r="E396" i="1"/>
  <c r="F397" i="1" s="1"/>
  <c r="A397" i="1"/>
  <c r="D397" i="1" s="1"/>
  <c r="I396" i="1"/>
  <c r="Q395" i="1"/>
  <c r="C396" i="1" s="1"/>
  <c r="S396" i="1"/>
  <c r="R396" i="1"/>
  <c r="K389" i="1" l="1"/>
  <c r="L389" i="1" s="1"/>
  <c r="M389" i="1" s="1"/>
  <c r="N389" i="1" s="1"/>
  <c r="P389" i="1" s="1"/>
  <c r="B389" i="1" s="1"/>
  <c r="J390" i="1"/>
  <c r="G397" i="1"/>
  <c r="H397" i="1" s="1"/>
  <c r="R397" i="1"/>
  <c r="Q396" i="1"/>
  <c r="C397" i="1" s="1"/>
  <c r="S397" i="1"/>
  <c r="I397" i="1"/>
  <c r="O397" i="1"/>
  <c r="T397" i="1" s="1"/>
  <c r="E397" i="1"/>
  <c r="F398" i="1" s="1"/>
  <c r="A398" i="1"/>
  <c r="D398" i="1" s="1"/>
  <c r="K390" i="1" l="1"/>
  <c r="L390" i="1" s="1"/>
  <c r="M390" i="1" s="1"/>
  <c r="N390" i="1" s="1"/>
  <c r="P390" i="1" s="1"/>
  <c r="B390" i="1" s="1"/>
  <c r="J391" i="1"/>
  <c r="S398" i="1"/>
  <c r="Q397" i="1"/>
  <c r="C398" i="1" s="1"/>
  <c r="R398" i="1"/>
  <c r="G398" i="1"/>
  <c r="H398" i="1" s="1"/>
  <c r="O398" i="1"/>
  <c r="T398" i="1" s="1"/>
  <c r="E398" i="1"/>
  <c r="F399" i="1" s="1"/>
  <c r="A399" i="1"/>
  <c r="D399" i="1" s="1"/>
  <c r="I398" i="1"/>
  <c r="K391" i="1" l="1"/>
  <c r="L391" i="1" s="1"/>
  <c r="M391" i="1" s="1"/>
  <c r="N391" i="1" s="1"/>
  <c r="P391" i="1" s="1"/>
  <c r="B391" i="1" s="1"/>
  <c r="J392" i="1"/>
  <c r="I399" i="1"/>
  <c r="R399" i="1"/>
  <c r="Q398" i="1"/>
  <c r="C399" i="1" s="1"/>
  <c r="S399" i="1"/>
  <c r="O399" i="1"/>
  <c r="T399" i="1" s="1"/>
  <c r="A400" i="1"/>
  <c r="D400" i="1" s="1"/>
  <c r="E399" i="1"/>
  <c r="F400" i="1" s="1"/>
  <c r="G399" i="1"/>
  <c r="K392" i="1" l="1"/>
  <c r="L392" i="1" s="1"/>
  <c r="M392" i="1" s="1"/>
  <c r="N392" i="1" s="1"/>
  <c r="P392" i="1" s="1"/>
  <c r="B392" i="1" s="1"/>
  <c r="J393" i="1"/>
  <c r="G400" i="1"/>
  <c r="H400" i="1" s="1"/>
  <c r="I400" i="1"/>
  <c r="Q399" i="1"/>
  <c r="C400" i="1" s="1"/>
  <c r="S400" i="1"/>
  <c r="R400" i="1"/>
  <c r="H399" i="1"/>
  <c r="A401" i="1"/>
  <c r="D401" i="1" s="1"/>
  <c r="O400" i="1"/>
  <c r="T400" i="1" s="1"/>
  <c r="E400" i="1"/>
  <c r="F401" i="1" s="1"/>
  <c r="K393" i="1" l="1"/>
  <c r="L393" i="1" s="1"/>
  <c r="M393" i="1" s="1"/>
  <c r="N393" i="1" s="1"/>
  <c r="P393" i="1" s="1"/>
  <c r="B393" i="1" s="1"/>
  <c r="J394" i="1"/>
  <c r="G401" i="1"/>
  <c r="H401" i="1" s="1"/>
  <c r="R401" i="1"/>
  <c r="Q400" i="1"/>
  <c r="C401" i="1" s="1"/>
  <c r="S401" i="1"/>
  <c r="O401" i="1"/>
  <c r="T401" i="1" s="1"/>
  <c r="E401" i="1"/>
  <c r="F402" i="1" s="1"/>
  <c r="A402" i="1"/>
  <c r="D402" i="1" s="1"/>
  <c r="I401" i="1"/>
  <c r="K394" i="1" l="1"/>
  <c r="L394" i="1" s="1"/>
  <c r="M394" i="1" s="1"/>
  <c r="N394" i="1" s="1"/>
  <c r="P394" i="1" s="1"/>
  <c r="B394" i="1" s="1"/>
  <c r="J395" i="1"/>
  <c r="G402" i="1"/>
  <c r="H402" i="1" s="1"/>
  <c r="O402" i="1"/>
  <c r="T402" i="1" s="1"/>
  <c r="E402" i="1"/>
  <c r="F403" i="1" s="1"/>
  <c r="A403" i="1"/>
  <c r="D403" i="1" s="1"/>
  <c r="I402" i="1"/>
  <c r="Q401" i="1"/>
  <c r="C402" i="1" s="1"/>
  <c r="S402" i="1"/>
  <c r="R402" i="1"/>
  <c r="K395" i="1" l="1"/>
  <c r="L395" i="1" s="1"/>
  <c r="M395" i="1" s="1"/>
  <c r="N395" i="1" s="1"/>
  <c r="P395" i="1" s="1"/>
  <c r="B395" i="1" s="1"/>
  <c r="J396" i="1"/>
  <c r="G403" i="1"/>
  <c r="H403" i="1" s="1"/>
  <c r="R403" i="1"/>
  <c r="Q402" i="1"/>
  <c r="C403" i="1" s="1"/>
  <c r="S403" i="1"/>
  <c r="I403" i="1"/>
  <c r="O403" i="1"/>
  <c r="T403" i="1" s="1"/>
  <c r="E403" i="1"/>
  <c r="F404" i="1" s="1"/>
  <c r="A404" i="1"/>
  <c r="D404" i="1" s="1"/>
  <c r="K396" i="1" l="1"/>
  <c r="L396" i="1" s="1"/>
  <c r="M396" i="1" s="1"/>
  <c r="N396" i="1" s="1"/>
  <c r="P396" i="1" s="1"/>
  <c r="B396" i="1" s="1"/>
  <c r="J397" i="1"/>
  <c r="G404" i="1"/>
  <c r="H404" i="1" s="1"/>
  <c r="I404" i="1"/>
  <c r="R404" i="1"/>
  <c r="Q403" i="1"/>
  <c r="C404" i="1" s="1"/>
  <c r="S404" i="1"/>
  <c r="A405" i="1"/>
  <c r="D405" i="1" s="1"/>
  <c r="O404" i="1"/>
  <c r="T404" i="1" s="1"/>
  <c r="E404" i="1"/>
  <c r="F405" i="1" s="1"/>
  <c r="K397" i="1" l="1"/>
  <c r="L397" i="1" s="1"/>
  <c r="M397" i="1" s="1"/>
  <c r="N397" i="1" s="1"/>
  <c r="P397" i="1" s="1"/>
  <c r="B397" i="1" s="1"/>
  <c r="J398" i="1"/>
  <c r="G405" i="1"/>
  <c r="H405" i="1" s="1"/>
  <c r="O405" i="1"/>
  <c r="T405" i="1" s="1"/>
  <c r="E405" i="1"/>
  <c r="F406" i="1" s="1"/>
  <c r="A406" i="1"/>
  <c r="D406" i="1" s="1"/>
  <c r="R405" i="1"/>
  <c r="S405" i="1"/>
  <c r="Q404" i="1"/>
  <c r="C405" i="1" s="1"/>
  <c r="I405" i="1"/>
  <c r="K398" i="1" l="1"/>
  <c r="L398" i="1" s="1"/>
  <c r="M398" i="1" s="1"/>
  <c r="N398" i="1" s="1"/>
  <c r="P398" i="1" s="1"/>
  <c r="B398" i="1" s="1"/>
  <c r="J399" i="1"/>
  <c r="I406" i="1"/>
  <c r="Q405" i="1"/>
  <c r="C406" i="1" s="1"/>
  <c r="S406" i="1"/>
  <c r="R406" i="1"/>
  <c r="E406" i="1"/>
  <c r="F407" i="1" s="1"/>
  <c r="A407" i="1"/>
  <c r="D407" i="1" s="1"/>
  <c r="O406" i="1"/>
  <c r="T406" i="1" s="1"/>
  <c r="G406" i="1"/>
  <c r="K399" i="1" l="1"/>
  <c r="L399" i="1" s="1"/>
  <c r="M399" i="1" s="1"/>
  <c r="N399" i="1" s="1"/>
  <c r="P399" i="1" s="1"/>
  <c r="B399" i="1" s="1"/>
  <c r="J400" i="1"/>
  <c r="G407" i="1"/>
  <c r="H407" i="1" s="1"/>
  <c r="I407" i="1"/>
  <c r="H406" i="1"/>
  <c r="S407" i="1"/>
  <c r="R407" i="1"/>
  <c r="Q406" i="1"/>
  <c r="C407" i="1" s="1"/>
  <c r="E407" i="1"/>
  <c r="F408" i="1" s="1"/>
  <c r="O407" i="1"/>
  <c r="T407" i="1" s="1"/>
  <c r="A408" i="1"/>
  <c r="D408" i="1" s="1"/>
  <c r="K400" i="1" l="1"/>
  <c r="L400" i="1" s="1"/>
  <c r="M400" i="1" s="1"/>
  <c r="N400" i="1" s="1"/>
  <c r="P400" i="1" s="1"/>
  <c r="B400" i="1" s="1"/>
  <c r="J401" i="1"/>
  <c r="I408" i="1"/>
  <c r="E408" i="1"/>
  <c r="F409" i="1" s="1"/>
  <c r="A409" i="1"/>
  <c r="D409" i="1" s="1"/>
  <c r="O408" i="1"/>
  <c r="T408" i="1" s="1"/>
  <c r="R408" i="1"/>
  <c r="Q407" i="1"/>
  <c r="C408" i="1" s="1"/>
  <c r="S408" i="1"/>
  <c r="G408" i="1"/>
  <c r="K401" i="1" l="1"/>
  <c r="L401" i="1" s="1"/>
  <c r="M401" i="1" s="1"/>
  <c r="N401" i="1" s="1"/>
  <c r="P401" i="1" s="1"/>
  <c r="B401" i="1" s="1"/>
  <c r="J402" i="1"/>
  <c r="G409" i="1"/>
  <c r="H409" i="1" s="1"/>
  <c r="H408" i="1"/>
  <c r="R409" i="1"/>
  <c r="Q408" i="1"/>
  <c r="C409" i="1" s="1"/>
  <c r="S409" i="1"/>
  <c r="E409" i="1"/>
  <c r="F410" i="1" s="1"/>
  <c r="A410" i="1"/>
  <c r="D410" i="1" s="1"/>
  <c r="O409" i="1"/>
  <c r="T409" i="1" s="1"/>
  <c r="I409" i="1"/>
  <c r="K402" i="1" l="1"/>
  <c r="L402" i="1" s="1"/>
  <c r="M402" i="1" s="1"/>
  <c r="N402" i="1" s="1"/>
  <c r="P402" i="1" s="1"/>
  <c r="B402" i="1" s="1"/>
  <c r="J403" i="1"/>
  <c r="I410" i="1"/>
  <c r="E410" i="1"/>
  <c r="F411" i="1" s="1"/>
  <c r="A411" i="1"/>
  <c r="D411" i="1" s="1"/>
  <c r="O410" i="1"/>
  <c r="T410" i="1" s="1"/>
  <c r="S410" i="1"/>
  <c r="R410" i="1"/>
  <c r="Q409" i="1"/>
  <c r="C410" i="1" s="1"/>
  <c r="G410" i="1"/>
  <c r="K403" i="1" l="1"/>
  <c r="L403" i="1" s="1"/>
  <c r="M403" i="1" s="1"/>
  <c r="N403" i="1" s="1"/>
  <c r="P403" i="1" s="1"/>
  <c r="B403" i="1" s="1"/>
  <c r="J404" i="1"/>
  <c r="G411" i="1"/>
  <c r="H411" i="1" s="1"/>
  <c r="S411" i="1"/>
  <c r="Q410" i="1"/>
  <c r="C411" i="1" s="1"/>
  <c r="R411" i="1"/>
  <c r="I411" i="1"/>
  <c r="H410" i="1"/>
  <c r="E411" i="1"/>
  <c r="F412" i="1" s="1"/>
  <c r="O411" i="1"/>
  <c r="T411" i="1" s="1"/>
  <c r="A412" i="1"/>
  <c r="D412" i="1" s="1"/>
  <c r="K404" i="1" l="1"/>
  <c r="L404" i="1" s="1"/>
  <c r="M404" i="1" s="1"/>
  <c r="N404" i="1" s="1"/>
  <c r="P404" i="1" s="1"/>
  <c r="B404" i="1" s="1"/>
  <c r="J405" i="1"/>
  <c r="A413" i="1"/>
  <c r="D413" i="1" s="1"/>
  <c r="O412" i="1"/>
  <c r="T412" i="1" s="1"/>
  <c r="I412" i="1"/>
  <c r="S412" i="1"/>
  <c r="Q411" i="1"/>
  <c r="C412" i="1" s="1"/>
  <c r="R412" i="1"/>
  <c r="G412" i="1"/>
  <c r="K405" i="1" l="1"/>
  <c r="L405" i="1" s="1"/>
  <c r="M405" i="1" s="1"/>
  <c r="N405" i="1" s="1"/>
  <c r="P405" i="1" s="1"/>
  <c r="B405" i="1" s="1"/>
  <c r="J406" i="1"/>
  <c r="G413" i="1"/>
  <c r="H412" i="1"/>
  <c r="R413" i="1"/>
  <c r="S413" i="1"/>
  <c r="Q412" i="1"/>
  <c r="C413" i="1" s="1"/>
  <c r="E412" i="1"/>
  <c r="F413" i="1" s="1"/>
  <c r="I413" i="1"/>
  <c r="E413" i="1"/>
  <c r="O413" i="1"/>
  <c r="A414" i="1"/>
  <c r="D414" i="1" s="1"/>
  <c r="F414" i="1" l="1"/>
  <c r="H413" i="1"/>
  <c r="K406" i="1"/>
  <c r="L406" i="1" s="1"/>
  <c r="M406" i="1" s="1"/>
  <c r="N406" i="1" s="1"/>
  <c r="P406" i="1" s="1"/>
  <c r="B406" i="1" s="1"/>
  <c r="J407" i="1"/>
  <c r="G414" i="1"/>
  <c r="T413" i="1"/>
  <c r="I414" i="1"/>
  <c r="S414" i="1"/>
  <c r="R414" i="1"/>
  <c r="Q413" i="1"/>
  <c r="C414" i="1" s="1"/>
  <c r="E414" i="1"/>
  <c r="F415" i="1" s="1"/>
  <c r="A415" i="1"/>
  <c r="D415" i="1" s="1"/>
  <c r="O414" i="1"/>
  <c r="T414" i="1" s="1"/>
  <c r="H414" i="1" l="1"/>
  <c r="K407" i="1"/>
  <c r="L407" i="1" s="1"/>
  <c r="M407" i="1" s="1"/>
  <c r="N407" i="1" s="1"/>
  <c r="P407" i="1" s="1"/>
  <c r="B407" i="1" s="1"/>
  <c r="J408" i="1"/>
  <c r="E415" i="1"/>
  <c r="F416" i="1" s="1"/>
  <c r="A416" i="1"/>
  <c r="D416" i="1" s="1"/>
  <c r="O415" i="1"/>
  <c r="T415" i="1" s="1"/>
  <c r="Q414" i="1"/>
  <c r="C415" i="1" s="1"/>
  <c r="S415" i="1"/>
  <c r="R415" i="1"/>
  <c r="G415" i="1"/>
  <c r="H415" i="1" s="1"/>
  <c r="I415" i="1"/>
  <c r="K408" i="1" l="1"/>
  <c r="L408" i="1" s="1"/>
  <c r="M408" i="1" s="1"/>
  <c r="N408" i="1" s="1"/>
  <c r="P408" i="1" s="1"/>
  <c r="B408" i="1" s="1"/>
  <c r="J409" i="1"/>
  <c r="S416" i="1"/>
  <c r="Q415" i="1"/>
  <c r="C416" i="1" s="1"/>
  <c r="R416" i="1"/>
  <c r="G416" i="1"/>
  <c r="H416" i="1" s="1"/>
  <c r="I416" i="1"/>
  <c r="E416" i="1"/>
  <c r="F417" i="1" s="1"/>
  <c r="A417" i="1"/>
  <c r="D417" i="1" s="1"/>
  <c r="O416" i="1"/>
  <c r="T416" i="1" s="1"/>
  <c r="K409" i="1" l="1"/>
  <c r="L409" i="1" s="1"/>
  <c r="M409" i="1" s="1"/>
  <c r="N409" i="1" s="1"/>
  <c r="P409" i="1" s="1"/>
  <c r="B409" i="1" s="1"/>
  <c r="J410" i="1"/>
  <c r="R417" i="1"/>
  <c r="Q416" i="1"/>
  <c r="C417" i="1" s="1"/>
  <c r="S417" i="1"/>
  <c r="G417" i="1"/>
  <c r="H417" i="1" s="1"/>
  <c r="I417" i="1"/>
  <c r="E417" i="1"/>
  <c r="F418" i="1" s="1"/>
  <c r="O417" i="1"/>
  <c r="T417" i="1" s="1"/>
  <c r="A418" i="1"/>
  <c r="D418" i="1" s="1"/>
  <c r="K410" i="1" l="1"/>
  <c r="L410" i="1" s="1"/>
  <c r="M410" i="1" s="1"/>
  <c r="N410" i="1" s="1"/>
  <c r="P410" i="1" s="1"/>
  <c r="B410" i="1" s="1"/>
  <c r="J411" i="1"/>
  <c r="Q417" i="1"/>
  <c r="C418" i="1" s="1"/>
  <c r="S418" i="1"/>
  <c r="R418" i="1"/>
  <c r="G418" i="1"/>
  <c r="H418" i="1" s="1"/>
  <c r="E418" i="1"/>
  <c r="F419" i="1" s="1"/>
  <c r="A419" i="1"/>
  <c r="D419" i="1" s="1"/>
  <c r="O418" i="1"/>
  <c r="T418" i="1" s="1"/>
  <c r="I418" i="1"/>
  <c r="K411" i="1" l="1"/>
  <c r="L411" i="1" s="1"/>
  <c r="M411" i="1" s="1"/>
  <c r="N411" i="1" s="1"/>
  <c r="P411" i="1" s="1"/>
  <c r="B411" i="1" s="1"/>
  <c r="J412" i="1"/>
  <c r="I419" i="1"/>
  <c r="Q418" i="1"/>
  <c r="C419" i="1" s="1"/>
  <c r="S419" i="1"/>
  <c r="R419" i="1"/>
  <c r="G419" i="1"/>
  <c r="H419" i="1" s="1"/>
  <c r="E419" i="1"/>
  <c r="F420" i="1" s="1"/>
  <c r="O419" i="1"/>
  <c r="T419" i="1" s="1"/>
  <c r="A420" i="1"/>
  <c r="D420" i="1" s="1"/>
  <c r="K412" i="1" l="1"/>
  <c r="L412" i="1" s="1"/>
  <c r="M412" i="1" s="1"/>
  <c r="N412" i="1" s="1"/>
  <c r="P412" i="1" s="1"/>
  <c r="B412" i="1" s="1"/>
  <c r="J413" i="1"/>
  <c r="E420" i="1"/>
  <c r="F421" i="1" s="1"/>
  <c r="A421" i="1"/>
  <c r="D421" i="1" s="1"/>
  <c r="O420" i="1"/>
  <c r="T420" i="1" s="1"/>
  <c r="S420" i="1"/>
  <c r="R420" i="1"/>
  <c r="Q419" i="1"/>
  <c r="C420" i="1" s="1"/>
  <c r="G420" i="1"/>
  <c r="H420" i="1" s="1"/>
  <c r="I420" i="1"/>
  <c r="K413" i="1" l="1"/>
  <c r="L413" i="1" s="1"/>
  <c r="M413" i="1" s="1"/>
  <c r="N413" i="1" s="1"/>
  <c r="P413" i="1" s="1"/>
  <c r="B413" i="1" s="1"/>
  <c r="J414" i="1"/>
  <c r="I421" i="1"/>
  <c r="E421" i="1"/>
  <c r="F422" i="1" s="1"/>
  <c r="O421" i="1"/>
  <c r="T421" i="1" s="1"/>
  <c r="A422" i="1"/>
  <c r="D422" i="1" s="1"/>
  <c r="R421" i="1"/>
  <c r="S421" i="1"/>
  <c r="Q420" i="1"/>
  <c r="C421" i="1" s="1"/>
  <c r="G421" i="1"/>
  <c r="H421" i="1" s="1"/>
  <c r="K414" i="1" l="1"/>
  <c r="L414" i="1" s="1"/>
  <c r="M414" i="1" s="1"/>
  <c r="N414" i="1" s="1"/>
  <c r="P414" i="1" s="1"/>
  <c r="B414" i="1" s="1"/>
  <c r="J415" i="1"/>
  <c r="E422" i="1"/>
  <c r="F423" i="1" s="1"/>
  <c r="A423" i="1"/>
  <c r="D423" i="1" s="1"/>
  <c r="O422" i="1"/>
  <c r="T422" i="1" s="1"/>
  <c r="S422" i="1"/>
  <c r="R422" i="1"/>
  <c r="Q421" i="1"/>
  <c r="C422" i="1" s="1"/>
  <c r="G422" i="1"/>
  <c r="H422" i="1" s="1"/>
  <c r="I422" i="1"/>
  <c r="K415" i="1" l="1"/>
  <c r="L415" i="1" s="1"/>
  <c r="M415" i="1" s="1"/>
  <c r="N415" i="1" s="1"/>
  <c r="P415" i="1" s="1"/>
  <c r="B415" i="1" s="1"/>
  <c r="J416" i="1"/>
  <c r="S423" i="1"/>
  <c r="Q422" i="1"/>
  <c r="C423" i="1" s="1"/>
  <c r="R423" i="1"/>
  <c r="G423" i="1"/>
  <c r="H423" i="1" s="1"/>
  <c r="E423" i="1"/>
  <c r="F424" i="1" s="1"/>
  <c r="O423" i="1"/>
  <c r="T423" i="1" s="1"/>
  <c r="A424" i="1"/>
  <c r="D424" i="1" s="1"/>
  <c r="I423" i="1"/>
  <c r="K416" i="1" l="1"/>
  <c r="L416" i="1" s="1"/>
  <c r="M416" i="1" s="1"/>
  <c r="N416" i="1" s="1"/>
  <c r="P416" i="1" s="1"/>
  <c r="B416" i="1" s="1"/>
  <c r="J417" i="1"/>
  <c r="R424" i="1"/>
  <c r="Q423" i="1"/>
  <c r="C424" i="1" s="1"/>
  <c r="S424" i="1"/>
  <c r="G424" i="1"/>
  <c r="H424" i="1" s="1"/>
  <c r="I424" i="1"/>
  <c r="E424" i="1"/>
  <c r="F425" i="1" s="1"/>
  <c r="A425" i="1"/>
  <c r="D425" i="1" s="1"/>
  <c r="O424" i="1"/>
  <c r="T424" i="1" s="1"/>
  <c r="K417" i="1" l="1"/>
  <c r="L417" i="1" s="1"/>
  <c r="M417" i="1" s="1"/>
  <c r="N417" i="1" s="1"/>
  <c r="P417" i="1" s="1"/>
  <c r="B417" i="1" s="1"/>
  <c r="J418" i="1"/>
  <c r="R425" i="1"/>
  <c r="Q424" i="1"/>
  <c r="C425" i="1" s="1"/>
  <c r="S425" i="1"/>
  <c r="G425" i="1"/>
  <c r="H425" i="1" s="1"/>
  <c r="I425" i="1"/>
  <c r="E425" i="1"/>
  <c r="F426" i="1" s="1"/>
  <c r="O425" i="1"/>
  <c r="T425" i="1" s="1"/>
  <c r="A426" i="1"/>
  <c r="D426" i="1" s="1"/>
  <c r="K418" i="1" l="1"/>
  <c r="L418" i="1" s="1"/>
  <c r="M418" i="1" s="1"/>
  <c r="N418" i="1" s="1"/>
  <c r="P418" i="1" s="1"/>
  <c r="B418" i="1" s="1"/>
  <c r="J419" i="1"/>
  <c r="S426" i="1"/>
  <c r="Q425" i="1"/>
  <c r="C426" i="1" s="1"/>
  <c r="R426" i="1"/>
  <c r="G426" i="1"/>
  <c r="H426" i="1" s="1"/>
  <c r="I426" i="1"/>
  <c r="E426" i="1"/>
  <c r="F427" i="1" s="1"/>
  <c r="O426" i="1"/>
  <c r="T426" i="1" s="1"/>
  <c r="A427" i="1"/>
  <c r="D427" i="1" s="1"/>
  <c r="K419" i="1" l="1"/>
  <c r="L419" i="1" s="1"/>
  <c r="M419" i="1" s="1"/>
  <c r="N419" i="1" s="1"/>
  <c r="P419" i="1" s="1"/>
  <c r="B419" i="1" s="1"/>
  <c r="J420" i="1"/>
  <c r="I427" i="1"/>
  <c r="E427" i="1"/>
  <c r="F428" i="1" s="1"/>
  <c r="O427" i="1"/>
  <c r="T427" i="1" s="1"/>
  <c r="A428" i="1"/>
  <c r="D428" i="1" s="1"/>
  <c r="R427" i="1"/>
  <c r="Q426" i="1"/>
  <c r="C427" i="1" s="1"/>
  <c r="S427" i="1"/>
  <c r="G427" i="1"/>
  <c r="H427" i="1" s="1"/>
  <c r="K420" i="1" l="1"/>
  <c r="L420" i="1" s="1"/>
  <c r="M420" i="1" s="1"/>
  <c r="N420" i="1" s="1"/>
  <c r="P420" i="1" s="1"/>
  <c r="B420" i="1" s="1"/>
  <c r="J421" i="1"/>
  <c r="S428" i="1"/>
  <c r="R428" i="1"/>
  <c r="Q427" i="1"/>
  <c r="C428" i="1" s="1"/>
  <c r="G428" i="1"/>
  <c r="H428" i="1" s="1"/>
  <c r="I428" i="1"/>
  <c r="E428" i="1"/>
  <c r="F429" i="1" s="1"/>
  <c r="O428" i="1"/>
  <c r="T428" i="1" s="1"/>
  <c r="A429" i="1"/>
  <c r="D429" i="1" s="1"/>
  <c r="K421" i="1" l="1"/>
  <c r="L421" i="1" s="1"/>
  <c r="M421" i="1" s="1"/>
  <c r="N421" i="1" s="1"/>
  <c r="P421" i="1" s="1"/>
  <c r="B421" i="1" s="1"/>
  <c r="J422" i="1"/>
  <c r="I429" i="1"/>
  <c r="E429" i="1"/>
  <c r="F430" i="1" s="1"/>
  <c r="A430" i="1"/>
  <c r="D430" i="1" s="1"/>
  <c r="O429" i="1"/>
  <c r="T429" i="1" s="1"/>
  <c r="R429" i="1"/>
  <c r="Q428" i="1"/>
  <c r="C429" i="1" s="1"/>
  <c r="S429" i="1"/>
  <c r="G429" i="1"/>
  <c r="H429" i="1" s="1"/>
  <c r="K422" i="1" l="1"/>
  <c r="L422" i="1" s="1"/>
  <c r="M422" i="1" s="1"/>
  <c r="N422" i="1" s="1"/>
  <c r="P422" i="1" s="1"/>
  <c r="B422" i="1" s="1"/>
  <c r="J423" i="1"/>
  <c r="S430" i="1"/>
  <c r="R430" i="1"/>
  <c r="Q429" i="1"/>
  <c r="C430" i="1" s="1"/>
  <c r="G430" i="1"/>
  <c r="H430" i="1" s="1"/>
  <c r="E430" i="1"/>
  <c r="F431" i="1" s="1"/>
  <c r="A431" i="1"/>
  <c r="D431" i="1" s="1"/>
  <c r="O430" i="1"/>
  <c r="T430" i="1" s="1"/>
  <c r="I430" i="1"/>
  <c r="K423" i="1" l="1"/>
  <c r="L423" i="1" s="1"/>
  <c r="M423" i="1" s="1"/>
  <c r="N423" i="1" s="1"/>
  <c r="P423" i="1" s="1"/>
  <c r="B423" i="1" s="1"/>
  <c r="J424" i="1"/>
  <c r="E431" i="1"/>
  <c r="F432" i="1" s="1"/>
  <c r="A432" i="1"/>
  <c r="D432" i="1" s="1"/>
  <c r="O431" i="1"/>
  <c r="T431" i="1" s="1"/>
  <c r="I431" i="1"/>
  <c r="R431" i="1"/>
  <c r="Q430" i="1"/>
  <c r="C431" i="1" s="1"/>
  <c r="S431" i="1"/>
  <c r="G431" i="1"/>
  <c r="H431" i="1" s="1"/>
  <c r="K424" i="1" l="1"/>
  <c r="L424" i="1" s="1"/>
  <c r="M424" i="1" s="1"/>
  <c r="N424" i="1" s="1"/>
  <c r="P424" i="1" s="1"/>
  <c r="B424" i="1" s="1"/>
  <c r="J425" i="1"/>
  <c r="S432" i="1"/>
  <c r="R432" i="1"/>
  <c r="Q431" i="1"/>
  <c r="C432" i="1" s="1"/>
  <c r="G432" i="1"/>
  <c r="H432" i="1" s="1"/>
  <c r="E432" i="1"/>
  <c r="F433" i="1" s="1"/>
  <c r="O432" i="1"/>
  <c r="T432" i="1" s="1"/>
  <c r="A433" i="1"/>
  <c r="D433" i="1" s="1"/>
  <c r="I432" i="1"/>
  <c r="K425" i="1" l="1"/>
  <c r="L425" i="1" s="1"/>
  <c r="M425" i="1" s="1"/>
  <c r="N425" i="1" s="1"/>
  <c r="P425" i="1" s="1"/>
  <c r="B425" i="1" s="1"/>
  <c r="J426" i="1"/>
  <c r="I433" i="1"/>
  <c r="E433" i="1"/>
  <c r="F434" i="1" s="1"/>
  <c r="O433" i="1"/>
  <c r="T433" i="1" s="1"/>
  <c r="A434" i="1"/>
  <c r="D434" i="1" s="1"/>
  <c r="S433" i="1"/>
  <c r="R433" i="1"/>
  <c r="Q432" i="1"/>
  <c r="C433" i="1" s="1"/>
  <c r="G433" i="1"/>
  <c r="H433" i="1" s="1"/>
  <c r="K426" i="1" l="1"/>
  <c r="L426" i="1" s="1"/>
  <c r="M426" i="1" s="1"/>
  <c r="N426" i="1" s="1"/>
  <c r="P426" i="1" s="1"/>
  <c r="B426" i="1" s="1"/>
  <c r="J427" i="1"/>
  <c r="S434" i="1"/>
  <c r="R434" i="1"/>
  <c r="Q433" i="1"/>
  <c r="C434" i="1" s="1"/>
  <c r="G434" i="1"/>
  <c r="H434" i="1" s="1"/>
  <c r="I434" i="1"/>
  <c r="E434" i="1"/>
  <c r="F435" i="1" s="1"/>
  <c r="O434" i="1"/>
  <c r="T434" i="1" s="1"/>
  <c r="A435" i="1"/>
  <c r="D435" i="1" s="1"/>
  <c r="K427" i="1" l="1"/>
  <c r="L427" i="1" s="1"/>
  <c r="M427" i="1" s="1"/>
  <c r="N427" i="1" s="1"/>
  <c r="P427" i="1" s="1"/>
  <c r="B427" i="1" s="1"/>
  <c r="J428" i="1"/>
  <c r="I435" i="1"/>
  <c r="E435" i="1"/>
  <c r="F436" i="1" s="1"/>
  <c r="A436" i="1"/>
  <c r="D436" i="1" s="1"/>
  <c r="O435" i="1"/>
  <c r="T435" i="1" s="1"/>
  <c r="Q434" i="1"/>
  <c r="C435" i="1" s="1"/>
  <c r="S435" i="1"/>
  <c r="R435" i="1"/>
  <c r="G435" i="1"/>
  <c r="H435" i="1" s="1"/>
  <c r="K428" i="1" l="1"/>
  <c r="L428" i="1" s="1"/>
  <c r="M428" i="1" s="1"/>
  <c r="N428" i="1" s="1"/>
  <c r="P428" i="1" s="1"/>
  <c r="B428" i="1" s="1"/>
  <c r="J429" i="1"/>
  <c r="E436" i="1"/>
  <c r="F437" i="1" s="1"/>
  <c r="O436" i="1"/>
  <c r="T436" i="1" s="1"/>
  <c r="A437" i="1"/>
  <c r="D437" i="1" s="1"/>
  <c r="R436" i="1"/>
  <c r="Q435" i="1"/>
  <c r="C436" i="1" s="1"/>
  <c r="S436" i="1"/>
  <c r="G436" i="1"/>
  <c r="H436" i="1" s="1"/>
  <c r="I436" i="1"/>
  <c r="K429" i="1" l="1"/>
  <c r="L429" i="1" s="1"/>
  <c r="M429" i="1" s="1"/>
  <c r="N429" i="1" s="1"/>
  <c r="P429" i="1" s="1"/>
  <c r="B429" i="1" s="1"/>
  <c r="J430" i="1"/>
  <c r="I437" i="1"/>
  <c r="Q436" i="1"/>
  <c r="C437" i="1" s="1"/>
  <c r="S437" i="1"/>
  <c r="R437" i="1"/>
  <c r="G437" i="1"/>
  <c r="H437" i="1" s="1"/>
  <c r="E437" i="1"/>
  <c r="F438" i="1" s="1"/>
  <c r="A438" i="1"/>
  <c r="D438" i="1" s="1"/>
  <c r="O437" i="1"/>
  <c r="T437" i="1" s="1"/>
  <c r="K430" i="1" l="1"/>
  <c r="L430" i="1" s="1"/>
  <c r="M430" i="1" s="1"/>
  <c r="N430" i="1" s="1"/>
  <c r="P430" i="1" s="1"/>
  <c r="B430" i="1" s="1"/>
  <c r="J431" i="1"/>
  <c r="I438" i="1"/>
  <c r="E438" i="1"/>
  <c r="F439" i="1" s="1"/>
  <c r="O438" i="1"/>
  <c r="T438" i="1" s="1"/>
  <c r="A439" i="1"/>
  <c r="D439" i="1" s="1"/>
  <c r="R438" i="1"/>
  <c r="Q437" i="1"/>
  <c r="C438" i="1" s="1"/>
  <c r="S438" i="1"/>
  <c r="G438" i="1"/>
  <c r="H438" i="1" s="1"/>
  <c r="K431" i="1" l="1"/>
  <c r="L431" i="1" s="1"/>
  <c r="M431" i="1" s="1"/>
  <c r="N431" i="1" s="1"/>
  <c r="P431" i="1" s="1"/>
  <c r="B431" i="1" s="1"/>
  <c r="J432" i="1"/>
  <c r="E439" i="1"/>
  <c r="F440" i="1" s="1"/>
  <c r="A440" i="1"/>
  <c r="D440" i="1" s="1"/>
  <c r="O439" i="1"/>
  <c r="T439" i="1" s="1"/>
  <c r="S439" i="1"/>
  <c r="R439" i="1"/>
  <c r="Q438" i="1"/>
  <c r="C439" i="1" s="1"/>
  <c r="G439" i="1"/>
  <c r="H439" i="1" s="1"/>
  <c r="I439" i="1"/>
  <c r="K432" i="1" l="1"/>
  <c r="L432" i="1" s="1"/>
  <c r="M432" i="1" s="1"/>
  <c r="N432" i="1" s="1"/>
  <c r="P432" i="1" s="1"/>
  <c r="B432" i="1" s="1"/>
  <c r="J433" i="1"/>
  <c r="E440" i="1"/>
  <c r="F441" i="1" s="1"/>
  <c r="O440" i="1"/>
  <c r="T440" i="1" s="1"/>
  <c r="A441" i="1"/>
  <c r="D441" i="1" s="1"/>
  <c r="I440" i="1"/>
  <c r="R440" i="1"/>
  <c r="Q439" i="1"/>
  <c r="C440" i="1" s="1"/>
  <c r="S440" i="1"/>
  <c r="G440" i="1"/>
  <c r="H440" i="1" s="1"/>
  <c r="K433" i="1" l="1"/>
  <c r="L433" i="1" s="1"/>
  <c r="M433" i="1" s="1"/>
  <c r="N433" i="1" s="1"/>
  <c r="P433" i="1" s="1"/>
  <c r="B433" i="1" s="1"/>
  <c r="J434" i="1"/>
  <c r="I441" i="1"/>
  <c r="E441" i="1"/>
  <c r="F442" i="1" s="1"/>
  <c r="O441" i="1"/>
  <c r="T441" i="1" s="1"/>
  <c r="A442" i="1"/>
  <c r="D442" i="1" s="1"/>
  <c r="S441" i="1"/>
  <c r="R441" i="1"/>
  <c r="Q440" i="1"/>
  <c r="C441" i="1" s="1"/>
  <c r="G441" i="1"/>
  <c r="H441" i="1" s="1"/>
  <c r="K434" i="1" l="1"/>
  <c r="L434" i="1" s="1"/>
  <c r="M434" i="1" s="1"/>
  <c r="N434" i="1" s="1"/>
  <c r="P434" i="1" s="1"/>
  <c r="B434" i="1" s="1"/>
  <c r="J435" i="1"/>
  <c r="E442" i="1"/>
  <c r="F443" i="1" s="1"/>
  <c r="O442" i="1"/>
  <c r="T442" i="1" s="1"/>
  <c r="A443" i="1"/>
  <c r="D443" i="1" s="1"/>
  <c r="S442" i="1"/>
  <c r="R442" i="1"/>
  <c r="Q441" i="1"/>
  <c r="C442" i="1" s="1"/>
  <c r="G442" i="1"/>
  <c r="H442" i="1" s="1"/>
  <c r="I442" i="1"/>
  <c r="K435" i="1" l="1"/>
  <c r="L435" i="1" s="1"/>
  <c r="M435" i="1" s="1"/>
  <c r="N435" i="1" s="1"/>
  <c r="P435" i="1" s="1"/>
  <c r="B435" i="1" s="1"/>
  <c r="J436" i="1"/>
  <c r="E443" i="1"/>
  <c r="F444" i="1" s="1"/>
  <c r="A444" i="1"/>
  <c r="D444" i="1" s="1"/>
  <c r="O443" i="1"/>
  <c r="T443" i="1" s="1"/>
  <c r="I443" i="1"/>
  <c r="S443" i="1"/>
  <c r="R443" i="1"/>
  <c r="Q442" i="1"/>
  <c r="C443" i="1" s="1"/>
  <c r="G443" i="1"/>
  <c r="H443" i="1" s="1"/>
  <c r="K436" i="1" l="1"/>
  <c r="L436" i="1" s="1"/>
  <c r="M436" i="1" s="1"/>
  <c r="N436" i="1" s="1"/>
  <c r="P436" i="1" s="1"/>
  <c r="B436" i="1" s="1"/>
  <c r="J437" i="1"/>
  <c r="R444" i="1"/>
  <c r="Q443" i="1"/>
  <c r="C444" i="1" s="1"/>
  <c r="S444" i="1"/>
  <c r="G444" i="1"/>
  <c r="H444" i="1" s="1"/>
  <c r="I444" i="1"/>
  <c r="E444" i="1"/>
  <c r="F445" i="1" s="1"/>
  <c r="A445" i="1"/>
  <c r="D445" i="1" s="1"/>
  <c r="O444" i="1"/>
  <c r="T444" i="1" s="1"/>
  <c r="K437" i="1" l="1"/>
  <c r="L437" i="1" s="1"/>
  <c r="M437" i="1" s="1"/>
  <c r="N437" i="1" s="1"/>
  <c r="P437" i="1" s="1"/>
  <c r="B437" i="1" s="1"/>
  <c r="J438" i="1"/>
  <c r="R445" i="1"/>
  <c r="Q444" i="1"/>
  <c r="C445" i="1" s="1"/>
  <c r="S445" i="1"/>
  <c r="G445" i="1"/>
  <c r="H445" i="1" s="1"/>
  <c r="I445" i="1"/>
  <c r="E445" i="1"/>
  <c r="F446" i="1" s="1"/>
  <c r="A446" i="1"/>
  <c r="D446" i="1" s="1"/>
  <c r="O445" i="1"/>
  <c r="T445" i="1" s="1"/>
  <c r="K438" i="1" l="1"/>
  <c r="L438" i="1" s="1"/>
  <c r="M438" i="1" s="1"/>
  <c r="N438" i="1" s="1"/>
  <c r="P438" i="1" s="1"/>
  <c r="B438" i="1" s="1"/>
  <c r="J439" i="1"/>
  <c r="S446" i="1"/>
  <c r="R446" i="1"/>
  <c r="Q445" i="1"/>
  <c r="C446" i="1" s="1"/>
  <c r="G446" i="1"/>
  <c r="H446" i="1" s="1"/>
  <c r="I446" i="1"/>
  <c r="E446" i="1"/>
  <c r="F447" i="1" s="1"/>
  <c r="O446" i="1"/>
  <c r="T446" i="1" s="1"/>
  <c r="A447" i="1"/>
  <c r="D447" i="1" s="1"/>
  <c r="K439" i="1" l="1"/>
  <c r="L439" i="1" s="1"/>
  <c r="M439" i="1" s="1"/>
  <c r="N439" i="1" s="1"/>
  <c r="P439" i="1" s="1"/>
  <c r="B439" i="1" s="1"/>
  <c r="J440" i="1"/>
  <c r="E447" i="1"/>
  <c r="F448" i="1" s="1"/>
  <c r="A448" i="1"/>
  <c r="D448" i="1" s="1"/>
  <c r="O447" i="1"/>
  <c r="T447" i="1" s="1"/>
  <c r="I447" i="1"/>
  <c r="S447" i="1"/>
  <c r="Q446" i="1"/>
  <c r="C447" i="1" s="1"/>
  <c r="R447" i="1"/>
  <c r="G447" i="1"/>
  <c r="H447" i="1" s="1"/>
  <c r="K440" i="1" l="1"/>
  <c r="L440" i="1" s="1"/>
  <c r="M440" i="1" s="1"/>
  <c r="N440" i="1" s="1"/>
  <c r="P440" i="1" s="1"/>
  <c r="B440" i="1" s="1"/>
  <c r="J441" i="1"/>
  <c r="I448" i="1"/>
  <c r="E448" i="1"/>
  <c r="F449" i="1" s="1"/>
  <c r="A449" i="1"/>
  <c r="D449" i="1" s="1"/>
  <c r="O448" i="1"/>
  <c r="T448" i="1" s="1"/>
  <c r="Q447" i="1"/>
  <c r="C448" i="1" s="1"/>
  <c r="S448" i="1"/>
  <c r="R448" i="1"/>
  <c r="G448" i="1"/>
  <c r="H448" i="1" s="1"/>
  <c r="K441" i="1" l="1"/>
  <c r="L441" i="1" s="1"/>
  <c r="M441" i="1" s="1"/>
  <c r="N441" i="1" s="1"/>
  <c r="P441" i="1" s="1"/>
  <c r="B441" i="1" s="1"/>
  <c r="J442" i="1"/>
  <c r="S449" i="1"/>
  <c r="R449" i="1"/>
  <c r="Q448" i="1"/>
  <c r="C449" i="1" s="1"/>
  <c r="G449" i="1"/>
  <c r="H449" i="1" s="1"/>
  <c r="I449" i="1"/>
  <c r="E449" i="1"/>
  <c r="F450" i="1" s="1"/>
  <c r="O449" i="1"/>
  <c r="T449" i="1" s="1"/>
  <c r="A450" i="1"/>
  <c r="D450" i="1" s="1"/>
  <c r="K442" i="1" l="1"/>
  <c r="L442" i="1" s="1"/>
  <c r="M442" i="1" s="1"/>
  <c r="N442" i="1" s="1"/>
  <c r="P442" i="1" s="1"/>
  <c r="B442" i="1" s="1"/>
  <c r="J443" i="1"/>
  <c r="I450" i="1"/>
  <c r="E450" i="1"/>
  <c r="F451" i="1" s="1"/>
  <c r="O450" i="1"/>
  <c r="T450" i="1" s="1"/>
  <c r="A451" i="1"/>
  <c r="D451" i="1" s="1"/>
  <c r="Q449" i="1"/>
  <c r="C450" i="1" s="1"/>
  <c r="S450" i="1"/>
  <c r="R450" i="1"/>
  <c r="G450" i="1"/>
  <c r="H450" i="1" s="1"/>
  <c r="K443" i="1" l="1"/>
  <c r="L443" i="1" s="1"/>
  <c r="M443" i="1" s="1"/>
  <c r="N443" i="1" s="1"/>
  <c r="P443" i="1" s="1"/>
  <c r="B443" i="1" s="1"/>
  <c r="J444" i="1"/>
  <c r="S451" i="1"/>
  <c r="R451" i="1"/>
  <c r="Q450" i="1"/>
  <c r="C451" i="1" s="1"/>
  <c r="G451" i="1"/>
  <c r="H451" i="1" s="1"/>
  <c r="I451" i="1"/>
  <c r="E451" i="1"/>
  <c r="F452" i="1" s="1"/>
  <c r="A452" i="1"/>
  <c r="D452" i="1" s="1"/>
  <c r="O451" i="1"/>
  <c r="T451" i="1" s="1"/>
  <c r="K444" i="1" l="1"/>
  <c r="L444" i="1" s="1"/>
  <c r="M444" i="1" s="1"/>
  <c r="N444" i="1" s="1"/>
  <c r="P444" i="1" s="1"/>
  <c r="B444" i="1" s="1"/>
  <c r="J445" i="1"/>
  <c r="Q451" i="1"/>
  <c r="C452" i="1" s="1"/>
  <c r="S452" i="1"/>
  <c r="R452" i="1"/>
  <c r="G452" i="1"/>
  <c r="H452" i="1" s="1"/>
  <c r="E452" i="1"/>
  <c r="F453" i="1" s="1"/>
  <c r="O452" i="1"/>
  <c r="T452" i="1" s="1"/>
  <c r="A453" i="1"/>
  <c r="D453" i="1" s="1"/>
  <c r="I452" i="1"/>
  <c r="K445" i="1" l="1"/>
  <c r="L445" i="1" s="1"/>
  <c r="M445" i="1" s="1"/>
  <c r="N445" i="1" s="1"/>
  <c r="P445" i="1" s="1"/>
  <c r="B445" i="1" s="1"/>
  <c r="J446" i="1"/>
  <c r="E453" i="1"/>
  <c r="F454" i="1" s="1"/>
  <c r="O453" i="1"/>
  <c r="T453" i="1" s="1"/>
  <c r="A454" i="1"/>
  <c r="D454" i="1" s="1"/>
  <c r="I453" i="1"/>
  <c r="Q452" i="1"/>
  <c r="C453" i="1" s="1"/>
  <c r="S453" i="1"/>
  <c r="R453" i="1"/>
  <c r="G453" i="1"/>
  <c r="H453" i="1" s="1"/>
  <c r="K446" i="1" l="1"/>
  <c r="L446" i="1" s="1"/>
  <c r="M446" i="1" s="1"/>
  <c r="N446" i="1" s="1"/>
  <c r="P446" i="1" s="1"/>
  <c r="B446" i="1" s="1"/>
  <c r="J447" i="1"/>
  <c r="E454" i="1"/>
  <c r="F455" i="1" s="1"/>
  <c r="A455" i="1"/>
  <c r="D455" i="1" s="1"/>
  <c r="O454" i="1"/>
  <c r="T454" i="1" s="1"/>
  <c r="I454" i="1"/>
  <c r="Q453" i="1"/>
  <c r="C454" i="1" s="1"/>
  <c r="R454" i="1"/>
  <c r="S454" i="1"/>
  <c r="G454" i="1"/>
  <c r="H454" i="1" s="1"/>
  <c r="K447" i="1" l="1"/>
  <c r="L447" i="1" s="1"/>
  <c r="M447" i="1" s="1"/>
  <c r="N447" i="1" s="1"/>
  <c r="P447" i="1" s="1"/>
  <c r="B447" i="1" s="1"/>
  <c r="J448" i="1"/>
  <c r="Q454" i="1"/>
  <c r="C455" i="1" s="1"/>
  <c r="S455" i="1"/>
  <c r="R455" i="1"/>
  <c r="G455" i="1"/>
  <c r="H455" i="1" s="1"/>
  <c r="E455" i="1"/>
  <c r="F456" i="1" s="1"/>
  <c r="O455" i="1"/>
  <c r="T455" i="1" s="1"/>
  <c r="A456" i="1"/>
  <c r="D456" i="1" s="1"/>
  <c r="I455" i="1"/>
  <c r="K448" i="1" l="1"/>
  <c r="L448" i="1" s="1"/>
  <c r="M448" i="1" s="1"/>
  <c r="N448" i="1" s="1"/>
  <c r="P448" i="1" s="1"/>
  <c r="B448" i="1" s="1"/>
  <c r="J449" i="1"/>
  <c r="I456" i="1"/>
  <c r="A457" i="1"/>
  <c r="D457" i="1" s="1"/>
  <c r="E456" i="1"/>
  <c r="F457" i="1" s="1"/>
  <c r="O456" i="1"/>
  <c r="T456" i="1" s="1"/>
  <c r="Q455" i="1"/>
  <c r="C456" i="1" s="1"/>
  <c r="R456" i="1"/>
  <c r="S456" i="1"/>
  <c r="G456" i="1"/>
  <c r="H456" i="1" s="1"/>
  <c r="K449" i="1" l="1"/>
  <c r="L449" i="1" s="1"/>
  <c r="M449" i="1" s="1"/>
  <c r="N449" i="1" s="1"/>
  <c r="P449" i="1" s="1"/>
  <c r="B449" i="1" s="1"/>
  <c r="J450" i="1"/>
  <c r="O457" i="1"/>
  <c r="T457" i="1" s="1"/>
  <c r="A458" i="1"/>
  <c r="D458" i="1" s="1"/>
  <c r="E457" i="1"/>
  <c r="F458" i="1" s="1"/>
  <c r="Q456" i="1"/>
  <c r="C457" i="1" s="1"/>
  <c r="R457" i="1"/>
  <c r="S457" i="1"/>
  <c r="G457" i="1"/>
  <c r="H457" i="1" s="1"/>
  <c r="I457" i="1"/>
  <c r="K450" i="1" l="1"/>
  <c r="L450" i="1" s="1"/>
  <c r="M450" i="1" s="1"/>
  <c r="N450" i="1" s="1"/>
  <c r="P450" i="1" s="1"/>
  <c r="B450" i="1" s="1"/>
  <c r="J451" i="1"/>
  <c r="O458" i="1"/>
  <c r="T458" i="1" s="1"/>
  <c r="A459" i="1"/>
  <c r="D459" i="1" s="1"/>
  <c r="E458" i="1"/>
  <c r="F459" i="1" s="1"/>
  <c r="I458" i="1"/>
  <c r="S458" i="1"/>
  <c r="Q457" i="1"/>
  <c r="C458" i="1" s="1"/>
  <c r="R458" i="1"/>
  <c r="G458" i="1"/>
  <c r="H458" i="1" s="1"/>
  <c r="K451" i="1" l="1"/>
  <c r="L451" i="1" s="1"/>
  <c r="M451" i="1" s="1"/>
  <c r="N451" i="1" s="1"/>
  <c r="P451" i="1" s="1"/>
  <c r="B451" i="1" s="1"/>
  <c r="J452" i="1"/>
  <c r="Q458" i="1"/>
  <c r="C459" i="1" s="1"/>
  <c r="S459" i="1"/>
  <c r="R459" i="1"/>
  <c r="G459" i="1"/>
  <c r="H459" i="1" s="1"/>
  <c r="I459" i="1"/>
  <c r="O459" i="1"/>
  <c r="T459" i="1" s="1"/>
  <c r="A460" i="1"/>
  <c r="D460" i="1" s="1"/>
  <c r="E459" i="1"/>
  <c r="F460" i="1" s="1"/>
  <c r="K452" i="1" l="1"/>
  <c r="L452" i="1" s="1"/>
  <c r="M452" i="1" s="1"/>
  <c r="N452" i="1" s="1"/>
  <c r="P452" i="1" s="1"/>
  <c r="B452" i="1" s="1"/>
  <c r="J453" i="1"/>
  <c r="S460" i="1"/>
  <c r="Q459" i="1"/>
  <c r="C460" i="1" s="1"/>
  <c r="R460" i="1"/>
  <c r="G460" i="1"/>
  <c r="H460" i="1" s="1"/>
  <c r="I460" i="1"/>
  <c r="O460" i="1"/>
  <c r="T460" i="1" s="1"/>
  <c r="A461" i="1"/>
  <c r="D461" i="1" s="1"/>
  <c r="E460" i="1"/>
  <c r="F461" i="1" s="1"/>
  <c r="K453" i="1" l="1"/>
  <c r="L453" i="1" s="1"/>
  <c r="M453" i="1" s="1"/>
  <c r="N453" i="1" s="1"/>
  <c r="P453" i="1" s="1"/>
  <c r="B453" i="1" s="1"/>
  <c r="J454" i="1"/>
  <c r="R461" i="1"/>
  <c r="Q460" i="1"/>
  <c r="C461" i="1" s="1"/>
  <c r="S461" i="1"/>
  <c r="G461" i="1"/>
  <c r="H461" i="1" s="1"/>
  <c r="O461" i="1"/>
  <c r="T461" i="1" s="1"/>
  <c r="A462" i="1"/>
  <c r="D462" i="1" s="1"/>
  <c r="E461" i="1"/>
  <c r="F462" i="1" s="1"/>
  <c r="I461" i="1"/>
  <c r="K454" i="1" l="1"/>
  <c r="L454" i="1" s="1"/>
  <c r="M454" i="1" s="1"/>
  <c r="N454" i="1" s="1"/>
  <c r="P454" i="1" s="1"/>
  <c r="B454" i="1" s="1"/>
  <c r="J455" i="1"/>
  <c r="I462" i="1"/>
  <c r="O462" i="1"/>
  <c r="T462" i="1" s="1"/>
  <c r="A463" i="1"/>
  <c r="D463" i="1" s="1"/>
  <c r="E462" i="1"/>
  <c r="F463" i="1" s="1"/>
  <c r="S462" i="1"/>
  <c r="Q461" i="1"/>
  <c r="C462" i="1" s="1"/>
  <c r="R462" i="1"/>
  <c r="G462" i="1"/>
  <c r="H462" i="1" s="1"/>
  <c r="K455" i="1" l="1"/>
  <c r="L455" i="1" s="1"/>
  <c r="M455" i="1" s="1"/>
  <c r="N455" i="1" s="1"/>
  <c r="P455" i="1" s="1"/>
  <c r="B455" i="1" s="1"/>
  <c r="J456" i="1"/>
  <c r="O463" i="1"/>
  <c r="T463" i="1" s="1"/>
  <c r="E463" i="1"/>
  <c r="F464" i="1" s="1"/>
  <c r="A464" i="1"/>
  <c r="D464" i="1" s="1"/>
  <c r="I463" i="1"/>
  <c r="S463" i="1"/>
  <c r="Q462" i="1"/>
  <c r="C463" i="1" s="1"/>
  <c r="R463" i="1"/>
  <c r="G463" i="1"/>
  <c r="H463" i="1" s="1"/>
  <c r="K456" i="1" l="1"/>
  <c r="L456" i="1" s="1"/>
  <c r="M456" i="1" s="1"/>
  <c r="N456" i="1" s="1"/>
  <c r="P456" i="1" s="1"/>
  <c r="B456" i="1" s="1"/>
  <c r="J457" i="1"/>
  <c r="R464" i="1"/>
  <c r="Q463" i="1"/>
  <c r="C464" i="1" s="1"/>
  <c r="S464" i="1"/>
  <c r="G464" i="1"/>
  <c r="H464" i="1" s="1"/>
  <c r="O464" i="1"/>
  <c r="T464" i="1" s="1"/>
  <c r="A465" i="1"/>
  <c r="D465" i="1" s="1"/>
  <c r="E464" i="1"/>
  <c r="F465" i="1" s="1"/>
  <c r="I464" i="1"/>
  <c r="K457" i="1" l="1"/>
  <c r="L457" i="1" s="1"/>
  <c r="M457" i="1" s="1"/>
  <c r="N457" i="1" s="1"/>
  <c r="P457" i="1" s="1"/>
  <c r="B457" i="1" s="1"/>
  <c r="J458" i="1"/>
  <c r="I465" i="1"/>
  <c r="O465" i="1"/>
  <c r="T465" i="1" s="1"/>
  <c r="A466" i="1"/>
  <c r="D466" i="1" s="1"/>
  <c r="E465" i="1"/>
  <c r="F466" i="1" s="1"/>
  <c r="S465" i="1"/>
  <c r="Q464" i="1"/>
  <c r="C465" i="1" s="1"/>
  <c r="R465" i="1"/>
  <c r="G465" i="1"/>
  <c r="H465" i="1" s="1"/>
  <c r="K458" i="1" l="1"/>
  <c r="L458" i="1" s="1"/>
  <c r="M458" i="1" s="1"/>
  <c r="N458" i="1" s="1"/>
  <c r="P458" i="1" s="1"/>
  <c r="B458" i="1" s="1"/>
  <c r="J459" i="1"/>
  <c r="I466" i="1"/>
  <c r="R466" i="1"/>
  <c r="Q465" i="1"/>
  <c r="C466" i="1" s="1"/>
  <c r="S466" i="1"/>
  <c r="G466" i="1"/>
  <c r="H466" i="1" s="1"/>
  <c r="O466" i="1"/>
  <c r="T466" i="1" s="1"/>
  <c r="E466" i="1"/>
  <c r="F467" i="1" s="1"/>
  <c r="A467" i="1"/>
  <c r="D467" i="1" s="1"/>
  <c r="K459" i="1" l="1"/>
  <c r="L459" i="1" s="1"/>
  <c r="M459" i="1" s="1"/>
  <c r="N459" i="1" s="1"/>
  <c r="P459" i="1" s="1"/>
  <c r="B459" i="1" s="1"/>
  <c r="J460" i="1"/>
  <c r="Q466" i="1"/>
  <c r="C467" i="1" s="1"/>
  <c r="S467" i="1"/>
  <c r="R467" i="1"/>
  <c r="G467" i="1"/>
  <c r="H467" i="1" s="1"/>
  <c r="O467" i="1"/>
  <c r="T467" i="1" s="1"/>
  <c r="A468" i="1"/>
  <c r="D468" i="1" s="1"/>
  <c r="E467" i="1"/>
  <c r="F468" i="1" s="1"/>
  <c r="I467" i="1"/>
  <c r="K460" i="1" l="1"/>
  <c r="L460" i="1" s="1"/>
  <c r="M460" i="1" s="1"/>
  <c r="N460" i="1" s="1"/>
  <c r="P460" i="1" s="1"/>
  <c r="B460" i="1" s="1"/>
  <c r="J461" i="1"/>
  <c r="O468" i="1"/>
  <c r="T468" i="1" s="1"/>
  <c r="A469" i="1"/>
  <c r="D469" i="1" s="1"/>
  <c r="E468" i="1"/>
  <c r="F469" i="1" s="1"/>
  <c r="I468" i="1"/>
  <c r="R468" i="1"/>
  <c r="Q467" i="1"/>
  <c r="C468" i="1" s="1"/>
  <c r="S468" i="1"/>
  <c r="G468" i="1"/>
  <c r="H468" i="1" s="1"/>
  <c r="K461" i="1" l="1"/>
  <c r="L461" i="1" s="1"/>
  <c r="M461" i="1" s="1"/>
  <c r="N461" i="1" s="1"/>
  <c r="P461" i="1" s="1"/>
  <c r="B461" i="1" s="1"/>
  <c r="J462" i="1"/>
  <c r="O469" i="1"/>
  <c r="T469" i="1" s="1"/>
  <c r="A470" i="1"/>
  <c r="D470" i="1" s="1"/>
  <c r="E469" i="1"/>
  <c r="F470" i="1" s="1"/>
  <c r="I469" i="1"/>
  <c r="R469" i="1"/>
  <c r="Q468" i="1"/>
  <c r="C469" i="1" s="1"/>
  <c r="S469" i="1"/>
  <c r="G469" i="1"/>
  <c r="H469" i="1" s="1"/>
  <c r="K462" i="1" l="1"/>
  <c r="L462" i="1" s="1"/>
  <c r="M462" i="1" s="1"/>
  <c r="N462" i="1" s="1"/>
  <c r="P462" i="1" s="1"/>
  <c r="B462" i="1" s="1"/>
  <c r="J463" i="1"/>
  <c r="O470" i="1"/>
  <c r="T470" i="1" s="1"/>
  <c r="A471" i="1"/>
  <c r="D471" i="1" s="1"/>
  <c r="E470" i="1"/>
  <c r="F471" i="1" s="1"/>
  <c r="I470" i="1"/>
  <c r="Q469" i="1"/>
  <c r="C470" i="1" s="1"/>
  <c r="S470" i="1"/>
  <c r="R470" i="1"/>
  <c r="G470" i="1"/>
  <c r="H470" i="1" s="1"/>
  <c r="K463" i="1" l="1"/>
  <c r="L463" i="1" s="1"/>
  <c r="M463" i="1" s="1"/>
  <c r="N463" i="1" s="1"/>
  <c r="P463" i="1" s="1"/>
  <c r="B463" i="1" s="1"/>
  <c r="J464" i="1"/>
  <c r="I471" i="1"/>
  <c r="O471" i="1"/>
  <c r="T471" i="1" s="1"/>
  <c r="A472" i="1"/>
  <c r="D472" i="1" s="1"/>
  <c r="E471" i="1"/>
  <c r="F472" i="1" s="1"/>
  <c r="S471" i="1"/>
  <c r="Q470" i="1"/>
  <c r="C471" i="1" s="1"/>
  <c r="R471" i="1"/>
  <c r="G471" i="1"/>
  <c r="H471" i="1" s="1"/>
  <c r="K464" i="1" l="1"/>
  <c r="L464" i="1" s="1"/>
  <c r="M464" i="1" s="1"/>
  <c r="N464" i="1" s="1"/>
  <c r="P464" i="1" s="1"/>
  <c r="B464" i="1" s="1"/>
  <c r="J465" i="1"/>
  <c r="O472" i="1"/>
  <c r="T472" i="1" s="1"/>
  <c r="A473" i="1"/>
  <c r="D473" i="1" s="1"/>
  <c r="E472" i="1"/>
  <c r="F473" i="1" s="1"/>
  <c r="Q471" i="1"/>
  <c r="C472" i="1" s="1"/>
  <c r="S472" i="1"/>
  <c r="R472" i="1"/>
  <c r="G472" i="1"/>
  <c r="H472" i="1" s="1"/>
  <c r="I472" i="1"/>
  <c r="K465" i="1" l="1"/>
  <c r="L465" i="1" s="1"/>
  <c r="M465" i="1" s="1"/>
  <c r="N465" i="1" s="1"/>
  <c r="P465" i="1" s="1"/>
  <c r="B465" i="1" s="1"/>
  <c r="J466" i="1"/>
  <c r="I473" i="1"/>
  <c r="R473" i="1"/>
  <c r="Q472" i="1"/>
  <c r="C473" i="1" s="1"/>
  <c r="S473" i="1"/>
  <c r="G473" i="1"/>
  <c r="H473" i="1" s="1"/>
  <c r="O473" i="1"/>
  <c r="T473" i="1" s="1"/>
  <c r="E473" i="1"/>
  <c r="F474" i="1" s="1"/>
  <c r="A474" i="1"/>
  <c r="D474" i="1" s="1"/>
  <c r="K466" i="1" l="1"/>
  <c r="L466" i="1" s="1"/>
  <c r="M466" i="1" s="1"/>
  <c r="N466" i="1" s="1"/>
  <c r="P466" i="1" s="1"/>
  <c r="B466" i="1" s="1"/>
  <c r="J467" i="1"/>
  <c r="I474" i="1"/>
  <c r="R474" i="1"/>
  <c r="Q473" i="1"/>
  <c r="C474" i="1" s="1"/>
  <c r="S474" i="1"/>
  <c r="G474" i="1"/>
  <c r="H474" i="1" s="1"/>
  <c r="O474" i="1"/>
  <c r="T474" i="1" s="1"/>
  <c r="A475" i="1"/>
  <c r="D475" i="1" s="1"/>
  <c r="E474" i="1"/>
  <c r="F475" i="1" s="1"/>
  <c r="K467" i="1" l="1"/>
  <c r="L467" i="1" s="1"/>
  <c r="M467" i="1" s="1"/>
  <c r="N467" i="1" s="1"/>
  <c r="P467" i="1" s="1"/>
  <c r="B467" i="1" s="1"/>
  <c r="J468" i="1"/>
  <c r="S475" i="1"/>
  <c r="Q474" i="1"/>
  <c r="C475" i="1" s="1"/>
  <c r="R475" i="1"/>
  <c r="G475" i="1"/>
  <c r="H475" i="1" s="1"/>
  <c r="O475" i="1"/>
  <c r="T475" i="1" s="1"/>
  <c r="E475" i="1"/>
  <c r="F476" i="1" s="1"/>
  <c r="A476" i="1"/>
  <c r="D476" i="1" s="1"/>
  <c r="I475" i="1"/>
  <c r="K468" i="1" l="1"/>
  <c r="L468" i="1" s="1"/>
  <c r="M468" i="1" s="1"/>
  <c r="N468" i="1" s="1"/>
  <c r="P468" i="1" s="1"/>
  <c r="B468" i="1" s="1"/>
  <c r="J469" i="1"/>
  <c r="I476" i="1"/>
  <c r="Q475" i="1"/>
  <c r="C476" i="1" s="1"/>
  <c r="S476" i="1"/>
  <c r="R476" i="1"/>
  <c r="G476" i="1"/>
  <c r="H476" i="1" s="1"/>
  <c r="O476" i="1"/>
  <c r="T476" i="1" s="1"/>
  <c r="A477" i="1"/>
  <c r="D477" i="1" s="1"/>
  <c r="E476" i="1"/>
  <c r="F477" i="1" s="1"/>
  <c r="K469" i="1" l="1"/>
  <c r="L469" i="1" s="1"/>
  <c r="M469" i="1" s="1"/>
  <c r="N469" i="1" s="1"/>
  <c r="P469" i="1" s="1"/>
  <c r="B469" i="1" s="1"/>
  <c r="J470" i="1"/>
  <c r="R477" i="1"/>
  <c r="Q476" i="1"/>
  <c r="C477" i="1" s="1"/>
  <c r="S477" i="1"/>
  <c r="G477" i="1"/>
  <c r="H477" i="1" s="1"/>
  <c r="I477" i="1"/>
  <c r="O477" i="1"/>
  <c r="T477" i="1" s="1"/>
  <c r="A478" i="1"/>
  <c r="D478" i="1" s="1"/>
  <c r="E477" i="1"/>
  <c r="F478" i="1" s="1"/>
  <c r="K470" i="1" l="1"/>
  <c r="L470" i="1" s="1"/>
  <c r="M470" i="1" s="1"/>
  <c r="N470" i="1" s="1"/>
  <c r="P470" i="1" s="1"/>
  <c r="B470" i="1" s="1"/>
  <c r="J471" i="1"/>
  <c r="O478" i="1"/>
  <c r="T478" i="1" s="1"/>
  <c r="A479" i="1"/>
  <c r="D479" i="1" s="1"/>
  <c r="E478" i="1"/>
  <c r="F479" i="1" s="1"/>
  <c r="I478" i="1"/>
  <c r="Q477" i="1"/>
  <c r="C478" i="1" s="1"/>
  <c r="S478" i="1"/>
  <c r="R478" i="1"/>
  <c r="G478" i="1"/>
  <c r="H478" i="1" s="1"/>
  <c r="K471" i="1" l="1"/>
  <c r="L471" i="1" s="1"/>
  <c r="M471" i="1" s="1"/>
  <c r="N471" i="1" s="1"/>
  <c r="P471" i="1" s="1"/>
  <c r="B471" i="1" s="1"/>
  <c r="J472" i="1"/>
  <c r="I479" i="1"/>
  <c r="O479" i="1"/>
  <c r="T479" i="1" s="1"/>
  <c r="E479" i="1"/>
  <c r="F480" i="1" s="1"/>
  <c r="A480" i="1"/>
  <c r="D480" i="1" s="1"/>
  <c r="S479" i="1"/>
  <c r="Q478" i="1"/>
  <c r="C479" i="1" s="1"/>
  <c r="R479" i="1"/>
  <c r="G479" i="1"/>
  <c r="H479" i="1" s="1"/>
  <c r="K472" i="1" l="1"/>
  <c r="L472" i="1" s="1"/>
  <c r="M472" i="1" s="1"/>
  <c r="N472" i="1" s="1"/>
  <c r="P472" i="1" s="1"/>
  <c r="B472" i="1" s="1"/>
  <c r="J473" i="1"/>
  <c r="I480" i="1"/>
  <c r="Q479" i="1"/>
  <c r="C480" i="1" s="1"/>
  <c r="S480" i="1"/>
  <c r="R480" i="1"/>
  <c r="G480" i="1"/>
  <c r="H480" i="1" s="1"/>
  <c r="O480" i="1"/>
  <c r="T480" i="1" s="1"/>
  <c r="A481" i="1"/>
  <c r="D481" i="1" s="1"/>
  <c r="E480" i="1"/>
  <c r="F481" i="1" s="1"/>
  <c r="K473" i="1" l="1"/>
  <c r="L473" i="1" s="1"/>
  <c r="M473" i="1" s="1"/>
  <c r="N473" i="1" s="1"/>
  <c r="P473" i="1" s="1"/>
  <c r="B473" i="1" s="1"/>
  <c r="J474" i="1"/>
  <c r="S481" i="1"/>
  <c r="Q480" i="1"/>
  <c r="C481" i="1" s="1"/>
  <c r="R481" i="1"/>
  <c r="G481" i="1"/>
  <c r="H481" i="1" s="1"/>
  <c r="I481" i="1"/>
  <c r="O481" i="1"/>
  <c r="T481" i="1" s="1"/>
  <c r="E481" i="1"/>
  <c r="F482" i="1" s="1"/>
  <c r="A482" i="1"/>
  <c r="D482" i="1" s="1"/>
  <c r="K474" i="1" l="1"/>
  <c r="L474" i="1" s="1"/>
  <c r="M474" i="1" s="1"/>
  <c r="N474" i="1" s="1"/>
  <c r="P474" i="1" s="1"/>
  <c r="B474" i="1" s="1"/>
  <c r="J475" i="1"/>
  <c r="R482" i="1"/>
  <c r="Q481" i="1"/>
  <c r="C482" i="1" s="1"/>
  <c r="S482" i="1"/>
  <c r="G482" i="1"/>
  <c r="H482" i="1" s="1"/>
  <c r="O482" i="1"/>
  <c r="T482" i="1" s="1"/>
  <c r="A483" i="1"/>
  <c r="D483" i="1" s="1"/>
  <c r="E482" i="1"/>
  <c r="F483" i="1" s="1"/>
  <c r="I482" i="1"/>
  <c r="K475" i="1" l="1"/>
  <c r="L475" i="1" s="1"/>
  <c r="M475" i="1" s="1"/>
  <c r="N475" i="1" s="1"/>
  <c r="P475" i="1" s="1"/>
  <c r="B475" i="1" s="1"/>
  <c r="J476" i="1"/>
  <c r="Q482" i="1"/>
  <c r="C483" i="1" s="1"/>
  <c r="S483" i="1"/>
  <c r="R483" i="1"/>
  <c r="G483" i="1"/>
  <c r="H483" i="1" s="1"/>
  <c r="I483" i="1"/>
  <c r="O483" i="1"/>
  <c r="T483" i="1" s="1"/>
  <c r="A484" i="1"/>
  <c r="D484" i="1" s="1"/>
  <c r="E483" i="1"/>
  <c r="F484" i="1" s="1"/>
  <c r="K476" i="1" l="1"/>
  <c r="L476" i="1" s="1"/>
  <c r="M476" i="1" s="1"/>
  <c r="N476" i="1" s="1"/>
  <c r="P476" i="1" s="1"/>
  <c r="B476" i="1" s="1"/>
  <c r="J477" i="1"/>
  <c r="Q483" i="1"/>
  <c r="C484" i="1" s="1"/>
  <c r="S484" i="1"/>
  <c r="R484" i="1"/>
  <c r="G484" i="1"/>
  <c r="H484" i="1" s="1"/>
  <c r="I484" i="1"/>
  <c r="O484" i="1"/>
  <c r="T484" i="1" s="1"/>
  <c r="A485" i="1"/>
  <c r="D485" i="1" s="1"/>
  <c r="E484" i="1"/>
  <c r="F485" i="1" s="1"/>
  <c r="K477" i="1" l="1"/>
  <c r="L477" i="1" s="1"/>
  <c r="M477" i="1" s="1"/>
  <c r="N477" i="1" s="1"/>
  <c r="P477" i="1" s="1"/>
  <c r="B477" i="1" s="1"/>
  <c r="J478" i="1"/>
  <c r="Q484" i="1"/>
  <c r="C485" i="1" s="1"/>
  <c r="S485" i="1"/>
  <c r="R485" i="1"/>
  <c r="G485" i="1"/>
  <c r="H485" i="1" s="1"/>
  <c r="O485" i="1"/>
  <c r="T485" i="1" s="1"/>
  <c r="A486" i="1"/>
  <c r="D486" i="1" s="1"/>
  <c r="E485" i="1"/>
  <c r="F486" i="1" s="1"/>
  <c r="I485" i="1"/>
  <c r="K478" i="1" l="1"/>
  <c r="L478" i="1" s="1"/>
  <c r="M478" i="1" s="1"/>
  <c r="N478" i="1" s="1"/>
  <c r="P478" i="1" s="1"/>
  <c r="B478" i="1" s="1"/>
  <c r="J479" i="1"/>
  <c r="I486" i="1"/>
  <c r="Q485" i="1"/>
  <c r="C486" i="1" s="1"/>
  <c r="S486" i="1"/>
  <c r="R486" i="1"/>
  <c r="G486" i="1"/>
  <c r="H486" i="1" s="1"/>
  <c r="O486" i="1"/>
  <c r="T486" i="1" s="1"/>
  <c r="E486" i="1"/>
  <c r="F487" i="1" s="1"/>
  <c r="A487" i="1"/>
  <c r="D487" i="1" s="1"/>
  <c r="K479" i="1" l="1"/>
  <c r="L479" i="1" s="1"/>
  <c r="M479" i="1" s="1"/>
  <c r="N479" i="1" s="1"/>
  <c r="P479" i="1" s="1"/>
  <c r="B479" i="1" s="1"/>
  <c r="J480" i="1"/>
  <c r="Q486" i="1"/>
  <c r="C487" i="1" s="1"/>
  <c r="R487" i="1"/>
  <c r="S487" i="1"/>
  <c r="G487" i="1"/>
  <c r="H487" i="1" s="1"/>
  <c r="O487" i="1"/>
  <c r="T487" i="1" s="1"/>
  <c r="A488" i="1"/>
  <c r="D488" i="1" s="1"/>
  <c r="E487" i="1"/>
  <c r="F488" i="1" s="1"/>
  <c r="I487" i="1"/>
  <c r="K480" i="1" l="1"/>
  <c r="L480" i="1" s="1"/>
  <c r="M480" i="1" s="1"/>
  <c r="N480" i="1" s="1"/>
  <c r="P480" i="1" s="1"/>
  <c r="B480" i="1" s="1"/>
  <c r="J481" i="1"/>
  <c r="I488" i="1"/>
  <c r="O488" i="1"/>
  <c r="T488" i="1" s="1"/>
  <c r="A489" i="1"/>
  <c r="D489" i="1" s="1"/>
  <c r="E488" i="1"/>
  <c r="F489" i="1" s="1"/>
  <c r="Q487" i="1"/>
  <c r="C488" i="1" s="1"/>
  <c r="S488" i="1"/>
  <c r="R488" i="1"/>
  <c r="G488" i="1"/>
  <c r="H488" i="1" s="1"/>
  <c r="K481" i="1" l="1"/>
  <c r="L481" i="1" s="1"/>
  <c r="M481" i="1" s="1"/>
  <c r="N481" i="1" s="1"/>
  <c r="P481" i="1" s="1"/>
  <c r="B481" i="1" s="1"/>
  <c r="J482" i="1"/>
  <c r="E489" i="1"/>
  <c r="F490" i="1" s="1"/>
  <c r="A490" i="1"/>
  <c r="D490" i="1" s="1"/>
  <c r="O489" i="1"/>
  <c r="T489" i="1" s="1"/>
  <c r="I489" i="1"/>
  <c r="S489" i="1"/>
  <c r="R489" i="1"/>
  <c r="Q488" i="1"/>
  <c r="C489" i="1" s="1"/>
  <c r="G489" i="1"/>
  <c r="H489" i="1" s="1"/>
  <c r="K482" i="1" l="1"/>
  <c r="L482" i="1" s="1"/>
  <c r="M482" i="1" s="1"/>
  <c r="N482" i="1" s="1"/>
  <c r="P482" i="1" s="1"/>
  <c r="B482" i="1" s="1"/>
  <c r="J483" i="1"/>
  <c r="R490" i="1"/>
  <c r="Q489" i="1"/>
  <c r="C490" i="1" s="1"/>
  <c r="S490" i="1"/>
  <c r="G490" i="1"/>
  <c r="H490" i="1" s="1"/>
  <c r="A491" i="1"/>
  <c r="D491" i="1" s="1"/>
  <c r="E490" i="1"/>
  <c r="F491" i="1" s="1"/>
  <c r="O490" i="1"/>
  <c r="T490" i="1" s="1"/>
  <c r="I490" i="1"/>
  <c r="K483" i="1" l="1"/>
  <c r="L483" i="1" s="1"/>
  <c r="M483" i="1" s="1"/>
  <c r="N483" i="1" s="1"/>
  <c r="P483" i="1" s="1"/>
  <c r="B483" i="1" s="1"/>
  <c r="J484" i="1"/>
  <c r="Q490" i="1"/>
  <c r="C491" i="1" s="1"/>
  <c r="S491" i="1"/>
  <c r="R491" i="1"/>
  <c r="G491" i="1"/>
  <c r="H491" i="1" s="1"/>
  <c r="O491" i="1"/>
  <c r="T491" i="1" s="1"/>
  <c r="E491" i="1"/>
  <c r="F492" i="1" s="1"/>
  <c r="A492" i="1"/>
  <c r="D492" i="1" s="1"/>
  <c r="I491" i="1"/>
  <c r="K484" i="1" l="1"/>
  <c r="L484" i="1" s="1"/>
  <c r="M484" i="1" s="1"/>
  <c r="N484" i="1" s="1"/>
  <c r="P484" i="1" s="1"/>
  <c r="B484" i="1" s="1"/>
  <c r="J485" i="1"/>
  <c r="I492" i="1"/>
  <c r="A493" i="1"/>
  <c r="D493" i="1" s="1"/>
  <c r="E492" i="1"/>
  <c r="F493" i="1" s="1"/>
  <c r="O492" i="1"/>
  <c r="T492" i="1" s="1"/>
  <c r="R492" i="1"/>
  <c r="Q491" i="1"/>
  <c r="C492" i="1" s="1"/>
  <c r="S492" i="1"/>
  <c r="G492" i="1"/>
  <c r="H492" i="1" s="1"/>
  <c r="K485" i="1" l="1"/>
  <c r="L485" i="1" s="1"/>
  <c r="M485" i="1" s="1"/>
  <c r="N485" i="1" s="1"/>
  <c r="P485" i="1" s="1"/>
  <c r="B485" i="1" s="1"/>
  <c r="J486" i="1"/>
  <c r="E493" i="1"/>
  <c r="F494" i="1" s="1"/>
  <c r="A494" i="1"/>
  <c r="D494" i="1" s="1"/>
  <c r="O493" i="1"/>
  <c r="T493" i="1" s="1"/>
  <c r="R493" i="1"/>
  <c r="S493" i="1"/>
  <c r="Q492" i="1"/>
  <c r="C493" i="1" s="1"/>
  <c r="G493" i="1"/>
  <c r="H493" i="1" s="1"/>
  <c r="I493" i="1"/>
  <c r="K486" i="1" l="1"/>
  <c r="L486" i="1" s="1"/>
  <c r="M486" i="1" s="1"/>
  <c r="N486" i="1" s="1"/>
  <c r="P486" i="1" s="1"/>
  <c r="B486" i="1" s="1"/>
  <c r="J487" i="1"/>
  <c r="E494" i="1"/>
  <c r="F495" i="1" s="1"/>
  <c r="O494" i="1"/>
  <c r="T494" i="1" s="1"/>
  <c r="A495" i="1"/>
  <c r="D495" i="1" s="1"/>
  <c r="I494" i="1"/>
  <c r="Q493" i="1"/>
  <c r="C494" i="1" s="1"/>
  <c r="R494" i="1"/>
  <c r="S494" i="1"/>
  <c r="G494" i="1"/>
  <c r="H494" i="1" s="1"/>
  <c r="K487" i="1" l="1"/>
  <c r="L487" i="1" s="1"/>
  <c r="M487" i="1" s="1"/>
  <c r="N487" i="1" s="1"/>
  <c r="P487" i="1" s="1"/>
  <c r="B487" i="1" s="1"/>
  <c r="J488" i="1"/>
  <c r="I495" i="1"/>
  <c r="S495" i="1"/>
  <c r="R495" i="1"/>
  <c r="Q494" i="1"/>
  <c r="C495" i="1" s="1"/>
  <c r="G495" i="1"/>
  <c r="H495" i="1" s="1"/>
  <c r="E495" i="1"/>
  <c r="F496" i="1" s="1"/>
  <c r="A496" i="1"/>
  <c r="D496" i="1" s="1"/>
  <c r="O495" i="1"/>
  <c r="T495" i="1" s="1"/>
  <c r="K488" i="1" l="1"/>
  <c r="L488" i="1" s="1"/>
  <c r="M488" i="1" s="1"/>
  <c r="N488" i="1" s="1"/>
  <c r="P488" i="1" s="1"/>
  <c r="B488" i="1" s="1"/>
  <c r="J489" i="1"/>
  <c r="A497" i="1"/>
  <c r="D497" i="1" s="1"/>
  <c r="E496" i="1"/>
  <c r="F497" i="1" s="1"/>
  <c r="O496" i="1"/>
  <c r="T496" i="1" s="1"/>
  <c r="I496" i="1"/>
  <c r="R496" i="1"/>
  <c r="S496" i="1"/>
  <c r="Q495" i="1"/>
  <c r="C496" i="1" s="1"/>
  <c r="G496" i="1"/>
  <c r="H496" i="1" s="1"/>
  <c r="K489" i="1" l="1"/>
  <c r="L489" i="1" s="1"/>
  <c r="M489" i="1" s="1"/>
  <c r="N489" i="1" s="1"/>
  <c r="P489" i="1" s="1"/>
  <c r="B489" i="1" s="1"/>
  <c r="J490" i="1"/>
  <c r="I497" i="1"/>
  <c r="O497" i="1"/>
  <c r="T497" i="1" s="1"/>
  <c r="A498" i="1"/>
  <c r="D498" i="1" s="1"/>
  <c r="E497" i="1"/>
  <c r="F498" i="1" s="1"/>
  <c r="Q496" i="1"/>
  <c r="C497" i="1" s="1"/>
  <c r="R497" i="1"/>
  <c r="S497" i="1"/>
  <c r="G497" i="1"/>
  <c r="H497" i="1" s="1"/>
  <c r="K490" i="1" l="1"/>
  <c r="L490" i="1" s="1"/>
  <c r="M490" i="1" s="1"/>
  <c r="N490" i="1" s="1"/>
  <c r="P490" i="1" s="1"/>
  <c r="B490" i="1" s="1"/>
  <c r="J491" i="1"/>
  <c r="O498" i="1"/>
  <c r="T498" i="1" s="1"/>
  <c r="A499" i="1"/>
  <c r="D499" i="1" s="1"/>
  <c r="E498" i="1"/>
  <c r="F499" i="1" s="1"/>
  <c r="R498" i="1"/>
  <c r="Q497" i="1"/>
  <c r="C498" i="1" s="1"/>
  <c r="S498" i="1"/>
  <c r="G498" i="1"/>
  <c r="H498" i="1" s="1"/>
  <c r="I498" i="1"/>
  <c r="K491" i="1" l="1"/>
  <c r="L491" i="1" s="1"/>
  <c r="M491" i="1" s="1"/>
  <c r="N491" i="1" s="1"/>
  <c r="P491" i="1" s="1"/>
  <c r="B491" i="1" s="1"/>
  <c r="J492" i="1"/>
  <c r="O499" i="1"/>
  <c r="T499" i="1" s="1"/>
  <c r="A500" i="1"/>
  <c r="D500" i="1" s="1"/>
  <c r="E499" i="1"/>
  <c r="F500" i="1" s="1"/>
  <c r="Q498" i="1"/>
  <c r="C499" i="1" s="1"/>
  <c r="S499" i="1"/>
  <c r="R499" i="1"/>
  <c r="G499" i="1"/>
  <c r="H499" i="1" s="1"/>
  <c r="I499" i="1"/>
  <c r="K492" i="1" l="1"/>
  <c r="L492" i="1" s="1"/>
  <c r="M492" i="1" s="1"/>
  <c r="N492" i="1" s="1"/>
  <c r="P492" i="1" s="1"/>
  <c r="B492" i="1" s="1"/>
  <c r="J493" i="1"/>
  <c r="O500" i="1"/>
  <c r="T500" i="1" s="1"/>
  <c r="A501" i="1"/>
  <c r="D501" i="1" s="1"/>
  <c r="E500" i="1"/>
  <c r="F501" i="1" s="1"/>
  <c r="I500" i="1"/>
  <c r="Q499" i="1"/>
  <c r="C500" i="1" s="1"/>
  <c r="S500" i="1"/>
  <c r="R500" i="1"/>
  <c r="G500" i="1"/>
  <c r="H500" i="1" s="1"/>
  <c r="K493" i="1" l="1"/>
  <c r="L493" i="1" s="1"/>
  <c r="M493" i="1" s="1"/>
  <c r="N493" i="1" s="1"/>
  <c r="P493" i="1" s="1"/>
  <c r="B493" i="1" s="1"/>
  <c r="J494" i="1"/>
  <c r="S501" i="1"/>
  <c r="Q500" i="1"/>
  <c r="C501" i="1" s="1"/>
  <c r="R501" i="1"/>
  <c r="G501" i="1"/>
  <c r="H501" i="1" s="1"/>
  <c r="I501" i="1"/>
  <c r="O501" i="1"/>
  <c r="T501" i="1" s="1"/>
  <c r="A502" i="1"/>
  <c r="D502" i="1" s="1"/>
  <c r="E501" i="1"/>
  <c r="F502" i="1" s="1"/>
  <c r="K494" i="1" l="1"/>
  <c r="L494" i="1" s="1"/>
  <c r="M494" i="1" s="1"/>
  <c r="N494" i="1" s="1"/>
  <c r="P494" i="1" s="1"/>
  <c r="B494" i="1" s="1"/>
  <c r="J495" i="1"/>
  <c r="E502" i="1"/>
  <c r="F503" i="1" s="1"/>
  <c r="A503" i="1"/>
  <c r="D503" i="1" s="1"/>
  <c r="O502" i="1"/>
  <c r="T502" i="1" s="1"/>
  <c r="I502" i="1"/>
  <c r="R502" i="1"/>
  <c r="S502" i="1"/>
  <c r="Q501" i="1"/>
  <c r="C502" i="1" s="1"/>
  <c r="G502" i="1"/>
  <c r="H502" i="1" s="1"/>
  <c r="K495" i="1" l="1"/>
  <c r="L495" i="1" s="1"/>
  <c r="M495" i="1" s="1"/>
  <c r="N495" i="1" s="1"/>
  <c r="P495" i="1" s="1"/>
  <c r="B495" i="1" s="1"/>
  <c r="J496" i="1"/>
  <c r="O503" i="1"/>
  <c r="T503" i="1" s="1"/>
  <c r="A504" i="1"/>
  <c r="D504" i="1" s="1"/>
  <c r="I503" i="1"/>
  <c r="R503" i="1"/>
  <c r="S503" i="1"/>
  <c r="Q502" i="1"/>
  <c r="C503" i="1" s="1"/>
  <c r="G503" i="1"/>
  <c r="H503" i="1" s="1"/>
  <c r="K496" i="1" l="1"/>
  <c r="L496" i="1" s="1"/>
  <c r="M496" i="1" s="1"/>
  <c r="N496" i="1" s="1"/>
  <c r="P496" i="1" s="1"/>
  <c r="B496" i="1" s="1"/>
  <c r="J497" i="1"/>
  <c r="E504" i="1"/>
  <c r="A505" i="1"/>
  <c r="D505" i="1" s="1"/>
  <c r="O504" i="1"/>
  <c r="T504" i="1" s="1"/>
  <c r="Q503" i="1"/>
  <c r="C504" i="1" s="1"/>
  <c r="S504" i="1"/>
  <c r="R504" i="1"/>
  <c r="G504" i="1"/>
  <c r="I504" i="1"/>
  <c r="E503" i="1"/>
  <c r="F504" i="1" s="1"/>
  <c r="K497" i="1" l="1"/>
  <c r="L497" i="1" s="1"/>
  <c r="M497" i="1" s="1"/>
  <c r="N497" i="1" s="1"/>
  <c r="P497" i="1" s="1"/>
  <c r="B497" i="1" s="1"/>
  <c r="J498" i="1"/>
  <c r="H504" i="1"/>
  <c r="R505" i="1"/>
  <c r="Q504" i="1"/>
  <c r="C505" i="1" s="1"/>
  <c r="S505" i="1"/>
  <c r="G505" i="1"/>
  <c r="F505" i="1"/>
  <c r="I505" i="1"/>
  <c r="O505" i="1"/>
  <c r="T505" i="1" s="1"/>
  <c r="E505" i="1"/>
  <c r="F506" i="1" s="1"/>
  <c r="A506" i="1"/>
  <c r="D506" i="1" s="1"/>
  <c r="K498" i="1" l="1"/>
  <c r="L498" i="1" s="1"/>
  <c r="M498" i="1" s="1"/>
  <c r="N498" i="1" s="1"/>
  <c r="P498" i="1" s="1"/>
  <c r="B498" i="1" s="1"/>
  <c r="J499" i="1"/>
  <c r="I506" i="1"/>
  <c r="Q505" i="1"/>
  <c r="C506" i="1" s="1"/>
  <c r="S506" i="1"/>
  <c r="R506" i="1"/>
  <c r="G506" i="1"/>
  <c r="H506" i="1" s="1"/>
  <c r="O506" i="1"/>
  <c r="T506" i="1" s="1"/>
  <c r="E506" i="1"/>
  <c r="F507" i="1" s="1"/>
  <c r="A507" i="1"/>
  <c r="D507" i="1" s="1"/>
  <c r="H505" i="1"/>
  <c r="K499" i="1" l="1"/>
  <c r="L499" i="1" s="1"/>
  <c r="M499" i="1" s="1"/>
  <c r="N499" i="1" s="1"/>
  <c r="P499" i="1" s="1"/>
  <c r="B499" i="1" s="1"/>
  <c r="J500" i="1"/>
  <c r="E507" i="1"/>
  <c r="F508" i="1" s="1"/>
  <c r="O507" i="1"/>
  <c r="T507" i="1" s="1"/>
  <c r="A508" i="1"/>
  <c r="D508" i="1" s="1"/>
  <c r="Q506" i="1"/>
  <c r="C507" i="1" s="1"/>
  <c r="R507" i="1"/>
  <c r="S507" i="1"/>
  <c r="G507" i="1"/>
  <c r="H507" i="1" s="1"/>
  <c r="I507" i="1"/>
  <c r="K500" i="1" l="1"/>
  <c r="L500" i="1" s="1"/>
  <c r="M500" i="1" s="1"/>
  <c r="N500" i="1" s="1"/>
  <c r="P500" i="1" s="1"/>
  <c r="B500" i="1" s="1"/>
  <c r="J501" i="1"/>
  <c r="E508" i="1"/>
  <c r="F509" i="1" s="1"/>
  <c r="A509" i="1"/>
  <c r="D509" i="1" s="1"/>
  <c r="O508" i="1"/>
  <c r="T508" i="1" s="1"/>
  <c r="I508" i="1"/>
  <c r="R508" i="1"/>
  <c r="S508" i="1"/>
  <c r="Q507" i="1"/>
  <c r="C508" i="1" s="1"/>
  <c r="G508" i="1"/>
  <c r="H508" i="1" s="1"/>
  <c r="K501" i="1" l="1"/>
  <c r="L501" i="1" s="1"/>
  <c r="M501" i="1" s="1"/>
  <c r="N501" i="1" s="1"/>
  <c r="P501" i="1" s="1"/>
  <c r="B501" i="1" s="1"/>
  <c r="J502" i="1"/>
  <c r="S509" i="1"/>
  <c r="Q508" i="1"/>
  <c r="C509" i="1" s="1"/>
  <c r="R509" i="1"/>
  <c r="G509" i="1"/>
  <c r="H509" i="1" s="1"/>
  <c r="I509" i="1"/>
  <c r="A510" i="1"/>
  <c r="D510" i="1" s="1"/>
  <c r="E509" i="1"/>
  <c r="F510" i="1" s="1"/>
  <c r="O509" i="1"/>
  <c r="T509" i="1" s="1"/>
  <c r="K502" i="1" l="1"/>
  <c r="L502" i="1" s="1"/>
  <c r="M502" i="1" s="1"/>
  <c r="N502" i="1" s="1"/>
  <c r="P502" i="1" s="1"/>
  <c r="B502" i="1" s="1"/>
  <c r="J503" i="1"/>
  <c r="Q509" i="1"/>
  <c r="C510" i="1" s="1"/>
  <c r="S510" i="1"/>
  <c r="R510" i="1"/>
  <c r="G510" i="1"/>
  <c r="H510" i="1" s="1"/>
  <c r="O510" i="1"/>
  <c r="T510" i="1" s="1"/>
  <c r="E510" i="1"/>
  <c r="F511" i="1" s="1"/>
  <c r="A511" i="1"/>
  <c r="D511" i="1" s="1"/>
  <c r="I510" i="1"/>
  <c r="K503" i="1" l="1"/>
  <c r="L503" i="1" s="1"/>
  <c r="M503" i="1" s="1"/>
  <c r="N503" i="1" s="1"/>
  <c r="P503" i="1" s="1"/>
  <c r="B503" i="1" s="1"/>
  <c r="J504" i="1"/>
  <c r="I511" i="1"/>
  <c r="E511" i="1"/>
  <c r="F512" i="1" s="1"/>
  <c r="A512" i="1"/>
  <c r="D512" i="1" s="1"/>
  <c r="O511" i="1"/>
  <c r="T511" i="1" s="1"/>
  <c r="Q510" i="1"/>
  <c r="C511" i="1" s="1"/>
  <c r="R511" i="1"/>
  <c r="S511" i="1"/>
  <c r="G511" i="1"/>
  <c r="H511" i="1" s="1"/>
  <c r="K504" i="1" l="1"/>
  <c r="L504" i="1" s="1"/>
  <c r="M504" i="1" s="1"/>
  <c r="N504" i="1" s="1"/>
  <c r="P504" i="1" s="1"/>
  <c r="B504" i="1" s="1"/>
  <c r="J505" i="1"/>
  <c r="S512" i="1"/>
  <c r="R512" i="1"/>
  <c r="Q511" i="1"/>
  <c r="C512" i="1" s="1"/>
  <c r="G512" i="1"/>
  <c r="H512" i="1" s="1"/>
  <c r="I512" i="1"/>
  <c r="E512" i="1"/>
  <c r="F513" i="1" s="1"/>
  <c r="O512" i="1"/>
  <c r="T512" i="1" s="1"/>
  <c r="A513" i="1"/>
  <c r="D513" i="1" s="1"/>
  <c r="K505" i="1" l="1"/>
  <c r="L505" i="1" s="1"/>
  <c r="M505" i="1" s="1"/>
  <c r="N505" i="1" s="1"/>
  <c r="P505" i="1" s="1"/>
  <c r="B505" i="1" s="1"/>
  <c r="J506" i="1"/>
  <c r="I513" i="1"/>
  <c r="R513" i="1"/>
  <c r="Q512" i="1"/>
  <c r="C513" i="1" s="1"/>
  <c r="S513" i="1"/>
  <c r="G513" i="1"/>
  <c r="H513" i="1" s="1"/>
  <c r="O513" i="1"/>
  <c r="T513" i="1" s="1"/>
  <c r="A514" i="1"/>
  <c r="D514" i="1" s="1"/>
  <c r="E513" i="1"/>
  <c r="F514" i="1" s="1"/>
  <c r="K506" i="1" l="1"/>
  <c r="L506" i="1" s="1"/>
  <c r="M506" i="1" s="1"/>
  <c r="N506" i="1" s="1"/>
  <c r="P506" i="1" s="1"/>
  <c r="B506" i="1" s="1"/>
  <c r="J507" i="1"/>
  <c r="I514" i="1"/>
  <c r="E514" i="1"/>
  <c r="F515" i="1" s="1"/>
  <c r="A515" i="1"/>
  <c r="D515" i="1" s="1"/>
  <c r="O514" i="1"/>
  <c r="T514" i="1" s="1"/>
  <c r="R514" i="1"/>
  <c r="Q513" i="1"/>
  <c r="C514" i="1" s="1"/>
  <c r="S514" i="1"/>
  <c r="G514" i="1"/>
  <c r="H514" i="1" s="1"/>
  <c r="K507" i="1" l="1"/>
  <c r="L507" i="1" s="1"/>
  <c r="M507" i="1" s="1"/>
  <c r="N507" i="1" s="1"/>
  <c r="P507" i="1" s="1"/>
  <c r="B507" i="1" s="1"/>
  <c r="J508" i="1"/>
  <c r="A516" i="1"/>
  <c r="D516" i="1" s="1"/>
  <c r="E515" i="1"/>
  <c r="F516" i="1" s="1"/>
  <c r="O515" i="1"/>
  <c r="T515" i="1" s="1"/>
  <c r="I515" i="1"/>
  <c r="R515" i="1"/>
  <c r="S515" i="1"/>
  <c r="Q514" i="1"/>
  <c r="C515" i="1" s="1"/>
  <c r="G515" i="1"/>
  <c r="H515" i="1" s="1"/>
  <c r="K508" i="1" l="1"/>
  <c r="L508" i="1" s="1"/>
  <c r="M508" i="1" s="1"/>
  <c r="N508" i="1" s="1"/>
  <c r="P508" i="1" s="1"/>
  <c r="B508" i="1" s="1"/>
  <c r="J509" i="1"/>
  <c r="Q515" i="1"/>
  <c r="C516" i="1" s="1"/>
  <c r="S516" i="1"/>
  <c r="R516" i="1"/>
  <c r="G516" i="1"/>
  <c r="H516" i="1" s="1"/>
  <c r="I516" i="1"/>
  <c r="O516" i="1"/>
  <c r="T516" i="1" s="1"/>
  <c r="A517" i="1"/>
  <c r="D517" i="1" s="1"/>
  <c r="E516" i="1"/>
  <c r="F517" i="1" s="1"/>
  <c r="K509" i="1" l="1"/>
  <c r="L509" i="1" s="1"/>
  <c r="M509" i="1" s="1"/>
  <c r="N509" i="1" s="1"/>
  <c r="P509" i="1" s="1"/>
  <c r="B509" i="1" s="1"/>
  <c r="J510" i="1"/>
  <c r="Q516" i="1"/>
  <c r="C517" i="1" s="1"/>
  <c r="S517" i="1"/>
  <c r="R517" i="1"/>
  <c r="G517" i="1"/>
  <c r="H517" i="1" s="1"/>
  <c r="O517" i="1"/>
  <c r="T517" i="1" s="1"/>
  <c r="E517" i="1"/>
  <c r="F518" i="1" s="1"/>
  <c r="A518" i="1"/>
  <c r="D518" i="1" s="1"/>
  <c r="I517" i="1"/>
  <c r="K510" i="1" l="1"/>
  <c r="L510" i="1" s="1"/>
  <c r="M510" i="1" s="1"/>
  <c r="N510" i="1" s="1"/>
  <c r="P510" i="1" s="1"/>
  <c r="B510" i="1" s="1"/>
  <c r="J511" i="1"/>
  <c r="I518" i="1"/>
  <c r="E518" i="1"/>
  <c r="F519" i="1" s="1"/>
  <c r="A519" i="1"/>
  <c r="D519" i="1" s="1"/>
  <c r="O518" i="1"/>
  <c r="T518" i="1" s="1"/>
  <c r="Q517" i="1"/>
  <c r="C518" i="1" s="1"/>
  <c r="R518" i="1"/>
  <c r="S518" i="1"/>
  <c r="G518" i="1"/>
  <c r="H518" i="1" s="1"/>
  <c r="K511" i="1" l="1"/>
  <c r="L511" i="1" s="1"/>
  <c r="M511" i="1" s="1"/>
  <c r="N511" i="1" s="1"/>
  <c r="P511" i="1" s="1"/>
  <c r="B511" i="1" s="1"/>
  <c r="J512" i="1"/>
  <c r="Q518" i="1"/>
  <c r="C519" i="1" s="1"/>
  <c r="S519" i="1"/>
  <c r="R519" i="1"/>
  <c r="G519" i="1"/>
  <c r="H519" i="1" s="1"/>
  <c r="O519" i="1"/>
  <c r="T519" i="1" s="1"/>
  <c r="A520" i="1"/>
  <c r="D520" i="1" s="1"/>
  <c r="E519" i="1"/>
  <c r="F520" i="1" s="1"/>
  <c r="I519" i="1"/>
  <c r="K512" i="1" l="1"/>
  <c r="L512" i="1" s="1"/>
  <c r="M512" i="1" s="1"/>
  <c r="N512" i="1" s="1"/>
  <c r="P512" i="1" s="1"/>
  <c r="B512" i="1" s="1"/>
  <c r="J513" i="1"/>
  <c r="O520" i="1"/>
  <c r="T520" i="1" s="1"/>
  <c r="A521" i="1"/>
  <c r="D521" i="1" s="1"/>
  <c r="E520" i="1"/>
  <c r="F521" i="1" s="1"/>
  <c r="I520" i="1"/>
  <c r="R520" i="1"/>
  <c r="Q519" i="1"/>
  <c r="C520" i="1" s="1"/>
  <c r="S520" i="1"/>
  <c r="G520" i="1"/>
  <c r="H520" i="1" s="1"/>
  <c r="K513" i="1" l="1"/>
  <c r="L513" i="1" s="1"/>
  <c r="M513" i="1" s="1"/>
  <c r="N513" i="1" s="1"/>
  <c r="P513" i="1" s="1"/>
  <c r="B513" i="1" s="1"/>
  <c r="J514" i="1"/>
  <c r="R521" i="1"/>
  <c r="Q520" i="1"/>
  <c r="C521" i="1" s="1"/>
  <c r="S521" i="1"/>
  <c r="G521" i="1"/>
  <c r="H521" i="1" s="1"/>
  <c r="I521" i="1"/>
  <c r="E521" i="1"/>
  <c r="F522" i="1" s="1"/>
  <c r="A522" i="1"/>
  <c r="D522" i="1" s="1"/>
  <c r="O521" i="1"/>
  <c r="T521" i="1" s="1"/>
  <c r="K514" i="1" l="1"/>
  <c r="L514" i="1" s="1"/>
  <c r="M514" i="1" s="1"/>
  <c r="N514" i="1" s="1"/>
  <c r="P514" i="1" s="1"/>
  <c r="B514" i="1" s="1"/>
  <c r="J515" i="1"/>
  <c r="S522" i="1"/>
  <c r="R522" i="1"/>
  <c r="Q521" i="1"/>
  <c r="C522" i="1" s="1"/>
  <c r="G522" i="1"/>
  <c r="H522" i="1" s="1"/>
  <c r="A523" i="1"/>
  <c r="D523" i="1" s="1"/>
  <c r="E522" i="1"/>
  <c r="F523" i="1" s="1"/>
  <c r="O522" i="1"/>
  <c r="T522" i="1" s="1"/>
  <c r="I522" i="1"/>
  <c r="K515" i="1" l="1"/>
  <c r="L515" i="1" s="1"/>
  <c r="M515" i="1" s="1"/>
  <c r="N515" i="1" s="1"/>
  <c r="P515" i="1" s="1"/>
  <c r="B515" i="1" s="1"/>
  <c r="J516" i="1"/>
  <c r="Q522" i="1"/>
  <c r="C523" i="1" s="1"/>
  <c r="S523" i="1"/>
  <c r="R523" i="1"/>
  <c r="G523" i="1"/>
  <c r="H523" i="1" s="1"/>
  <c r="I523" i="1"/>
  <c r="O523" i="1"/>
  <c r="T523" i="1" s="1"/>
  <c r="A524" i="1"/>
  <c r="D524" i="1" s="1"/>
  <c r="E523" i="1"/>
  <c r="F524" i="1" s="1"/>
  <c r="K516" i="1" l="1"/>
  <c r="L516" i="1" s="1"/>
  <c r="M516" i="1" s="1"/>
  <c r="N516" i="1" s="1"/>
  <c r="P516" i="1" s="1"/>
  <c r="B516" i="1" s="1"/>
  <c r="J517" i="1"/>
  <c r="S524" i="1"/>
  <c r="Q523" i="1"/>
  <c r="C524" i="1" s="1"/>
  <c r="R524" i="1"/>
  <c r="G524" i="1"/>
  <c r="H524" i="1" s="1"/>
  <c r="I524" i="1"/>
  <c r="E524" i="1"/>
  <c r="F525" i="1" s="1"/>
  <c r="O524" i="1"/>
  <c r="T524" i="1" s="1"/>
  <c r="A525" i="1"/>
  <c r="D525" i="1" s="1"/>
  <c r="K517" i="1" l="1"/>
  <c r="L517" i="1" s="1"/>
  <c r="M517" i="1" s="1"/>
  <c r="N517" i="1" s="1"/>
  <c r="P517" i="1" s="1"/>
  <c r="B517" i="1" s="1"/>
  <c r="J518" i="1"/>
  <c r="E525" i="1"/>
  <c r="F526" i="1" s="1"/>
  <c r="O525" i="1"/>
  <c r="T525" i="1" s="1"/>
  <c r="A526" i="1"/>
  <c r="D526" i="1" s="1"/>
  <c r="I525" i="1"/>
  <c r="Q524" i="1"/>
  <c r="C525" i="1" s="1"/>
  <c r="S525" i="1"/>
  <c r="R525" i="1"/>
  <c r="G525" i="1"/>
  <c r="H525" i="1" s="1"/>
  <c r="K518" i="1" l="1"/>
  <c r="L518" i="1" s="1"/>
  <c r="M518" i="1" s="1"/>
  <c r="N518" i="1" s="1"/>
  <c r="P518" i="1" s="1"/>
  <c r="B518" i="1" s="1"/>
  <c r="J519" i="1"/>
  <c r="R526" i="1"/>
  <c r="Q525" i="1"/>
  <c r="C526" i="1" s="1"/>
  <c r="S526" i="1"/>
  <c r="G526" i="1"/>
  <c r="H526" i="1" s="1"/>
  <c r="I526" i="1"/>
  <c r="O526" i="1"/>
  <c r="T526" i="1" s="1"/>
  <c r="A527" i="1"/>
  <c r="D527" i="1" s="1"/>
  <c r="E526" i="1"/>
  <c r="F527" i="1" s="1"/>
  <c r="K519" i="1" l="1"/>
  <c r="L519" i="1" s="1"/>
  <c r="M519" i="1" s="1"/>
  <c r="N519" i="1" s="1"/>
  <c r="P519" i="1" s="1"/>
  <c r="B519" i="1" s="1"/>
  <c r="J520" i="1"/>
  <c r="Q526" i="1"/>
  <c r="C527" i="1" s="1"/>
  <c r="S527" i="1"/>
  <c r="R527" i="1"/>
  <c r="G527" i="1"/>
  <c r="H527" i="1" s="1"/>
  <c r="I527" i="1"/>
  <c r="O527" i="1"/>
  <c r="T527" i="1" s="1"/>
  <c r="A528" i="1"/>
  <c r="D528" i="1" s="1"/>
  <c r="E527" i="1"/>
  <c r="F528" i="1" s="1"/>
  <c r="K520" i="1" l="1"/>
  <c r="L520" i="1" s="1"/>
  <c r="M520" i="1" s="1"/>
  <c r="N520" i="1" s="1"/>
  <c r="P520" i="1" s="1"/>
  <c r="B520" i="1" s="1"/>
  <c r="J521" i="1"/>
  <c r="A529" i="1"/>
  <c r="D529" i="1" s="1"/>
  <c r="O528" i="1"/>
  <c r="T528" i="1" s="1"/>
  <c r="S528" i="1"/>
  <c r="R528" i="1"/>
  <c r="Q527" i="1"/>
  <c r="C528" i="1" s="1"/>
  <c r="G528" i="1"/>
  <c r="H528" i="1" s="1"/>
  <c r="I528" i="1"/>
  <c r="K521" i="1" l="1"/>
  <c r="L521" i="1" s="1"/>
  <c r="M521" i="1" s="1"/>
  <c r="N521" i="1" s="1"/>
  <c r="P521" i="1" s="1"/>
  <c r="B521" i="1" s="1"/>
  <c r="J522" i="1"/>
  <c r="O529" i="1"/>
  <c r="T529" i="1" s="1"/>
  <c r="A530" i="1"/>
  <c r="D530" i="1" s="1"/>
  <c r="E529" i="1"/>
  <c r="I529" i="1"/>
  <c r="S529" i="1"/>
  <c r="R529" i="1"/>
  <c r="Q528" i="1"/>
  <c r="C529" i="1" s="1"/>
  <c r="G529" i="1"/>
  <c r="E528" i="1"/>
  <c r="F529" i="1" s="1"/>
  <c r="H529" i="1" l="1"/>
  <c r="K522" i="1"/>
  <c r="L522" i="1" s="1"/>
  <c r="M522" i="1" s="1"/>
  <c r="N522" i="1" s="1"/>
  <c r="P522" i="1" s="1"/>
  <c r="B522" i="1" s="1"/>
  <c r="J523" i="1"/>
  <c r="Q529" i="1"/>
  <c r="C530" i="1" s="1"/>
  <c r="S530" i="1"/>
  <c r="R530" i="1"/>
  <c r="G530" i="1"/>
  <c r="F530" i="1"/>
  <c r="I530" i="1"/>
  <c r="A531" i="1"/>
  <c r="D531" i="1" s="1"/>
  <c r="O530" i="1"/>
  <c r="T530" i="1" s="1"/>
  <c r="E530" i="1"/>
  <c r="F531" i="1" s="1"/>
  <c r="K523" i="1" l="1"/>
  <c r="L523" i="1" s="1"/>
  <c r="M523" i="1" s="1"/>
  <c r="N523" i="1" s="1"/>
  <c r="P523" i="1" s="1"/>
  <c r="B523" i="1" s="1"/>
  <c r="J524" i="1"/>
  <c r="E531" i="1"/>
  <c r="F532" i="1" s="1"/>
  <c r="O531" i="1"/>
  <c r="T531" i="1" s="1"/>
  <c r="A532" i="1"/>
  <c r="D532" i="1" s="1"/>
  <c r="I531" i="1"/>
  <c r="S531" i="1"/>
  <c r="R531" i="1"/>
  <c r="Q530" i="1"/>
  <c r="C531" i="1" s="1"/>
  <c r="G531" i="1"/>
  <c r="H531" i="1" s="1"/>
  <c r="H530" i="1"/>
  <c r="K524" i="1" l="1"/>
  <c r="L524" i="1" s="1"/>
  <c r="M524" i="1" s="1"/>
  <c r="N524" i="1" s="1"/>
  <c r="P524" i="1" s="1"/>
  <c r="B524" i="1" s="1"/>
  <c r="J525" i="1"/>
  <c r="O532" i="1"/>
  <c r="T532" i="1" s="1"/>
  <c r="E532" i="1"/>
  <c r="F533" i="1" s="1"/>
  <c r="A533" i="1"/>
  <c r="D533" i="1" s="1"/>
  <c r="Q531" i="1"/>
  <c r="C532" i="1" s="1"/>
  <c r="R532" i="1"/>
  <c r="S532" i="1"/>
  <c r="G532" i="1"/>
  <c r="H532" i="1" s="1"/>
  <c r="I532" i="1"/>
  <c r="K525" i="1" l="1"/>
  <c r="L525" i="1" s="1"/>
  <c r="M525" i="1" s="1"/>
  <c r="N525" i="1" s="1"/>
  <c r="P525" i="1" s="1"/>
  <c r="B525" i="1" s="1"/>
  <c r="J526" i="1"/>
  <c r="Q532" i="1"/>
  <c r="C533" i="1" s="1"/>
  <c r="S533" i="1"/>
  <c r="R533" i="1"/>
  <c r="G533" i="1"/>
  <c r="H533" i="1" s="1"/>
  <c r="I533" i="1"/>
  <c r="E533" i="1"/>
  <c r="F534" i="1" s="1"/>
  <c r="O533" i="1"/>
  <c r="T533" i="1" s="1"/>
  <c r="A534" i="1"/>
  <c r="D534" i="1" s="1"/>
  <c r="K526" i="1" l="1"/>
  <c r="L526" i="1" s="1"/>
  <c r="M526" i="1" s="1"/>
  <c r="N526" i="1" s="1"/>
  <c r="P526" i="1" s="1"/>
  <c r="B526" i="1" s="1"/>
  <c r="J527" i="1"/>
  <c r="I534" i="1"/>
  <c r="R534" i="1"/>
  <c r="Q533" i="1"/>
  <c r="C534" i="1" s="1"/>
  <c r="S534" i="1"/>
  <c r="G534" i="1"/>
  <c r="H534" i="1" s="1"/>
  <c r="E534" i="1"/>
  <c r="F535" i="1" s="1"/>
  <c r="A535" i="1"/>
  <c r="D535" i="1" s="1"/>
  <c r="O534" i="1"/>
  <c r="T534" i="1" s="1"/>
  <c r="K527" i="1" l="1"/>
  <c r="L527" i="1" s="1"/>
  <c r="M527" i="1" s="1"/>
  <c r="N527" i="1" s="1"/>
  <c r="P527" i="1" s="1"/>
  <c r="B527" i="1" s="1"/>
  <c r="J528" i="1"/>
  <c r="I535" i="1"/>
  <c r="S535" i="1"/>
  <c r="Q534" i="1"/>
  <c r="C535" i="1" s="1"/>
  <c r="R535" i="1"/>
  <c r="G535" i="1"/>
  <c r="H535" i="1" s="1"/>
  <c r="E535" i="1"/>
  <c r="F536" i="1" s="1"/>
  <c r="A536" i="1"/>
  <c r="D536" i="1" s="1"/>
  <c r="O535" i="1"/>
  <c r="T535" i="1" s="1"/>
  <c r="K528" i="1" l="1"/>
  <c r="L528" i="1" s="1"/>
  <c r="M528" i="1" s="1"/>
  <c r="N528" i="1" s="1"/>
  <c r="P528" i="1" s="1"/>
  <c r="B528" i="1" s="1"/>
  <c r="J529" i="1"/>
  <c r="Q535" i="1"/>
  <c r="C536" i="1" s="1"/>
  <c r="S536" i="1"/>
  <c r="R536" i="1"/>
  <c r="G536" i="1"/>
  <c r="H536" i="1" s="1"/>
  <c r="I536" i="1"/>
  <c r="O536" i="1"/>
  <c r="T536" i="1" s="1"/>
  <c r="A537" i="1"/>
  <c r="D537" i="1" s="1"/>
  <c r="E536" i="1"/>
  <c r="F537" i="1" s="1"/>
  <c r="K529" i="1" l="1"/>
  <c r="L529" i="1" s="1"/>
  <c r="M529" i="1" s="1"/>
  <c r="N529" i="1" s="1"/>
  <c r="P529" i="1" s="1"/>
  <c r="B529" i="1" s="1"/>
  <c r="J530" i="1"/>
  <c r="E537" i="1"/>
  <c r="F538" i="1" s="1"/>
  <c r="O537" i="1"/>
  <c r="T537" i="1" s="1"/>
  <c r="A538" i="1"/>
  <c r="D538" i="1" s="1"/>
  <c r="I537" i="1"/>
  <c r="Q536" i="1"/>
  <c r="C537" i="1" s="1"/>
  <c r="S537" i="1"/>
  <c r="R537" i="1"/>
  <c r="G537" i="1"/>
  <c r="H537" i="1" s="1"/>
  <c r="K530" i="1" l="1"/>
  <c r="L530" i="1" s="1"/>
  <c r="M530" i="1" s="1"/>
  <c r="N530" i="1" s="1"/>
  <c r="P530" i="1" s="1"/>
  <c r="B530" i="1" s="1"/>
  <c r="J531" i="1"/>
  <c r="A539" i="1"/>
  <c r="D539" i="1" s="1"/>
  <c r="E538" i="1"/>
  <c r="F539" i="1" s="1"/>
  <c r="O538" i="1"/>
  <c r="T538" i="1" s="1"/>
  <c r="S538" i="1"/>
  <c r="Q537" i="1"/>
  <c r="C538" i="1" s="1"/>
  <c r="R538" i="1"/>
  <c r="G538" i="1"/>
  <c r="H538" i="1" s="1"/>
  <c r="I538" i="1"/>
  <c r="K531" i="1" l="1"/>
  <c r="L531" i="1" s="1"/>
  <c r="M531" i="1" s="1"/>
  <c r="N531" i="1" s="1"/>
  <c r="P531" i="1" s="1"/>
  <c r="B531" i="1" s="1"/>
  <c r="J532" i="1"/>
  <c r="R539" i="1"/>
  <c r="Q538" i="1"/>
  <c r="C539" i="1" s="1"/>
  <c r="S539" i="1"/>
  <c r="G539" i="1"/>
  <c r="H539" i="1" s="1"/>
  <c r="I539" i="1"/>
  <c r="O539" i="1"/>
  <c r="T539" i="1" s="1"/>
  <c r="A540" i="1"/>
  <c r="D540" i="1" s="1"/>
  <c r="E539" i="1"/>
  <c r="F540" i="1" s="1"/>
  <c r="K532" i="1" l="1"/>
  <c r="L532" i="1" s="1"/>
  <c r="M532" i="1" s="1"/>
  <c r="N532" i="1" s="1"/>
  <c r="P532" i="1" s="1"/>
  <c r="B532" i="1" s="1"/>
  <c r="J533" i="1"/>
  <c r="E540" i="1"/>
  <c r="F541" i="1" s="1"/>
  <c r="O540" i="1"/>
  <c r="T540" i="1" s="1"/>
  <c r="A541" i="1"/>
  <c r="D541" i="1" s="1"/>
  <c r="Q539" i="1"/>
  <c r="C540" i="1" s="1"/>
  <c r="R540" i="1"/>
  <c r="S540" i="1"/>
  <c r="G540" i="1"/>
  <c r="H540" i="1" s="1"/>
  <c r="I540" i="1"/>
  <c r="K533" i="1" l="1"/>
  <c r="L533" i="1" s="1"/>
  <c r="M533" i="1" s="1"/>
  <c r="N533" i="1" s="1"/>
  <c r="P533" i="1" s="1"/>
  <c r="B533" i="1" s="1"/>
  <c r="J534" i="1"/>
  <c r="S541" i="1"/>
  <c r="R541" i="1"/>
  <c r="Q540" i="1"/>
  <c r="C541" i="1" s="1"/>
  <c r="G541" i="1"/>
  <c r="H541" i="1" s="1"/>
  <c r="I541" i="1"/>
  <c r="E541" i="1"/>
  <c r="F542" i="1" s="1"/>
  <c r="A542" i="1"/>
  <c r="D542" i="1" s="1"/>
  <c r="O541" i="1"/>
  <c r="T541" i="1" s="1"/>
  <c r="K534" i="1" l="1"/>
  <c r="L534" i="1" s="1"/>
  <c r="M534" i="1" s="1"/>
  <c r="N534" i="1" s="1"/>
  <c r="P534" i="1" s="1"/>
  <c r="B534" i="1" s="1"/>
  <c r="J535" i="1"/>
  <c r="R542" i="1"/>
  <c r="S542" i="1"/>
  <c r="Q541" i="1"/>
  <c r="C542" i="1" s="1"/>
  <c r="G542" i="1"/>
  <c r="H542" i="1" s="1"/>
  <c r="A543" i="1"/>
  <c r="D543" i="1" s="1"/>
  <c r="E542" i="1"/>
  <c r="F543" i="1" s="1"/>
  <c r="O542" i="1"/>
  <c r="T542" i="1" s="1"/>
  <c r="I542" i="1"/>
  <c r="K535" i="1" l="1"/>
  <c r="L535" i="1" s="1"/>
  <c r="M535" i="1" s="1"/>
  <c r="N535" i="1" s="1"/>
  <c r="P535" i="1" s="1"/>
  <c r="B535" i="1" s="1"/>
  <c r="J536" i="1"/>
  <c r="Q542" i="1"/>
  <c r="C543" i="1" s="1"/>
  <c r="S543" i="1"/>
  <c r="R543" i="1"/>
  <c r="G543" i="1"/>
  <c r="H543" i="1" s="1"/>
  <c r="O543" i="1"/>
  <c r="T543" i="1" s="1"/>
  <c r="A544" i="1"/>
  <c r="D544" i="1" s="1"/>
  <c r="E543" i="1"/>
  <c r="F544" i="1" s="1"/>
  <c r="I543" i="1"/>
  <c r="K536" i="1" l="1"/>
  <c r="L536" i="1" s="1"/>
  <c r="M536" i="1" s="1"/>
  <c r="N536" i="1" s="1"/>
  <c r="P536" i="1" s="1"/>
  <c r="B536" i="1" s="1"/>
  <c r="J537" i="1"/>
  <c r="E544" i="1"/>
  <c r="F545" i="1" s="1"/>
  <c r="O544" i="1"/>
  <c r="T544" i="1" s="1"/>
  <c r="A545" i="1"/>
  <c r="D545" i="1" s="1"/>
  <c r="I544" i="1"/>
  <c r="R544" i="1"/>
  <c r="Q543" i="1"/>
  <c r="C544" i="1" s="1"/>
  <c r="S544" i="1"/>
  <c r="G544" i="1"/>
  <c r="H544" i="1" s="1"/>
  <c r="K537" i="1" l="1"/>
  <c r="L537" i="1" s="1"/>
  <c r="M537" i="1" s="1"/>
  <c r="N537" i="1" s="1"/>
  <c r="P537" i="1" s="1"/>
  <c r="B537" i="1" s="1"/>
  <c r="J538" i="1"/>
  <c r="I545" i="1"/>
  <c r="R545" i="1"/>
  <c r="Q544" i="1"/>
  <c r="C545" i="1" s="1"/>
  <c r="S545" i="1"/>
  <c r="G545" i="1"/>
  <c r="H545" i="1" s="1"/>
  <c r="E545" i="1"/>
  <c r="F546" i="1" s="1"/>
  <c r="A546" i="1"/>
  <c r="D546" i="1" s="1"/>
  <c r="O545" i="1"/>
  <c r="T545" i="1" s="1"/>
  <c r="K538" i="1" l="1"/>
  <c r="L538" i="1" s="1"/>
  <c r="M538" i="1" s="1"/>
  <c r="N538" i="1" s="1"/>
  <c r="P538" i="1" s="1"/>
  <c r="B538" i="1" s="1"/>
  <c r="J539" i="1"/>
  <c r="O546" i="1"/>
  <c r="T546" i="1" s="1"/>
  <c r="A547" i="1"/>
  <c r="D547" i="1" s="1"/>
  <c r="E546" i="1"/>
  <c r="F547" i="1" s="1"/>
  <c r="I546" i="1"/>
  <c r="Q545" i="1"/>
  <c r="C546" i="1" s="1"/>
  <c r="S546" i="1"/>
  <c r="R546" i="1"/>
  <c r="G546" i="1"/>
  <c r="H546" i="1" s="1"/>
  <c r="K539" i="1" l="1"/>
  <c r="L539" i="1" s="1"/>
  <c r="M539" i="1" s="1"/>
  <c r="N539" i="1" s="1"/>
  <c r="P539" i="1" s="1"/>
  <c r="B539" i="1" s="1"/>
  <c r="J540" i="1"/>
  <c r="I547" i="1"/>
  <c r="Q546" i="1"/>
  <c r="C547" i="1" s="1"/>
  <c r="S547" i="1"/>
  <c r="R547" i="1"/>
  <c r="G547" i="1"/>
  <c r="H547" i="1" s="1"/>
  <c r="E547" i="1"/>
  <c r="F548" i="1" s="1"/>
  <c r="O547" i="1"/>
  <c r="T547" i="1" s="1"/>
  <c r="A548" i="1"/>
  <c r="D548" i="1" s="1"/>
  <c r="K540" i="1" l="1"/>
  <c r="L540" i="1" s="1"/>
  <c r="M540" i="1" s="1"/>
  <c r="N540" i="1" s="1"/>
  <c r="P540" i="1" s="1"/>
  <c r="B540" i="1" s="1"/>
  <c r="J541" i="1"/>
  <c r="S548" i="1"/>
  <c r="R548" i="1"/>
  <c r="Q547" i="1"/>
  <c r="C548" i="1" s="1"/>
  <c r="G548" i="1"/>
  <c r="H548" i="1" s="1"/>
  <c r="I548" i="1"/>
  <c r="E548" i="1"/>
  <c r="F549" i="1" s="1"/>
  <c r="O548" i="1"/>
  <c r="T548" i="1" s="1"/>
  <c r="A549" i="1"/>
  <c r="D549" i="1" s="1"/>
  <c r="K541" i="1" l="1"/>
  <c r="L541" i="1" s="1"/>
  <c r="M541" i="1" s="1"/>
  <c r="N541" i="1" s="1"/>
  <c r="P541" i="1" s="1"/>
  <c r="B541" i="1" s="1"/>
  <c r="J542" i="1"/>
  <c r="E549" i="1"/>
  <c r="F550" i="1" s="1"/>
  <c r="O549" i="1"/>
  <c r="T549" i="1" s="1"/>
  <c r="A550" i="1"/>
  <c r="D550" i="1" s="1"/>
  <c r="S549" i="1"/>
  <c r="R549" i="1"/>
  <c r="Q548" i="1"/>
  <c r="C549" i="1" s="1"/>
  <c r="G549" i="1"/>
  <c r="H549" i="1" s="1"/>
  <c r="I549" i="1"/>
  <c r="K542" i="1" l="1"/>
  <c r="L542" i="1" s="1"/>
  <c r="M542" i="1" s="1"/>
  <c r="N542" i="1" s="1"/>
  <c r="P542" i="1" s="1"/>
  <c r="B542" i="1" s="1"/>
  <c r="J543" i="1"/>
  <c r="O550" i="1"/>
  <c r="T550" i="1" s="1"/>
  <c r="A551" i="1"/>
  <c r="D551" i="1" s="1"/>
  <c r="E550" i="1"/>
  <c r="F551" i="1" s="1"/>
  <c r="Q549" i="1"/>
  <c r="C550" i="1" s="1"/>
  <c r="S550" i="1"/>
  <c r="R550" i="1"/>
  <c r="G550" i="1"/>
  <c r="H550" i="1" s="1"/>
  <c r="I550" i="1"/>
  <c r="K543" i="1" l="1"/>
  <c r="L543" i="1" s="1"/>
  <c r="M543" i="1" s="1"/>
  <c r="N543" i="1" s="1"/>
  <c r="P543" i="1" s="1"/>
  <c r="B543" i="1" s="1"/>
  <c r="J544" i="1"/>
  <c r="E551" i="1"/>
  <c r="F552" i="1" s="1"/>
  <c r="O551" i="1"/>
  <c r="T551" i="1" s="1"/>
  <c r="A552" i="1"/>
  <c r="D552" i="1" s="1"/>
  <c r="Q550" i="1"/>
  <c r="C551" i="1" s="1"/>
  <c r="S551" i="1"/>
  <c r="R551" i="1"/>
  <c r="G551" i="1"/>
  <c r="H551" i="1" s="1"/>
  <c r="I551" i="1"/>
  <c r="K544" i="1" l="1"/>
  <c r="L544" i="1" s="1"/>
  <c r="M544" i="1" s="1"/>
  <c r="N544" i="1" s="1"/>
  <c r="P544" i="1" s="1"/>
  <c r="B544" i="1" s="1"/>
  <c r="J545" i="1"/>
  <c r="I552" i="1"/>
  <c r="E552" i="1"/>
  <c r="F553" i="1" s="1"/>
  <c r="O552" i="1"/>
  <c r="T552" i="1" s="1"/>
  <c r="A553" i="1"/>
  <c r="D553" i="1" s="1"/>
  <c r="S552" i="1"/>
  <c r="Q551" i="1"/>
  <c r="C552" i="1" s="1"/>
  <c r="R552" i="1"/>
  <c r="G552" i="1"/>
  <c r="H552" i="1" s="1"/>
  <c r="K545" i="1" l="1"/>
  <c r="L545" i="1" s="1"/>
  <c r="M545" i="1" s="1"/>
  <c r="N545" i="1" s="1"/>
  <c r="P545" i="1" s="1"/>
  <c r="B545" i="1" s="1"/>
  <c r="J546" i="1"/>
  <c r="I553" i="1"/>
  <c r="A554" i="1"/>
  <c r="D554" i="1" s="1"/>
  <c r="O553" i="1"/>
  <c r="T553" i="1" s="1"/>
  <c r="E553" i="1"/>
  <c r="F554" i="1" s="1"/>
  <c r="R553" i="1"/>
  <c r="Q552" i="1"/>
  <c r="C553" i="1" s="1"/>
  <c r="S553" i="1"/>
  <c r="G553" i="1"/>
  <c r="H553" i="1" s="1"/>
  <c r="K546" i="1" l="1"/>
  <c r="L546" i="1" s="1"/>
  <c r="M546" i="1" s="1"/>
  <c r="N546" i="1" s="1"/>
  <c r="P546" i="1" s="1"/>
  <c r="B546" i="1" s="1"/>
  <c r="J547" i="1"/>
  <c r="I554" i="1"/>
  <c r="O554" i="1"/>
  <c r="T554" i="1" s="1"/>
  <c r="A555" i="1"/>
  <c r="D555" i="1" s="1"/>
  <c r="E554" i="1"/>
  <c r="F555" i="1" s="1"/>
  <c r="Q553" i="1"/>
  <c r="C554" i="1" s="1"/>
  <c r="R554" i="1"/>
  <c r="S554" i="1"/>
  <c r="G554" i="1"/>
  <c r="H554" i="1" s="1"/>
  <c r="K547" i="1" l="1"/>
  <c r="L547" i="1" s="1"/>
  <c r="M547" i="1" s="1"/>
  <c r="N547" i="1" s="1"/>
  <c r="P547" i="1" s="1"/>
  <c r="B547" i="1" s="1"/>
  <c r="J548" i="1"/>
  <c r="S555" i="1"/>
  <c r="Q554" i="1"/>
  <c r="C555" i="1" s="1"/>
  <c r="R555" i="1"/>
  <c r="G555" i="1"/>
  <c r="H555" i="1" s="1"/>
  <c r="I555" i="1"/>
  <c r="O555" i="1"/>
  <c r="T555" i="1" s="1"/>
  <c r="A556" i="1"/>
  <c r="D556" i="1" s="1"/>
  <c r="E555" i="1"/>
  <c r="F556" i="1" s="1"/>
  <c r="K548" i="1" l="1"/>
  <c r="L548" i="1" s="1"/>
  <c r="M548" i="1" s="1"/>
  <c r="N548" i="1" s="1"/>
  <c r="P548" i="1" s="1"/>
  <c r="B548" i="1" s="1"/>
  <c r="J549" i="1"/>
  <c r="I556" i="1"/>
  <c r="A557" i="1"/>
  <c r="D557" i="1" s="1"/>
  <c r="E556" i="1"/>
  <c r="F557" i="1" s="1"/>
  <c r="O556" i="1"/>
  <c r="T556" i="1" s="1"/>
  <c r="S556" i="1"/>
  <c r="R556" i="1"/>
  <c r="Q555" i="1"/>
  <c r="C556" i="1" s="1"/>
  <c r="G556" i="1"/>
  <c r="K549" i="1" l="1"/>
  <c r="L549" i="1" s="1"/>
  <c r="M549" i="1" s="1"/>
  <c r="N549" i="1" s="1"/>
  <c r="P549" i="1" s="1"/>
  <c r="B549" i="1" s="1"/>
  <c r="J550" i="1"/>
  <c r="G557" i="1"/>
  <c r="H557" i="1" s="1"/>
  <c r="E557" i="1"/>
  <c r="F558" i="1" s="1"/>
  <c r="A558" i="1"/>
  <c r="D558" i="1" s="1"/>
  <c r="O557" i="1"/>
  <c r="T557" i="1" s="1"/>
  <c r="S557" i="1"/>
  <c r="R557" i="1"/>
  <c r="Q556" i="1"/>
  <c r="C557" i="1" s="1"/>
  <c r="I557" i="1"/>
  <c r="H556" i="1"/>
  <c r="K550" i="1" l="1"/>
  <c r="L550" i="1" s="1"/>
  <c r="M550" i="1" s="1"/>
  <c r="N550" i="1" s="1"/>
  <c r="P550" i="1" s="1"/>
  <c r="B550" i="1" s="1"/>
  <c r="J551" i="1"/>
  <c r="G558" i="1"/>
  <c r="H558" i="1" s="1"/>
  <c r="O558" i="1"/>
  <c r="T558" i="1" s="1"/>
  <c r="E558" i="1"/>
  <c r="F559" i="1" s="1"/>
  <c r="A559" i="1"/>
  <c r="D559" i="1" s="1"/>
  <c r="I558" i="1"/>
  <c r="Q557" i="1"/>
  <c r="C558" i="1" s="1"/>
  <c r="S558" i="1"/>
  <c r="R558" i="1"/>
  <c r="K551" i="1" l="1"/>
  <c r="L551" i="1" s="1"/>
  <c r="M551" i="1" s="1"/>
  <c r="N551" i="1" s="1"/>
  <c r="P551" i="1" s="1"/>
  <c r="B551" i="1" s="1"/>
  <c r="J552" i="1"/>
  <c r="R559" i="1"/>
  <c r="Q558" i="1"/>
  <c r="C559" i="1" s="1"/>
  <c r="S559" i="1"/>
  <c r="G559" i="1"/>
  <c r="H559" i="1" s="1"/>
  <c r="E559" i="1"/>
  <c r="F560" i="1" s="1"/>
  <c r="O559" i="1"/>
  <c r="A560" i="1"/>
  <c r="D560" i="1" s="1"/>
  <c r="I559" i="1"/>
  <c r="K552" i="1" l="1"/>
  <c r="L552" i="1" s="1"/>
  <c r="M552" i="1" s="1"/>
  <c r="N552" i="1" s="1"/>
  <c r="P552" i="1" s="1"/>
  <c r="B552" i="1" s="1"/>
  <c r="J553" i="1"/>
  <c r="S560" i="1"/>
  <c r="J560" i="1"/>
  <c r="K560" i="1" s="1"/>
  <c r="R560" i="1"/>
  <c r="Q559" i="1"/>
  <c r="C560" i="1" s="1"/>
  <c r="G560" i="1"/>
  <c r="H560" i="1" s="1"/>
  <c r="I560" i="1"/>
  <c r="E560" i="1"/>
  <c r="F561" i="1" s="1"/>
  <c r="O560" i="1"/>
  <c r="T560" i="1" s="1"/>
  <c r="A561" i="1"/>
  <c r="D561" i="1" s="1"/>
  <c r="K553" i="1" l="1"/>
  <c r="L553" i="1" s="1"/>
  <c r="M553" i="1" s="1"/>
  <c r="N553" i="1" s="1"/>
  <c r="P553" i="1" s="1"/>
  <c r="B553" i="1" s="1"/>
  <c r="J554" i="1"/>
  <c r="Q560" i="1"/>
  <c r="C561" i="1" s="1"/>
  <c r="R561" i="1"/>
  <c r="J561" i="1"/>
  <c r="K561" i="1" s="1"/>
  <c r="L561" i="1" s="1"/>
  <c r="S561" i="1"/>
  <c r="G561" i="1"/>
  <c r="H561" i="1" s="1"/>
  <c r="I561" i="1"/>
  <c r="O561" i="1"/>
  <c r="T561" i="1" s="1"/>
  <c r="A562" i="1"/>
  <c r="D562" i="1" s="1"/>
  <c r="E561" i="1"/>
  <c r="F562" i="1" s="1"/>
  <c r="K554" i="1" l="1"/>
  <c r="L554" i="1" s="1"/>
  <c r="M554" i="1" s="1"/>
  <c r="N554" i="1" s="1"/>
  <c r="P554" i="1" s="1"/>
  <c r="B554" i="1" s="1"/>
  <c r="J555" i="1"/>
  <c r="M561" i="1"/>
  <c r="N561" i="1" s="1"/>
  <c r="P561" i="1" s="1"/>
  <c r="B561" i="1" s="1"/>
  <c r="I562" i="1"/>
  <c r="O562" i="1"/>
  <c r="A563" i="1"/>
  <c r="D563" i="1" s="1"/>
  <c r="E562" i="1"/>
  <c r="F563" i="1" s="1"/>
  <c r="R562" i="1"/>
  <c r="Q561" i="1"/>
  <c r="C562" i="1" s="1"/>
  <c r="J562" i="1"/>
  <c r="K562" i="1" s="1"/>
  <c r="L562" i="1" s="1"/>
  <c r="S562" i="1"/>
  <c r="G562" i="1"/>
  <c r="H562" i="1" s="1"/>
  <c r="K555" i="1" l="1"/>
  <c r="L555" i="1" s="1"/>
  <c r="M555" i="1" s="1"/>
  <c r="N555" i="1" s="1"/>
  <c r="P555" i="1" s="1"/>
  <c r="B555" i="1" s="1"/>
  <c r="J556" i="1"/>
  <c r="S563" i="1"/>
  <c r="Q562" i="1"/>
  <c r="C563" i="1" s="1"/>
  <c r="R563" i="1"/>
  <c r="J563" i="1"/>
  <c r="K563" i="1" s="1"/>
  <c r="L563" i="1" s="1"/>
  <c r="G563" i="1"/>
  <c r="H563" i="1" s="1"/>
  <c r="E563" i="1"/>
  <c r="F564" i="1" s="1"/>
  <c r="O563" i="1"/>
  <c r="T563" i="1" s="1"/>
  <c r="A564" i="1"/>
  <c r="D564" i="1" s="1"/>
  <c r="M562" i="1"/>
  <c r="N562" i="1" s="1"/>
  <c r="P562" i="1" s="1"/>
  <c r="I563" i="1"/>
  <c r="K556" i="1" l="1"/>
  <c r="L556" i="1" s="1"/>
  <c r="M556" i="1" s="1"/>
  <c r="N556" i="1" s="1"/>
  <c r="P556" i="1" s="1"/>
  <c r="B556" i="1" s="1"/>
  <c r="J557" i="1"/>
  <c r="B562" i="1"/>
  <c r="T562" i="1"/>
  <c r="S564" i="1"/>
  <c r="Q563" i="1"/>
  <c r="C564" i="1" s="1"/>
  <c r="R564" i="1"/>
  <c r="J564" i="1"/>
  <c r="K564" i="1" s="1"/>
  <c r="L564" i="1" s="1"/>
  <c r="G564" i="1"/>
  <c r="H564" i="1" s="1"/>
  <c r="E564" i="1"/>
  <c r="F565" i="1" s="1"/>
  <c r="A565" i="1"/>
  <c r="D565" i="1" s="1"/>
  <c r="O564" i="1"/>
  <c r="T564" i="1" s="1"/>
  <c r="M563" i="1"/>
  <c r="N563" i="1" s="1"/>
  <c r="P563" i="1" s="1"/>
  <c r="B563" i="1" s="1"/>
  <c r="I564" i="1"/>
  <c r="K557" i="1" l="1"/>
  <c r="L557" i="1" s="1"/>
  <c r="M557" i="1" s="1"/>
  <c r="N557" i="1" s="1"/>
  <c r="P557" i="1" s="1"/>
  <c r="B557" i="1" s="1"/>
  <c r="J558" i="1"/>
  <c r="R565" i="1"/>
  <c r="J565" i="1"/>
  <c r="K565" i="1" s="1"/>
  <c r="L565" i="1" s="1"/>
  <c r="Q564" i="1"/>
  <c r="C565" i="1" s="1"/>
  <c r="S565" i="1"/>
  <c r="G565" i="1"/>
  <c r="H565" i="1" s="1"/>
  <c r="I565" i="1"/>
  <c r="M564" i="1"/>
  <c r="N564" i="1" s="1"/>
  <c r="P564" i="1" s="1"/>
  <c r="B564" i="1" s="1"/>
  <c r="E565" i="1"/>
  <c r="F566" i="1" s="1"/>
  <c r="O565" i="1"/>
  <c r="T565" i="1" s="1"/>
  <c r="A566" i="1"/>
  <c r="D566" i="1" s="1"/>
  <c r="K558" i="1" l="1"/>
  <c r="L558" i="1" s="1"/>
  <c r="M558" i="1" s="1"/>
  <c r="N558" i="1" s="1"/>
  <c r="P558" i="1" s="1"/>
  <c r="B558" i="1" s="1"/>
  <c r="J559" i="1"/>
  <c r="K559" i="1" s="1"/>
  <c r="M565" i="1"/>
  <c r="N565" i="1" s="1"/>
  <c r="P565" i="1" s="1"/>
  <c r="B565" i="1" s="1"/>
  <c r="I566" i="1"/>
  <c r="O566" i="1"/>
  <c r="T566" i="1" s="1"/>
  <c r="E566" i="1"/>
  <c r="F567" i="1" s="1"/>
  <c r="A567" i="1"/>
  <c r="D567" i="1" s="1"/>
  <c r="Q565" i="1"/>
  <c r="C566" i="1" s="1"/>
  <c r="S566" i="1"/>
  <c r="R566" i="1"/>
  <c r="J566" i="1"/>
  <c r="K566" i="1" s="1"/>
  <c r="L566" i="1" s="1"/>
  <c r="G566" i="1"/>
  <c r="H566" i="1" s="1"/>
  <c r="L559" i="1" l="1"/>
  <c r="M559" i="1" s="1"/>
  <c r="N559" i="1" s="1"/>
  <c r="P559" i="1" s="1"/>
  <c r="L560" i="1"/>
  <c r="M560" i="1" s="1"/>
  <c r="N560" i="1" s="1"/>
  <c r="P560" i="1" s="1"/>
  <c r="B560" i="1" s="1"/>
  <c r="I567" i="1"/>
  <c r="M566" i="1"/>
  <c r="N566" i="1" s="1"/>
  <c r="P566" i="1" s="1"/>
  <c r="B566" i="1" s="1"/>
  <c r="S567" i="1"/>
  <c r="J567" i="1"/>
  <c r="K567" i="1" s="1"/>
  <c r="L567" i="1" s="1"/>
  <c r="R567" i="1"/>
  <c r="Q566" i="1"/>
  <c r="C567" i="1" s="1"/>
  <c r="G567" i="1"/>
  <c r="H567" i="1" s="1"/>
  <c r="E567" i="1"/>
  <c r="F568" i="1" s="1"/>
  <c r="O567" i="1"/>
  <c r="T567" i="1" s="1"/>
  <c r="A568" i="1"/>
  <c r="D568" i="1" s="1"/>
  <c r="B559" i="1" l="1"/>
  <c r="T559" i="1"/>
  <c r="S568" i="1"/>
  <c r="R568" i="1"/>
  <c r="Q567" i="1"/>
  <c r="C568" i="1" s="1"/>
  <c r="J568" i="1"/>
  <c r="K568" i="1" s="1"/>
  <c r="L568" i="1" s="1"/>
  <c r="G568" i="1"/>
  <c r="H568" i="1" s="1"/>
  <c r="M567" i="1"/>
  <c r="N567" i="1" s="1"/>
  <c r="P567" i="1" s="1"/>
  <c r="B567" i="1" s="1"/>
  <c r="I568" i="1"/>
  <c r="E568" i="1"/>
  <c r="F569" i="1" s="1"/>
  <c r="A569" i="1"/>
  <c r="D569" i="1" s="1"/>
  <c r="O568" i="1"/>
  <c r="T568" i="1" s="1"/>
  <c r="O569" i="1" l="1"/>
  <c r="T569" i="1" s="1"/>
  <c r="A570" i="1"/>
  <c r="D570" i="1" s="1"/>
  <c r="E569" i="1"/>
  <c r="F570" i="1" s="1"/>
  <c r="Q568" i="1"/>
  <c r="C569" i="1" s="1"/>
  <c r="J569" i="1"/>
  <c r="K569" i="1" s="1"/>
  <c r="L569" i="1" s="1"/>
  <c r="R569" i="1"/>
  <c r="S569" i="1"/>
  <c r="G569" i="1"/>
  <c r="H569" i="1" s="1"/>
  <c r="I569" i="1"/>
  <c r="M568" i="1"/>
  <c r="N568" i="1" s="1"/>
  <c r="P568" i="1" s="1"/>
  <c r="B568" i="1" s="1"/>
  <c r="E570" i="1" l="1"/>
  <c r="F571" i="1" s="1"/>
  <c r="O570" i="1"/>
  <c r="T570" i="1" s="1"/>
  <c r="A571" i="1"/>
  <c r="D571" i="1" s="1"/>
  <c r="Q569" i="1"/>
  <c r="C570" i="1" s="1"/>
  <c r="S570" i="1"/>
  <c r="R570" i="1"/>
  <c r="J570" i="1"/>
  <c r="K570" i="1" s="1"/>
  <c r="L570" i="1" s="1"/>
  <c r="G570" i="1"/>
  <c r="H570" i="1" s="1"/>
  <c r="I570" i="1"/>
  <c r="M569" i="1"/>
  <c r="N569" i="1" s="1"/>
  <c r="P569" i="1" s="1"/>
  <c r="B569" i="1" s="1"/>
  <c r="A572" i="1" l="1"/>
  <c r="D572" i="1" s="1"/>
  <c r="E571" i="1"/>
  <c r="F572" i="1" s="1"/>
  <c r="O571" i="1"/>
  <c r="T571" i="1" s="1"/>
  <c r="S571" i="1"/>
  <c r="R571" i="1"/>
  <c r="J571" i="1"/>
  <c r="K571" i="1" s="1"/>
  <c r="L571" i="1" s="1"/>
  <c r="Q570" i="1"/>
  <c r="C571" i="1" s="1"/>
  <c r="G571" i="1"/>
  <c r="H571" i="1" s="1"/>
  <c r="M570" i="1"/>
  <c r="N570" i="1" s="1"/>
  <c r="P570" i="1" s="1"/>
  <c r="B570" i="1" s="1"/>
  <c r="I571" i="1"/>
  <c r="M571" i="1" l="1"/>
  <c r="N571" i="1" s="1"/>
  <c r="P571" i="1" s="1"/>
  <c r="B571" i="1" s="1"/>
  <c r="I572" i="1"/>
  <c r="A573" i="1"/>
  <c r="D573" i="1" s="1"/>
  <c r="E572" i="1"/>
  <c r="F573" i="1" s="1"/>
  <c r="O572" i="1"/>
  <c r="T572" i="1" s="1"/>
  <c r="J572" i="1"/>
  <c r="K572" i="1" s="1"/>
  <c r="L572" i="1" s="1"/>
  <c r="S572" i="1"/>
  <c r="R572" i="1"/>
  <c r="Q571" i="1"/>
  <c r="C572" i="1" s="1"/>
  <c r="G572" i="1"/>
  <c r="H572" i="1" s="1"/>
  <c r="O573" i="1" l="1"/>
  <c r="T573" i="1" s="1"/>
  <c r="A574" i="1"/>
  <c r="D574" i="1" s="1"/>
  <c r="E573" i="1"/>
  <c r="F574" i="1" s="1"/>
  <c r="Q572" i="1"/>
  <c r="C573" i="1" s="1"/>
  <c r="J573" i="1"/>
  <c r="K573" i="1" s="1"/>
  <c r="L573" i="1" s="1"/>
  <c r="S573" i="1"/>
  <c r="R573" i="1"/>
  <c r="G573" i="1"/>
  <c r="H573" i="1" s="1"/>
  <c r="I573" i="1"/>
  <c r="M572" i="1"/>
  <c r="N572" i="1" s="1"/>
  <c r="P572" i="1" s="1"/>
  <c r="B572" i="1" s="1"/>
  <c r="E574" i="1" l="1"/>
  <c r="F575" i="1" s="1"/>
  <c r="O574" i="1"/>
  <c r="T574" i="1" s="1"/>
  <c r="A575" i="1"/>
  <c r="D575" i="1" s="1"/>
  <c r="Q573" i="1"/>
  <c r="C574" i="1" s="1"/>
  <c r="S574" i="1"/>
  <c r="R574" i="1"/>
  <c r="J574" i="1"/>
  <c r="K574" i="1" s="1"/>
  <c r="L574" i="1" s="1"/>
  <c r="G574" i="1"/>
  <c r="H574" i="1" s="1"/>
  <c r="I574" i="1"/>
  <c r="M573" i="1"/>
  <c r="N573" i="1" s="1"/>
  <c r="P573" i="1" s="1"/>
  <c r="B573" i="1" s="1"/>
  <c r="E575" i="1" l="1"/>
  <c r="F576" i="1" s="1"/>
  <c r="O575" i="1"/>
  <c r="T575" i="1" s="1"/>
  <c r="A576" i="1"/>
  <c r="D576" i="1" s="1"/>
  <c r="J575" i="1"/>
  <c r="K575" i="1" s="1"/>
  <c r="L575" i="1" s="1"/>
  <c r="R575" i="1"/>
  <c r="Q574" i="1"/>
  <c r="C575" i="1" s="1"/>
  <c r="S575" i="1"/>
  <c r="G575" i="1"/>
  <c r="H575" i="1" s="1"/>
  <c r="I575" i="1"/>
  <c r="M574" i="1"/>
  <c r="N574" i="1" s="1"/>
  <c r="P574" i="1" s="1"/>
  <c r="B574" i="1" s="1"/>
  <c r="O576" i="1" l="1"/>
  <c r="T576" i="1" s="1"/>
  <c r="E576" i="1"/>
  <c r="F577" i="1" s="1"/>
  <c r="A577" i="1"/>
  <c r="D577" i="1" s="1"/>
  <c r="I576" i="1"/>
  <c r="M575" i="1"/>
  <c r="N575" i="1" s="1"/>
  <c r="P575" i="1" s="1"/>
  <c r="B575" i="1" s="1"/>
  <c r="S576" i="1"/>
  <c r="R576" i="1"/>
  <c r="J576" i="1"/>
  <c r="K576" i="1" s="1"/>
  <c r="L576" i="1" s="1"/>
  <c r="Q575" i="1"/>
  <c r="C576" i="1" s="1"/>
  <c r="G576" i="1"/>
  <c r="H576" i="1" s="1"/>
  <c r="M576" i="1" l="1"/>
  <c r="N576" i="1" s="1"/>
  <c r="P576" i="1" s="1"/>
  <c r="B576" i="1" s="1"/>
  <c r="I577" i="1"/>
  <c r="E577" i="1"/>
  <c r="F578" i="1" s="1"/>
  <c r="O577" i="1"/>
  <c r="T577" i="1" s="1"/>
  <c r="A578" i="1"/>
  <c r="D578" i="1" s="1"/>
  <c r="S577" i="1"/>
  <c r="Q576" i="1"/>
  <c r="C577" i="1" s="1"/>
  <c r="J577" i="1"/>
  <c r="K577" i="1" s="1"/>
  <c r="L577" i="1" s="1"/>
  <c r="R577" i="1"/>
  <c r="G577" i="1"/>
  <c r="H577" i="1" s="1"/>
  <c r="J578" i="1" l="1"/>
  <c r="K578" i="1" s="1"/>
  <c r="L578" i="1" s="1"/>
  <c r="S578" i="1"/>
  <c r="R578" i="1"/>
  <c r="Q577" i="1"/>
  <c r="C578" i="1" s="1"/>
  <c r="G578" i="1"/>
  <c r="H578" i="1" s="1"/>
  <c r="E578" i="1"/>
  <c r="F579" i="1" s="1"/>
  <c r="A579" i="1"/>
  <c r="D579" i="1" s="1"/>
  <c r="O578" i="1"/>
  <c r="T578" i="1" s="1"/>
  <c r="M577" i="1"/>
  <c r="N577" i="1" s="1"/>
  <c r="P577" i="1" s="1"/>
  <c r="B577" i="1" s="1"/>
  <c r="I578" i="1"/>
  <c r="A580" i="1" l="1"/>
  <c r="D580" i="1" s="1"/>
  <c r="E579" i="1"/>
  <c r="F580" i="1" s="1"/>
  <c r="O579" i="1"/>
  <c r="T579" i="1" s="1"/>
  <c r="I579" i="1"/>
  <c r="M578" i="1"/>
  <c r="N578" i="1" s="1"/>
  <c r="P578" i="1" s="1"/>
  <c r="B578" i="1" s="1"/>
  <c r="S579" i="1"/>
  <c r="Q578" i="1"/>
  <c r="C579" i="1" s="1"/>
  <c r="R579" i="1"/>
  <c r="J579" i="1"/>
  <c r="K579" i="1" s="1"/>
  <c r="L579" i="1" s="1"/>
  <c r="G579" i="1"/>
  <c r="H579" i="1" s="1"/>
  <c r="Q579" i="1" l="1"/>
  <c r="C580" i="1" s="1"/>
  <c r="S580" i="1"/>
  <c r="R580" i="1"/>
  <c r="J580" i="1"/>
  <c r="K580" i="1" s="1"/>
  <c r="L580" i="1" s="1"/>
  <c r="G580" i="1"/>
  <c r="H580" i="1" s="1"/>
  <c r="I580" i="1"/>
  <c r="M579" i="1"/>
  <c r="N579" i="1" s="1"/>
  <c r="P579" i="1" s="1"/>
  <c r="B579" i="1" s="1"/>
  <c r="O580" i="1"/>
  <c r="T580" i="1" s="1"/>
  <c r="E580" i="1"/>
  <c r="F581" i="1" s="1"/>
  <c r="A581" i="1"/>
  <c r="D581" i="1" s="1"/>
  <c r="Q580" i="1" l="1"/>
  <c r="C581" i="1" s="1"/>
  <c r="S581" i="1"/>
  <c r="R581" i="1"/>
  <c r="J581" i="1"/>
  <c r="K581" i="1" s="1"/>
  <c r="L581" i="1" s="1"/>
  <c r="G581" i="1"/>
  <c r="H581" i="1" s="1"/>
  <c r="O581" i="1"/>
  <c r="T581" i="1" s="1"/>
  <c r="A582" i="1"/>
  <c r="D582" i="1" s="1"/>
  <c r="E581" i="1"/>
  <c r="F582" i="1" s="1"/>
  <c r="I581" i="1"/>
  <c r="M580" i="1"/>
  <c r="N580" i="1" s="1"/>
  <c r="P580" i="1" s="1"/>
  <c r="B580" i="1" s="1"/>
  <c r="S582" i="1" l="1"/>
  <c r="Q581" i="1"/>
  <c r="C582" i="1" s="1"/>
  <c r="R582" i="1"/>
  <c r="J582" i="1"/>
  <c r="K582" i="1" s="1"/>
  <c r="L582" i="1" s="1"/>
  <c r="G582" i="1"/>
  <c r="H582" i="1" s="1"/>
  <c r="M581" i="1"/>
  <c r="N581" i="1" s="1"/>
  <c r="P581" i="1" s="1"/>
  <c r="B581" i="1" s="1"/>
  <c r="I582" i="1"/>
  <c r="E582" i="1"/>
  <c r="F583" i="1" s="1"/>
  <c r="O582" i="1"/>
  <c r="T582" i="1" s="1"/>
  <c r="A583" i="1"/>
  <c r="D583" i="1" s="1"/>
  <c r="O583" i="1" l="1"/>
  <c r="T583" i="1" s="1"/>
  <c r="A584" i="1"/>
  <c r="D584" i="1" s="1"/>
  <c r="E583" i="1"/>
  <c r="F584" i="1" s="1"/>
  <c r="I583" i="1"/>
  <c r="M582" i="1"/>
  <c r="N582" i="1" s="1"/>
  <c r="P582" i="1" s="1"/>
  <c r="B582" i="1" s="1"/>
  <c r="J583" i="1"/>
  <c r="K583" i="1" s="1"/>
  <c r="L583" i="1" s="1"/>
  <c r="Q582" i="1"/>
  <c r="C583" i="1" s="1"/>
  <c r="S583" i="1"/>
  <c r="R583" i="1"/>
  <c r="G583" i="1"/>
  <c r="H583" i="1" s="1"/>
  <c r="O584" i="1" l="1"/>
  <c r="T584" i="1" s="1"/>
  <c r="A585" i="1"/>
  <c r="D585" i="1" s="1"/>
  <c r="E584" i="1"/>
  <c r="F585" i="1" s="1"/>
  <c r="Q583" i="1"/>
  <c r="C584" i="1" s="1"/>
  <c r="S584" i="1"/>
  <c r="R584" i="1"/>
  <c r="J584" i="1"/>
  <c r="K584" i="1" s="1"/>
  <c r="L584" i="1" s="1"/>
  <c r="G584" i="1"/>
  <c r="H584" i="1" s="1"/>
  <c r="I584" i="1"/>
  <c r="M583" i="1"/>
  <c r="N583" i="1" s="1"/>
  <c r="P583" i="1" s="1"/>
  <c r="B583" i="1" s="1"/>
  <c r="E585" i="1" l="1"/>
  <c r="F586" i="1" s="1"/>
  <c r="A586" i="1"/>
  <c r="D586" i="1" s="1"/>
  <c r="O585" i="1"/>
  <c r="T585" i="1" s="1"/>
  <c r="I585" i="1"/>
  <c r="M584" i="1"/>
  <c r="N584" i="1" s="1"/>
  <c r="P584" i="1" s="1"/>
  <c r="B584" i="1" s="1"/>
  <c r="J585" i="1"/>
  <c r="K585" i="1" s="1"/>
  <c r="L585" i="1" s="1"/>
  <c r="S585" i="1"/>
  <c r="R585" i="1"/>
  <c r="Q584" i="1"/>
  <c r="C585" i="1" s="1"/>
  <c r="G585" i="1"/>
  <c r="H585" i="1" s="1"/>
  <c r="I586" i="1" l="1"/>
  <c r="M585" i="1"/>
  <c r="N585" i="1" s="1"/>
  <c r="P585" i="1" s="1"/>
  <c r="B585" i="1" s="1"/>
  <c r="R586" i="1"/>
  <c r="J586" i="1"/>
  <c r="K586" i="1" s="1"/>
  <c r="L586" i="1" s="1"/>
  <c r="S586" i="1"/>
  <c r="Q585" i="1"/>
  <c r="C586" i="1" s="1"/>
  <c r="G586" i="1"/>
  <c r="H586" i="1" s="1"/>
  <c r="E586" i="1"/>
  <c r="F587" i="1" s="1"/>
  <c r="O586" i="1"/>
  <c r="T586" i="1" s="1"/>
  <c r="A587" i="1"/>
  <c r="D587" i="1" s="1"/>
  <c r="Q586" i="1" l="1"/>
  <c r="C587" i="1" s="1"/>
  <c r="R587" i="1"/>
  <c r="J587" i="1"/>
  <c r="K587" i="1" s="1"/>
  <c r="L587" i="1" s="1"/>
  <c r="S587" i="1"/>
  <c r="G587" i="1"/>
  <c r="H587" i="1" s="1"/>
  <c r="O587" i="1"/>
  <c r="T587" i="1" s="1"/>
  <c r="E587" i="1"/>
  <c r="F588" i="1" s="1"/>
  <c r="A588" i="1"/>
  <c r="D588" i="1" s="1"/>
  <c r="M586" i="1"/>
  <c r="N586" i="1" s="1"/>
  <c r="P586" i="1" s="1"/>
  <c r="B586" i="1" s="1"/>
  <c r="I587" i="1"/>
  <c r="I588" i="1" l="1"/>
  <c r="M587" i="1"/>
  <c r="N587" i="1" s="1"/>
  <c r="P587" i="1" s="1"/>
  <c r="B587" i="1" s="1"/>
  <c r="E588" i="1"/>
  <c r="F589" i="1" s="1"/>
  <c r="O588" i="1"/>
  <c r="T588" i="1" s="1"/>
  <c r="A589" i="1"/>
  <c r="D589" i="1" s="1"/>
  <c r="S588" i="1"/>
  <c r="Q587" i="1"/>
  <c r="C588" i="1" s="1"/>
  <c r="R588" i="1"/>
  <c r="J588" i="1"/>
  <c r="K588" i="1" s="1"/>
  <c r="L588" i="1" s="1"/>
  <c r="G588" i="1"/>
  <c r="H588" i="1" s="1"/>
  <c r="E589" i="1" l="1"/>
  <c r="F590" i="1" s="1"/>
  <c r="A590" i="1"/>
  <c r="D590" i="1" s="1"/>
  <c r="O589" i="1"/>
  <c r="T589" i="1" s="1"/>
  <c r="I589" i="1"/>
  <c r="M588" i="1"/>
  <c r="N588" i="1" s="1"/>
  <c r="P588" i="1" s="1"/>
  <c r="B588" i="1" s="1"/>
  <c r="J589" i="1"/>
  <c r="K589" i="1" s="1"/>
  <c r="L589" i="1" s="1"/>
  <c r="S589" i="1"/>
  <c r="Q588" i="1"/>
  <c r="C589" i="1" s="1"/>
  <c r="R589" i="1"/>
  <c r="G589" i="1"/>
  <c r="H589" i="1" s="1"/>
  <c r="O590" i="1" l="1"/>
  <c r="T590" i="1" s="1"/>
  <c r="A591" i="1"/>
  <c r="D591" i="1" s="1"/>
  <c r="E590" i="1"/>
  <c r="F591" i="1" s="1"/>
  <c r="I590" i="1"/>
  <c r="M589" i="1"/>
  <c r="N589" i="1" s="1"/>
  <c r="P589" i="1" s="1"/>
  <c r="B589" i="1" s="1"/>
  <c r="J590" i="1"/>
  <c r="K590" i="1" s="1"/>
  <c r="L590" i="1" s="1"/>
  <c r="Q589" i="1"/>
  <c r="C590" i="1" s="1"/>
  <c r="S590" i="1"/>
  <c r="R590" i="1"/>
  <c r="G590" i="1"/>
  <c r="H590" i="1" s="1"/>
  <c r="Q590" i="1" l="1"/>
  <c r="C591" i="1" s="1"/>
  <c r="R591" i="1"/>
  <c r="J591" i="1"/>
  <c r="K591" i="1" s="1"/>
  <c r="L591" i="1" s="1"/>
  <c r="S591" i="1"/>
  <c r="G591" i="1"/>
  <c r="H591" i="1" s="1"/>
  <c r="I591" i="1"/>
  <c r="M590" i="1"/>
  <c r="N590" i="1" s="1"/>
  <c r="P590" i="1" s="1"/>
  <c r="B590" i="1" s="1"/>
  <c r="O591" i="1"/>
  <c r="T591" i="1" s="1"/>
  <c r="E591" i="1"/>
  <c r="F592" i="1" s="1"/>
  <c r="A592" i="1"/>
  <c r="D592" i="1" s="1"/>
  <c r="E592" i="1" l="1"/>
  <c r="F593" i="1" s="1"/>
  <c r="A593" i="1"/>
  <c r="D593" i="1" s="1"/>
  <c r="O592" i="1"/>
  <c r="T592" i="1" s="1"/>
  <c r="M591" i="1"/>
  <c r="N591" i="1" s="1"/>
  <c r="P591" i="1" s="1"/>
  <c r="B591" i="1" s="1"/>
  <c r="I592" i="1"/>
  <c r="S592" i="1"/>
  <c r="R592" i="1"/>
  <c r="J592" i="1"/>
  <c r="K592" i="1" s="1"/>
  <c r="L592" i="1" s="1"/>
  <c r="Q591" i="1"/>
  <c r="C592" i="1" s="1"/>
  <c r="G592" i="1"/>
  <c r="H592" i="1" s="1"/>
  <c r="A594" i="1" l="1"/>
  <c r="D594" i="1" s="1"/>
  <c r="E593" i="1"/>
  <c r="F594" i="1" s="1"/>
  <c r="O593" i="1"/>
  <c r="T593" i="1" s="1"/>
  <c r="I593" i="1"/>
  <c r="M592" i="1"/>
  <c r="N592" i="1" s="1"/>
  <c r="P592" i="1" s="1"/>
  <c r="B592" i="1" s="1"/>
  <c r="R593" i="1"/>
  <c r="J593" i="1"/>
  <c r="K593" i="1" s="1"/>
  <c r="L593" i="1" s="1"/>
  <c r="S593" i="1"/>
  <c r="Q592" i="1"/>
  <c r="C593" i="1" s="1"/>
  <c r="G593" i="1"/>
  <c r="H593" i="1" s="1"/>
  <c r="Q593" i="1" l="1"/>
  <c r="C594" i="1" s="1"/>
  <c r="J594" i="1"/>
  <c r="K594" i="1" s="1"/>
  <c r="L594" i="1" s="1"/>
  <c r="S594" i="1"/>
  <c r="R594" i="1"/>
  <c r="G594" i="1"/>
  <c r="H594" i="1" s="1"/>
  <c r="O594" i="1"/>
  <c r="T594" i="1" s="1"/>
  <c r="A595" i="1"/>
  <c r="D595" i="1" s="1"/>
  <c r="E594" i="1"/>
  <c r="F595" i="1" s="1"/>
  <c r="I594" i="1"/>
  <c r="M593" i="1"/>
  <c r="N593" i="1" s="1"/>
  <c r="P593" i="1" s="1"/>
  <c r="B593" i="1" s="1"/>
  <c r="O595" i="1" l="1"/>
  <c r="T595" i="1" s="1"/>
  <c r="E595" i="1"/>
  <c r="F596" i="1" s="1"/>
  <c r="A596" i="1"/>
  <c r="D596" i="1" s="1"/>
  <c r="R595" i="1"/>
  <c r="Q594" i="1"/>
  <c r="C595" i="1" s="1"/>
  <c r="J595" i="1"/>
  <c r="K595" i="1" s="1"/>
  <c r="L595" i="1" s="1"/>
  <c r="S595" i="1"/>
  <c r="G595" i="1"/>
  <c r="H595" i="1" s="1"/>
  <c r="M594" i="1"/>
  <c r="N594" i="1" s="1"/>
  <c r="P594" i="1" s="1"/>
  <c r="B594" i="1" s="1"/>
  <c r="I595" i="1"/>
  <c r="E596" i="1" l="1"/>
  <c r="F597" i="1" s="1"/>
  <c r="A597" i="1"/>
  <c r="D597" i="1" s="1"/>
  <c r="O596" i="1"/>
  <c r="T596" i="1" s="1"/>
  <c r="M595" i="1"/>
  <c r="N595" i="1" s="1"/>
  <c r="P595" i="1" s="1"/>
  <c r="B595" i="1" s="1"/>
  <c r="I596" i="1"/>
  <c r="S596" i="1"/>
  <c r="Q595" i="1"/>
  <c r="C596" i="1" s="1"/>
  <c r="R596" i="1"/>
  <c r="J596" i="1"/>
  <c r="K596" i="1" s="1"/>
  <c r="L596" i="1" s="1"/>
  <c r="G596" i="1"/>
  <c r="H596" i="1" s="1"/>
  <c r="R597" i="1" l="1"/>
  <c r="Q596" i="1"/>
  <c r="C597" i="1" s="1"/>
  <c r="J597" i="1"/>
  <c r="K597" i="1" s="1"/>
  <c r="L597" i="1" s="1"/>
  <c r="S597" i="1"/>
  <c r="G597" i="1"/>
  <c r="H597" i="1" s="1"/>
  <c r="I597" i="1"/>
  <c r="M596" i="1"/>
  <c r="N596" i="1" s="1"/>
  <c r="P596" i="1" s="1"/>
  <c r="B596" i="1" s="1"/>
  <c r="O597" i="1"/>
  <c r="T597" i="1" s="1"/>
  <c r="E597" i="1"/>
  <c r="F598" i="1" s="1"/>
  <c r="A598" i="1"/>
  <c r="D598" i="1" s="1"/>
  <c r="I598" i="1" l="1"/>
  <c r="M597" i="1"/>
  <c r="N597" i="1" s="1"/>
  <c r="P597" i="1" s="1"/>
  <c r="B597" i="1" s="1"/>
  <c r="O598" i="1"/>
  <c r="T598" i="1" s="1"/>
  <c r="A599" i="1"/>
  <c r="D599" i="1" s="1"/>
  <c r="E598" i="1"/>
  <c r="F599" i="1" s="1"/>
  <c r="Q597" i="1"/>
  <c r="C598" i="1" s="1"/>
  <c r="S598" i="1"/>
  <c r="R598" i="1"/>
  <c r="J598" i="1"/>
  <c r="K598" i="1" s="1"/>
  <c r="L598" i="1" s="1"/>
  <c r="G598" i="1"/>
  <c r="H598" i="1" s="1"/>
  <c r="E599" i="1" l="1"/>
  <c r="F600" i="1" s="1"/>
  <c r="A600" i="1"/>
  <c r="D600" i="1" s="1"/>
  <c r="O599" i="1"/>
  <c r="T599" i="1" s="1"/>
  <c r="M598" i="1"/>
  <c r="N598" i="1" s="1"/>
  <c r="P598" i="1" s="1"/>
  <c r="B598" i="1" s="1"/>
  <c r="I599" i="1"/>
  <c r="R599" i="1"/>
  <c r="Q598" i="1"/>
  <c r="C599" i="1" s="1"/>
  <c r="J599" i="1"/>
  <c r="K599" i="1" s="1"/>
  <c r="L599" i="1" s="1"/>
  <c r="S599" i="1"/>
  <c r="G599" i="1"/>
  <c r="H599" i="1" s="1"/>
  <c r="E600" i="1" l="1"/>
  <c r="F601" i="1" s="1"/>
  <c r="A601" i="1"/>
  <c r="D601" i="1" s="1"/>
  <c r="O600" i="1"/>
  <c r="T600" i="1" s="1"/>
  <c r="I600" i="1"/>
  <c r="M599" i="1"/>
  <c r="N599" i="1" s="1"/>
  <c r="P599" i="1" s="1"/>
  <c r="B599" i="1" s="1"/>
  <c r="S600" i="1"/>
  <c r="R600" i="1"/>
  <c r="J600" i="1"/>
  <c r="K600" i="1" s="1"/>
  <c r="L600" i="1" s="1"/>
  <c r="Q599" i="1"/>
  <c r="C600" i="1" s="1"/>
  <c r="G600" i="1"/>
  <c r="H600" i="1" s="1"/>
  <c r="O601" i="1" l="1"/>
  <c r="T601" i="1" s="1"/>
  <c r="A602" i="1"/>
  <c r="D602" i="1" s="1"/>
  <c r="E601" i="1"/>
  <c r="F602" i="1" s="1"/>
  <c r="M600" i="1"/>
  <c r="N600" i="1" s="1"/>
  <c r="P600" i="1" s="1"/>
  <c r="B600" i="1" s="1"/>
  <c r="I601" i="1"/>
  <c r="Q600" i="1"/>
  <c r="C601" i="1" s="1"/>
  <c r="S601" i="1"/>
  <c r="R601" i="1"/>
  <c r="J601" i="1"/>
  <c r="K601" i="1" s="1"/>
  <c r="L601" i="1" s="1"/>
  <c r="G601" i="1"/>
  <c r="H601" i="1" s="1"/>
  <c r="I602" i="1" l="1"/>
  <c r="M601" i="1"/>
  <c r="N601" i="1" s="1"/>
  <c r="P601" i="1" s="1"/>
  <c r="B601" i="1" s="1"/>
  <c r="Q601" i="1"/>
  <c r="C602" i="1" s="1"/>
  <c r="S602" i="1"/>
  <c r="R602" i="1"/>
  <c r="J602" i="1"/>
  <c r="K602" i="1" s="1"/>
  <c r="L602" i="1" s="1"/>
  <c r="G602" i="1"/>
  <c r="H602" i="1" s="1"/>
  <c r="A603" i="1"/>
  <c r="D603" i="1" s="1"/>
  <c r="E602" i="1"/>
  <c r="F603" i="1" s="1"/>
  <c r="O602" i="1"/>
  <c r="T602" i="1" s="1"/>
  <c r="O603" i="1" l="1"/>
  <c r="T603" i="1" s="1"/>
  <c r="A604" i="1"/>
  <c r="D604" i="1" s="1"/>
  <c r="E603" i="1"/>
  <c r="F604" i="1" s="1"/>
  <c r="Q602" i="1"/>
  <c r="C603" i="1" s="1"/>
  <c r="R603" i="1"/>
  <c r="J603" i="1"/>
  <c r="K603" i="1" s="1"/>
  <c r="L603" i="1" s="1"/>
  <c r="S603" i="1"/>
  <c r="G603" i="1"/>
  <c r="H603" i="1" s="1"/>
  <c r="I603" i="1"/>
  <c r="M602" i="1"/>
  <c r="N602" i="1" s="1"/>
  <c r="P602" i="1" s="1"/>
  <c r="B602" i="1" s="1"/>
  <c r="I604" i="1" l="1"/>
  <c r="M603" i="1"/>
  <c r="N603" i="1" s="1"/>
  <c r="P603" i="1" s="1"/>
  <c r="B603" i="1" s="1"/>
  <c r="E604" i="1"/>
  <c r="F605" i="1" s="1"/>
  <c r="A605" i="1"/>
  <c r="D605" i="1" s="1"/>
  <c r="O604" i="1"/>
  <c r="T604" i="1" s="1"/>
  <c r="Q603" i="1"/>
  <c r="C604" i="1" s="1"/>
  <c r="S604" i="1"/>
  <c r="R604" i="1"/>
  <c r="J604" i="1"/>
  <c r="K604" i="1" s="1"/>
  <c r="L604" i="1" s="1"/>
  <c r="G604" i="1"/>
  <c r="H604" i="1" s="1"/>
  <c r="E605" i="1" l="1"/>
  <c r="F606" i="1" s="1"/>
  <c r="O605" i="1"/>
  <c r="T605" i="1" s="1"/>
  <c r="A606" i="1"/>
  <c r="D606" i="1" s="1"/>
  <c r="S605" i="1"/>
  <c r="R605" i="1"/>
  <c r="Q604" i="1"/>
  <c r="C605" i="1" s="1"/>
  <c r="J605" i="1"/>
  <c r="K605" i="1" s="1"/>
  <c r="L605" i="1" s="1"/>
  <c r="G605" i="1"/>
  <c r="H605" i="1" s="1"/>
  <c r="I605" i="1"/>
  <c r="M604" i="1"/>
  <c r="N604" i="1" s="1"/>
  <c r="P604" i="1" s="1"/>
  <c r="B604" i="1" s="1"/>
  <c r="E606" i="1" l="1"/>
  <c r="F607" i="1" s="1"/>
  <c r="O606" i="1"/>
  <c r="T606" i="1" s="1"/>
  <c r="A607" i="1"/>
  <c r="D607" i="1" s="1"/>
  <c r="I606" i="1"/>
  <c r="M605" i="1"/>
  <c r="N605" i="1" s="1"/>
  <c r="P605" i="1" s="1"/>
  <c r="B605" i="1" s="1"/>
  <c r="S606" i="1"/>
  <c r="J606" i="1"/>
  <c r="K606" i="1" s="1"/>
  <c r="L606" i="1" s="1"/>
  <c r="R606" i="1"/>
  <c r="Q605" i="1"/>
  <c r="C606" i="1" s="1"/>
  <c r="G606" i="1"/>
  <c r="H606" i="1" s="1"/>
  <c r="M606" i="1" l="1"/>
  <c r="N606" i="1" s="1"/>
  <c r="P606" i="1" s="1"/>
  <c r="B606" i="1" s="1"/>
  <c r="I607" i="1"/>
  <c r="Q606" i="1"/>
  <c r="C607" i="1" s="1"/>
  <c r="S607" i="1"/>
  <c r="R607" i="1"/>
  <c r="J607" i="1"/>
  <c r="K607" i="1" s="1"/>
  <c r="L607" i="1" s="1"/>
  <c r="G607" i="1"/>
  <c r="H607" i="1" s="1"/>
  <c r="O607" i="1"/>
  <c r="T607" i="1" s="1"/>
  <c r="A608" i="1"/>
  <c r="D608" i="1" s="1"/>
  <c r="E607" i="1"/>
  <c r="F608" i="1" s="1"/>
  <c r="A609" i="1" l="1"/>
  <c r="D609" i="1" s="1"/>
  <c r="O608" i="1"/>
  <c r="T608" i="1" s="1"/>
  <c r="E608" i="1"/>
  <c r="F609" i="1" s="1"/>
  <c r="M607" i="1"/>
  <c r="N607" i="1" s="1"/>
  <c r="P607" i="1" s="1"/>
  <c r="B607" i="1" s="1"/>
  <c r="I608" i="1"/>
  <c r="Q607" i="1"/>
  <c r="C608" i="1" s="1"/>
  <c r="S608" i="1"/>
  <c r="J608" i="1"/>
  <c r="K608" i="1" s="1"/>
  <c r="L608" i="1" s="1"/>
  <c r="R608" i="1"/>
  <c r="G608" i="1"/>
  <c r="H608" i="1" s="1"/>
  <c r="E609" i="1" l="1"/>
  <c r="F610" i="1" s="1"/>
  <c r="A610" i="1"/>
  <c r="D610" i="1" s="1"/>
  <c r="O609" i="1"/>
  <c r="T609" i="1" s="1"/>
  <c r="I609" i="1"/>
  <c r="M608" i="1"/>
  <c r="N608" i="1" s="1"/>
  <c r="P608" i="1" s="1"/>
  <c r="B608" i="1" s="1"/>
  <c r="S609" i="1"/>
  <c r="R609" i="1"/>
  <c r="J609" i="1"/>
  <c r="K609" i="1" s="1"/>
  <c r="L609" i="1" s="1"/>
  <c r="Q608" i="1"/>
  <c r="C609" i="1" s="1"/>
  <c r="G609" i="1"/>
  <c r="H609" i="1" s="1"/>
  <c r="A611" i="1" l="1"/>
  <c r="D611" i="1" s="1"/>
  <c r="E610" i="1"/>
  <c r="F611" i="1" s="1"/>
  <c r="O610" i="1"/>
  <c r="T610" i="1" s="1"/>
  <c r="M609" i="1"/>
  <c r="N609" i="1" s="1"/>
  <c r="P609" i="1" s="1"/>
  <c r="B609" i="1" s="1"/>
  <c r="I610" i="1"/>
  <c r="S610" i="1"/>
  <c r="R610" i="1"/>
  <c r="J610" i="1"/>
  <c r="K610" i="1" s="1"/>
  <c r="L610" i="1" s="1"/>
  <c r="Q609" i="1"/>
  <c r="C610" i="1" s="1"/>
  <c r="G610" i="1"/>
  <c r="H610" i="1" s="1"/>
  <c r="Q610" i="1" l="1"/>
  <c r="C611" i="1" s="1"/>
  <c r="S611" i="1"/>
  <c r="R611" i="1"/>
  <c r="J611" i="1"/>
  <c r="K611" i="1" s="1"/>
  <c r="L611" i="1" s="1"/>
  <c r="G611" i="1"/>
  <c r="H611" i="1" s="1"/>
  <c r="O611" i="1"/>
  <c r="T611" i="1" s="1"/>
  <c r="A612" i="1"/>
  <c r="D612" i="1" s="1"/>
  <c r="E611" i="1"/>
  <c r="F612" i="1" s="1"/>
  <c r="I611" i="1"/>
  <c r="M610" i="1"/>
  <c r="N610" i="1" s="1"/>
  <c r="P610" i="1" s="1"/>
  <c r="B610" i="1" s="1"/>
  <c r="Q611" i="1" l="1"/>
  <c r="C612" i="1" s="1"/>
  <c r="S612" i="1"/>
  <c r="R612" i="1"/>
  <c r="J612" i="1"/>
  <c r="K612" i="1" s="1"/>
  <c r="L612" i="1" s="1"/>
  <c r="G612" i="1"/>
  <c r="H612" i="1" s="1"/>
  <c r="A613" i="1"/>
  <c r="D613" i="1" s="1"/>
  <c r="O612" i="1"/>
  <c r="T612" i="1" s="1"/>
  <c r="E612" i="1"/>
  <c r="F613" i="1" s="1"/>
  <c r="I612" i="1"/>
  <c r="M611" i="1"/>
  <c r="N611" i="1" s="1"/>
  <c r="P611" i="1" s="1"/>
  <c r="B611" i="1" s="1"/>
  <c r="M612" i="1" l="1"/>
  <c r="N612" i="1" s="1"/>
  <c r="P612" i="1" s="1"/>
  <c r="B612" i="1" s="1"/>
  <c r="I613" i="1"/>
  <c r="R613" i="1"/>
  <c r="J613" i="1"/>
  <c r="K613" i="1" s="1"/>
  <c r="L613" i="1" s="1"/>
  <c r="Q612" i="1"/>
  <c r="C613" i="1" s="1"/>
  <c r="S613" i="1"/>
  <c r="G613" i="1"/>
  <c r="H613" i="1" s="1"/>
  <c r="A614" i="1"/>
  <c r="D614" i="1" s="1"/>
  <c r="O613" i="1"/>
  <c r="T613" i="1" s="1"/>
  <c r="E613" i="1"/>
  <c r="F614" i="1" s="1"/>
  <c r="O614" i="1" l="1"/>
  <c r="T614" i="1" s="1"/>
  <c r="A615" i="1"/>
  <c r="D615" i="1" s="1"/>
  <c r="E614" i="1"/>
  <c r="F615" i="1" s="1"/>
  <c r="Q613" i="1"/>
  <c r="C614" i="1" s="1"/>
  <c r="S614" i="1"/>
  <c r="J614" i="1"/>
  <c r="K614" i="1" s="1"/>
  <c r="L614" i="1" s="1"/>
  <c r="R614" i="1"/>
  <c r="G614" i="1"/>
  <c r="H614" i="1" s="1"/>
  <c r="I614" i="1"/>
  <c r="M613" i="1"/>
  <c r="N613" i="1" s="1"/>
  <c r="P613" i="1" s="1"/>
  <c r="B613" i="1" s="1"/>
  <c r="M614" i="1" l="1"/>
  <c r="N614" i="1" s="1"/>
  <c r="P614" i="1" s="1"/>
  <c r="B614" i="1" s="1"/>
  <c r="I615" i="1"/>
  <c r="E615" i="1"/>
  <c r="F616" i="1" s="1"/>
  <c r="O615" i="1"/>
  <c r="T615" i="1" s="1"/>
  <c r="A616" i="1"/>
  <c r="D616" i="1" s="1"/>
  <c r="S615" i="1"/>
  <c r="Q614" i="1"/>
  <c r="C615" i="1" s="1"/>
  <c r="R615" i="1"/>
  <c r="J615" i="1"/>
  <c r="K615" i="1" s="1"/>
  <c r="L615" i="1" s="1"/>
  <c r="G615" i="1"/>
  <c r="H615" i="1" s="1"/>
  <c r="E616" i="1" l="1"/>
  <c r="F617" i="1" s="1"/>
  <c r="O616" i="1"/>
  <c r="T616" i="1" s="1"/>
  <c r="A617" i="1"/>
  <c r="D617" i="1" s="1"/>
  <c r="I616" i="1"/>
  <c r="M615" i="1"/>
  <c r="N615" i="1" s="1"/>
  <c r="P615" i="1" s="1"/>
  <c r="B615" i="1" s="1"/>
  <c r="S616" i="1"/>
  <c r="J616" i="1"/>
  <c r="K616" i="1" s="1"/>
  <c r="L616" i="1" s="1"/>
  <c r="R616" i="1"/>
  <c r="Q615" i="1"/>
  <c r="C616" i="1" s="1"/>
  <c r="G616" i="1"/>
  <c r="H616" i="1" s="1"/>
  <c r="S617" i="1" l="1"/>
  <c r="R617" i="1"/>
  <c r="Q616" i="1"/>
  <c r="C617" i="1" s="1"/>
  <c r="J617" i="1"/>
  <c r="K617" i="1" s="1"/>
  <c r="L617" i="1" s="1"/>
  <c r="G617" i="1"/>
  <c r="H617" i="1" s="1"/>
  <c r="I617" i="1"/>
  <c r="M616" i="1"/>
  <c r="N616" i="1" s="1"/>
  <c r="P616" i="1" s="1"/>
  <c r="B616" i="1" s="1"/>
  <c r="E617" i="1"/>
  <c r="F618" i="1" s="1"/>
  <c r="A618" i="1"/>
  <c r="D618" i="1" s="1"/>
  <c r="O617" i="1"/>
  <c r="T617" i="1" s="1"/>
  <c r="O618" i="1" l="1"/>
  <c r="T618" i="1" s="1"/>
  <c r="E618" i="1"/>
  <c r="F619" i="1" s="1"/>
  <c r="A619" i="1"/>
  <c r="D619" i="1" s="1"/>
  <c r="I618" i="1"/>
  <c r="M617" i="1"/>
  <c r="N617" i="1" s="1"/>
  <c r="P617" i="1" s="1"/>
  <c r="B617" i="1" s="1"/>
  <c r="Q617" i="1"/>
  <c r="C618" i="1" s="1"/>
  <c r="S618" i="1"/>
  <c r="R618" i="1"/>
  <c r="J618" i="1"/>
  <c r="K618" i="1" s="1"/>
  <c r="L618" i="1" s="1"/>
  <c r="G618" i="1"/>
  <c r="H618" i="1" s="1"/>
  <c r="Q618" i="1" l="1"/>
  <c r="C619" i="1" s="1"/>
  <c r="S619" i="1"/>
  <c r="R619" i="1"/>
  <c r="J619" i="1"/>
  <c r="K619" i="1" s="1"/>
  <c r="L619" i="1" s="1"/>
  <c r="G619" i="1"/>
  <c r="H619" i="1" s="1"/>
  <c r="M618" i="1"/>
  <c r="N618" i="1" s="1"/>
  <c r="P618" i="1" s="1"/>
  <c r="B618" i="1" s="1"/>
  <c r="I619" i="1"/>
  <c r="E619" i="1"/>
  <c r="F620" i="1" s="1"/>
  <c r="A620" i="1"/>
  <c r="D620" i="1" s="1"/>
  <c r="O619" i="1"/>
  <c r="T619" i="1" s="1"/>
  <c r="R620" i="1" l="1"/>
  <c r="J620" i="1"/>
  <c r="K620" i="1" s="1"/>
  <c r="L620" i="1" s="1"/>
  <c r="Q619" i="1"/>
  <c r="C620" i="1" s="1"/>
  <c r="S620" i="1"/>
  <c r="G620" i="1"/>
  <c r="H620" i="1" s="1"/>
  <c r="I620" i="1"/>
  <c r="M619" i="1"/>
  <c r="N619" i="1" s="1"/>
  <c r="P619" i="1" s="1"/>
  <c r="B619" i="1" s="1"/>
  <c r="A621" i="1"/>
  <c r="D621" i="1" s="1"/>
  <c r="O620" i="1"/>
  <c r="T620" i="1" s="1"/>
  <c r="E620" i="1"/>
  <c r="F621" i="1" s="1"/>
  <c r="O621" i="1" l="1"/>
  <c r="T621" i="1" s="1"/>
  <c r="A622" i="1"/>
  <c r="D622" i="1" s="1"/>
  <c r="E621" i="1"/>
  <c r="F622" i="1" s="1"/>
  <c r="Q620" i="1"/>
  <c r="C621" i="1" s="1"/>
  <c r="S621" i="1"/>
  <c r="R621" i="1"/>
  <c r="J621" i="1"/>
  <c r="K621" i="1" s="1"/>
  <c r="L621" i="1" s="1"/>
  <c r="G621" i="1"/>
  <c r="H621" i="1" s="1"/>
  <c r="M620" i="1"/>
  <c r="N620" i="1" s="1"/>
  <c r="P620" i="1" s="1"/>
  <c r="B620" i="1" s="1"/>
  <c r="I621" i="1"/>
  <c r="E622" i="1" l="1"/>
  <c r="F623" i="1" s="1"/>
  <c r="O622" i="1"/>
  <c r="T622" i="1" s="1"/>
  <c r="A623" i="1"/>
  <c r="D623" i="1" s="1"/>
  <c r="S622" i="1"/>
  <c r="R622" i="1"/>
  <c r="J622" i="1"/>
  <c r="K622" i="1" s="1"/>
  <c r="L622" i="1" s="1"/>
  <c r="Q621" i="1"/>
  <c r="C622" i="1" s="1"/>
  <c r="G622" i="1"/>
  <c r="H622" i="1" s="1"/>
  <c r="M621" i="1"/>
  <c r="N621" i="1" s="1"/>
  <c r="P621" i="1" s="1"/>
  <c r="B621" i="1" s="1"/>
  <c r="I622" i="1"/>
  <c r="E623" i="1" l="1"/>
  <c r="F624" i="1" s="1"/>
  <c r="A624" i="1"/>
  <c r="D624" i="1" s="1"/>
  <c r="O623" i="1"/>
  <c r="T623" i="1" s="1"/>
  <c r="I623" i="1"/>
  <c r="M622" i="1"/>
  <c r="N622" i="1" s="1"/>
  <c r="P622" i="1" s="1"/>
  <c r="B622" i="1" s="1"/>
  <c r="J623" i="1"/>
  <c r="K623" i="1" s="1"/>
  <c r="L623" i="1" s="1"/>
  <c r="S623" i="1"/>
  <c r="R623" i="1"/>
  <c r="Q622" i="1"/>
  <c r="C623" i="1" s="1"/>
  <c r="G623" i="1"/>
  <c r="H623" i="1" s="1"/>
  <c r="Q623" i="1" l="1"/>
  <c r="C624" i="1" s="1"/>
  <c r="S624" i="1"/>
  <c r="R624" i="1"/>
  <c r="J624" i="1"/>
  <c r="K624" i="1" s="1"/>
  <c r="L624" i="1" s="1"/>
  <c r="G624" i="1"/>
  <c r="H624" i="1" s="1"/>
  <c r="I624" i="1"/>
  <c r="M623" i="1"/>
  <c r="N623" i="1" s="1"/>
  <c r="P623" i="1" s="1"/>
  <c r="B623" i="1" s="1"/>
  <c r="E624" i="1"/>
  <c r="F625" i="1" s="1"/>
  <c r="O624" i="1"/>
  <c r="T624" i="1" s="1"/>
  <c r="A625" i="1"/>
  <c r="D625" i="1" s="1"/>
  <c r="J625" i="1" l="1"/>
  <c r="K625" i="1" s="1"/>
  <c r="L625" i="1" s="1"/>
  <c r="Q624" i="1"/>
  <c r="C625" i="1" s="1"/>
  <c r="S625" i="1"/>
  <c r="R625" i="1"/>
  <c r="G625" i="1"/>
  <c r="H625" i="1" s="1"/>
  <c r="E625" i="1"/>
  <c r="F626" i="1" s="1"/>
  <c r="A626" i="1"/>
  <c r="D626" i="1" s="1"/>
  <c r="O625" i="1"/>
  <c r="T625" i="1" s="1"/>
  <c r="M624" i="1"/>
  <c r="N624" i="1" s="1"/>
  <c r="P624" i="1" s="1"/>
  <c r="B624" i="1" s="1"/>
  <c r="I625" i="1"/>
  <c r="E626" i="1" l="1"/>
  <c r="F627" i="1" s="1"/>
  <c r="O626" i="1"/>
  <c r="T626" i="1" s="1"/>
  <c r="A627" i="1"/>
  <c r="D627" i="1" s="1"/>
  <c r="J626" i="1"/>
  <c r="K626" i="1" s="1"/>
  <c r="L626" i="1" s="1"/>
  <c r="Q625" i="1"/>
  <c r="C626" i="1" s="1"/>
  <c r="S626" i="1"/>
  <c r="R626" i="1"/>
  <c r="G626" i="1"/>
  <c r="H626" i="1" s="1"/>
  <c r="I626" i="1"/>
  <c r="M625" i="1"/>
  <c r="N625" i="1" s="1"/>
  <c r="P625" i="1" s="1"/>
  <c r="B625" i="1" s="1"/>
  <c r="Q626" i="1" l="1"/>
  <c r="C627" i="1" s="1"/>
  <c r="R627" i="1"/>
  <c r="J627" i="1"/>
  <c r="K627" i="1" s="1"/>
  <c r="L627" i="1" s="1"/>
  <c r="S627" i="1"/>
  <c r="G627" i="1"/>
  <c r="H627" i="1" s="1"/>
  <c r="O627" i="1"/>
  <c r="T627" i="1" s="1"/>
  <c r="A628" i="1"/>
  <c r="D628" i="1" s="1"/>
  <c r="E627" i="1"/>
  <c r="F628" i="1" s="1"/>
  <c r="I627" i="1"/>
  <c r="M626" i="1"/>
  <c r="N626" i="1" s="1"/>
  <c r="P626" i="1" s="1"/>
  <c r="B626" i="1" s="1"/>
  <c r="J628" i="1" l="1"/>
  <c r="K628" i="1" s="1"/>
  <c r="L628" i="1" s="1"/>
  <c r="S628" i="1"/>
  <c r="Q627" i="1"/>
  <c r="C628" i="1" s="1"/>
  <c r="R628" i="1"/>
  <c r="G628" i="1"/>
  <c r="H628" i="1" s="1"/>
  <c r="M627" i="1"/>
  <c r="N627" i="1" s="1"/>
  <c r="P627" i="1" s="1"/>
  <c r="B627" i="1" s="1"/>
  <c r="I628" i="1"/>
  <c r="E628" i="1"/>
  <c r="F629" i="1" s="1"/>
  <c r="O628" i="1"/>
  <c r="T628" i="1" s="1"/>
  <c r="A629" i="1"/>
  <c r="D629" i="1" s="1"/>
  <c r="R629" i="1" l="1"/>
  <c r="J629" i="1"/>
  <c r="K629" i="1" s="1"/>
  <c r="L629" i="1" s="1"/>
  <c r="S629" i="1"/>
  <c r="Q628" i="1"/>
  <c r="C629" i="1" s="1"/>
  <c r="G629" i="1"/>
  <c r="H629" i="1" s="1"/>
  <c r="E629" i="1"/>
  <c r="F630" i="1" s="1"/>
  <c r="A630" i="1"/>
  <c r="D630" i="1" s="1"/>
  <c r="O629" i="1"/>
  <c r="T629" i="1" s="1"/>
  <c r="I629" i="1"/>
  <c r="M628" i="1"/>
  <c r="N628" i="1" s="1"/>
  <c r="P628" i="1" s="1"/>
  <c r="B628" i="1" s="1"/>
  <c r="R630" i="1" l="1"/>
  <c r="S630" i="1"/>
  <c r="Q629" i="1"/>
  <c r="C630" i="1" s="1"/>
  <c r="J630" i="1"/>
  <c r="K630" i="1" s="1"/>
  <c r="L630" i="1" s="1"/>
  <c r="G630" i="1"/>
  <c r="H630" i="1" s="1"/>
  <c r="I630" i="1"/>
  <c r="M629" i="1"/>
  <c r="N629" i="1" s="1"/>
  <c r="P629" i="1" s="1"/>
  <c r="B629" i="1" s="1"/>
  <c r="E630" i="1"/>
  <c r="F631" i="1" s="1"/>
  <c r="A631" i="1"/>
  <c r="D631" i="1" s="1"/>
  <c r="O630" i="1"/>
  <c r="T630" i="1" s="1"/>
  <c r="Q630" i="1" l="1"/>
  <c r="C631" i="1" s="1"/>
  <c r="R631" i="1"/>
  <c r="J631" i="1"/>
  <c r="K631" i="1" s="1"/>
  <c r="L631" i="1" s="1"/>
  <c r="S631" i="1"/>
  <c r="G631" i="1"/>
  <c r="H631" i="1" s="1"/>
  <c r="O631" i="1"/>
  <c r="T631" i="1" s="1"/>
  <c r="A632" i="1"/>
  <c r="D632" i="1" s="1"/>
  <c r="E631" i="1"/>
  <c r="F632" i="1" s="1"/>
  <c r="I631" i="1"/>
  <c r="M630" i="1"/>
  <c r="N630" i="1" s="1"/>
  <c r="P630" i="1" s="1"/>
  <c r="B630" i="1" s="1"/>
  <c r="M631" i="1" l="1"/>
  <c r="N631" i="1" s="1"/>
  <c r="P631" i="1" s="1"/>
  <c r="B631" i="1" s="1"/>
  <c r="I632" i="1"/>
  <c r="E632" i="1"/>
  <c r="F633" i="1" s="1"/>
  <c r="O632" i="1"/>
  <c r="T632" i="1" s="1"/>
  <c r="A633" i="1"/>
  <c r="D633" i="1" s="1"/>
  <c r="R632" i="1"/>
  <c r="Q631" i="1"/>
  <c r="C632" i="1" s="1"/>
  <c r="J632" i="1"/>
  <c r="K632" i="1" s="1"/>
  <c r="L632" i="1" s="1"/>
  <c r="S632" i="1"/>
  <c r="G632" i="1"/>
  <c r="H632" i="1" s="1"/>
  <c r="S633" i="1" l="1"/>
  <c r="R633" i="1"/>
  <c r="Q632" i="1"/>
  <c r="C633" i="1" s="1"/>
  <c r="J633" i="1"/>
  <c r="K633" i="1" s="1"/>
  <c r="L633" i="1" s="1"/>
  <c r="G633" i="1"/>
  <c r="H633" i="1" s="1"/>
  <c r="M632" i="1"/>
  <c r="N632" i="1" s="1"/>
  <c r="P632" i="1" s="1"/>
  <c r="B632" i="1" s="1"/>
  <c r="I633" i="1"/>
  <c r="E633" i="1"/>
  <c r="F634" i="1" s="1"/>
  <c r="O633" i="1"/>
  <c r="T633" i="1" s="1"/>
  <c r="A634" i="1"/>
  <c r="D634" i="1" s="1"/>
  <c r="J634" i="1" l="1"/>
  <c r="K634" i="1" s="1"/>
  <c r="L634" i="1" s="1"/>
  <c r="S634" i="1"/>
  <c r="Q633" i="1"/>
  <c r="C634" i="1" s="1"/>
  <c r="R634" i="1"/>
  <c r="G634" i="1"/>
  <c r="H634" i="1" s="1"/>
  <c r="E634" i="1"/>
  <c r="F635" i="1" s="1"/>
  <c r="A635" i="1"/>
  <c r="D635" i="1" s="1"/>
  <c r="O634" i="1"/>
  <c r="T634" i="1" s="1"/>
  <c r="M633" i="1"/>
  <c r="N633" i="1" s="1"/>
  <c r="P633" i="1" s="1"/>
  <c r="B633" i="1" s="1"/>
  <c r="I634" i="1"/>
  <c r="Q634" i="1" l="1"/>
  <c r="C635" i="1" s="1"/>
  <c r="S635" i="1"/>
  <c r="R635" i="1"/>
  <c r="J635" i="1"/>
  <c r="K635" i="1" s="1"/>
  <c r="L635" i="1" s="1"/>
  <c r="G635" i="1"/>
  <c r="H635" i="1" s="1"/>
  <c r="I635" i="1"/>
  <c r="M634" i="1"/>
  <c r="N634" i="1" s="1"/>
  <c r="P634" i="1" s="1"/>
  <c r="B634" i="1" s="1"/>
  <c r="O635" i="1"/>
  <c r="T635" i="1" s="1"/>
  <c r="A636" i="1"/>
  <c r="D636" i="1" s="1"/>
  <c r="E635" i="1"/>
  <c r="F636" i="1" s="1"/>
  <c r="Q635" i="1" l="1"/>
  <c r="C636" i="1" s="1"/>
  <c r="R636" i="1"/>
  <c r="J636" i="1"/>
  <c r="K636" i="1" s="1"/>
  <c r="L636" i="1" s="1"/>
  <c r="S636" i="1"/>
  <c r="G636" i="1"/>
  <c r="H636" i="1" s="1"/>
  <c r="E636" i="1"/>
  <c r="F637" i="1" s="1"/>
  <c r="O636" i="1"/>
  <c r="T636" i="1" s="1"/>
  <c r="A637" i="1"/>
  <c r="D637" i="1" s="1"/>
  <c r="I636" i="1"/>
  <c r="M635" i="1"/>
  <c r="N635" i="1" s="1"/>
  <c r="P635" i="1" s="1"/>
  <c r="B635" i="1" s="1"/>
  <c r="E637" i="1" l="1"/>
  <c r="F638" i="1" s="1"/>
  <c r="A638" i="1"/>
  <c r="D638" i="1" s="1"/>
  <c r="O637" i="1"/>
  <c r="T637" i="1" s="1"/>
  <c r="M636" i="1"/>
  <c r="N636" i="1" s="1"/>
  <c r="P636" i="1" s="1"/>
  <c r="B636" i="1" s="1"/>
  <c r="I637" i="1"/>
  <c r="R637" i="1"/>
  <c r="J637" i="1"/>
  <c r="K637" i="1" s="1"/>
  <c r="L637" i="1" s="1"/>
  <c r="S637" i="1"/>
  <c r="Q636" i="1"/>
  <c r="C637" i="1" s="1"/>
  <c r="G637" i="1"/>
  <c r="H637" i="1" s="1"/>
  <c r="I638" i="1" l="1"/>
  <c r="M637" i="1"/>
  <c r="N637" i="1" s="1"/>
  <c r="P637" i="1" s="1"/>
  <c r="B637" i="1" s="1"/>
  <c r="E638" i="1"/>
  <c r="F639" i="1" s="1"/>
  <c r="A639" i="1"/>
  <c r="D639" i="1" s="1"/>
  <c r="O638" i="1"/>
  <c r="T638" i="1" s="1"/>
  <c r="R638" i="1"/>
  <c r="J638" i="1"/>
  <c r="K638" i="1" s="1"/>
  <c r="L638" i="1" s="1"/>
  <c r="S638" i="1"/>
  <c r="Q637" i="1"/>
  <c r="C638" i="1" s="1"/>
  <c r="G638" i="1"/>
  <c r="H638" i="1" s="1"/>
  <c r="O639" i="1" l="1"/>
  <c r="T639" i="1" s="1"/>
  <c r="A640" i="1"/>
  <c r="D640" i="1" s="1"/>
  <c r="E639" i="1"/>
  <c r="F640" i="1" s="1"/>
  <c r="I639" i="1"/>
  <c r="M638" i="1"/>
  <c r="N638" i="1" s="1"/>
  <c r="P638" i="1" s="1"/>
  <c r="B638" i="1" s="1"/>
  <c r="Q638" i="1"/>
  <c r="C639" i="1" s="1"/>
  <c r="S639" i="1"/>
  <c r="R639" i="1"/>
  <c r="J639" i="1"/>
  <c r="K639" i="1" s="1"/>
  <c r="L639" i="1" s="1"/>
  <c r="G639" i="1"/>
  <c r="H639" i="1" s="1"/>
  <c r="R640" i="1" l="1"/>
  <c r="Q639" i="1"/>
  <c r="C640" i="1" s="1"/>
  <c r="J640" i="1"/>
  <c r="K640" i="1" s="1"/>
  <c r="L640" i="1" s="1"/>
  <c r="S640" i="1"/>
  <c r="G640" i="1"/>
  <c r="H640" i="1" s="1"/>
  <c r="M639" i="1"/>
  <c r="N639" i="1" s="1"/>
  <c r="P639" i="1" s="1"/>
  <c r="B639" i="1" s="1"/>
  <c r="I640" i="1"/>
  <c r="E640" i="1"/>
  <c r="F641" i="1" s="1"/>
  <c r="O640" i="1"/>
  <c r="T640" i="1" s="1"/>
  <c r="A641" i="1"/>
  <c r="D641" i="1" s="1"/>
  <c r="E641" i="1" l="1"/>
  <c r="F642" i="1" s="1"/>
  <c r="O641" i="1"/>
  <c r="T641" i="1" s="1"/>
  <c r="A642" i="1"/>
  <c r="D642" i="1" s="1"/>
  <c r="M640" i="1"/>
  <c r="N640" i="1" s="1"/>
  <c r="P640" i="1" s="1"/>
  <c r="B640" i="1" s="1"/>
  <c r="I641" i="1"/>
  <c r="R641" i="1"/>
  <c r="J641" i="1"/>
  <c r="K641" i="1" s="1"/>
  <c r="L641" i="1" s="1"/>
  <c r="Q640" i="1"/>
  <c r="C641" i="1" s="1"/>
  <c r="S641" i="1"/>
  <c r="G641" i="1"/>
  <c r="H641" i="1" s="1"/>
  <c r="A643" i="1" l="1"/>
  <c r="D643" i="1" s="1"/>
  <c r="O642" i="1"/>
  <c r="T642" i="1" s="1"/>
  <c r="E642" i="1"/>
  <c r="F643" i="1" s="1"/>
  <c r="M641" i="1"/>
  <c r="N641" i="1" s="1"/>
  <c r="P641" i="1" s="1"/>
  <c r="B641" i="1" s="1"/>
  <c r="I642" i="1"/>
  <c r="J642" i="1"/>
  <c r="K642" i="1" s="1"/>
  <c r="L642" i="1" s="1"/>
  <c r="S642" i="1"/>
  <c r="Q641" i="1"/>
  <c r="C642" i="1" s="1"/>
  <c r="R642" i="1"/>
  <c r="G642" i="1"/>
  <c r="H642" i="1" s="1"/>
  <c r="Q642" i="1" l="1"/>
  <c r="C643" i="1" s="1"/>
  <c r="S643" i="1"/>
  <c r="R643" i="1"/>
  <c r="J643" i="1"/>
  <c r="K643" i="1" s="1"/>
  <c r="L643" i="1" s="1"/>
  <c r="G643" i="1"/>
  <c r="H643" i="1" s="1"/>
  <c r="M642" i="1"/>
  <c r="N642" i="1" s="1"/>
  <c r="P642" i="1" s="1"/>
  <c r="B642" i="1" s="1"/>
  <c r="I643" i="1"/>
  <c r="O643" i="1"/>
  <c r="T643" i="1" s="1"/>
  <c r="A644" i="1"/>
  <c r="D644" i="1" s="1"/>
  <c r="E643" i="1"/>
  <c r="F644" i="1" s="1"/>
  <c r="E644" i="1" l="1"/>
  <c r="F645" i="1" s="1"/>
  <c r="O644" i="1"/>
  <c r="T644" i="1" s="1"/>
  <c r="A645" i="1"/>
  <c r="D645" i="1" s="1"/>
  <c r="J644" i="1"/>
  <c r="K644" i="1" s="1"/>
  <c r="L644" i="1" s="1"/>
  <c r="R644" i="1"/>
  <c r="Q643" i="1"/>
  <c r="C644" i="1" s="1"/>
  <c r="S644" i="1"/>
  <c r="G644" i="1"/>
  <c r="H644" i="1" s="1"/>
  <c r="M643" i="1"/>
  <c r="N643" i="1" s="1"/>
  <c r="P643" i="1" s="1"/>
  <c r="B643" i="1" s="1"/>
  <c r="I644" i="1"/>
  <c r="I645" i="1" l="1"/>
  <c r="M644" i="1"/>
  <c r="N644" i="1" s="1"/>
  <c r="P644" i="1" s="1"/>
  <c r="B644" i="1" s="1"/>
  <c r="E645" i="1"/>
  <c r="F646" i="1" s="1"/>
  <c r="A646" i="1"/>
  <c r="D646" i="1" s="1"/>
  <c r="O645" i="1"/>
  <c r="T645" i="1" s="1"/>
  <c r="R645" i="1"/>
  <c r="J645" i="1"/>
  <c r="K645" i="1" s="1"/>
  <c r="L645" i="1" s="1"/>
  <c r="Q644" i="1"/>
  <c r="C645" i="1" s="1"/>
  <c r="S645" i="1"/>
  <c r="G645" i="1"/>
  <c r="H645" i="1" s="1"/>
  <c r="J646" i="1" l="1"/>
  <c r="K646" i="1" s="1"/>
  <c r="L646" i="1" s="1"/>
  <c r="S646" i="1"/>
  <c r="R646" i="1"/>
  <c r="Q645" i="1"/>
  <c r="C646" i="1" s="1"/>
  <c r="G646" i="1"/>
  <c r="H646" i="1" s="1"/>
  <c r="M645" i="1"/>
  <c r="N645" i="1" s="1"/>
  <c r="P645" i="1" s="1"/>
  <c r="B645" i="1" s="1"/>
  <c r="I646" i="1"/>
  <c r="A647" i="1"/>
  <c r="D647" i="1" s="1"/>
  <c r="E646" i="1"/>
  <c r="F647" i="1" s="1"/>
  <c r="O646" i="1"/>
  <c r="T646" i="1" s="1"/>
  <c r="O647" i="1" l="1"/>
  <c r="T647" i="1" s="1"/>
  <c r="A648" i="1"/>
  <c r="D648" i="1" s="1"/>
  <c r="E647" i="1"/>
  <c r="F648" i="1" s="1"/>
  <c r="Q646" i="1"/>
  <c r="C647" i="1" s="1"/>
  <c r="S647" i="1"/>
  <c r="J647" i="1"/>
  <c r="K647" i="1" s="1"/>
  <c r="L647" i="1" s="1"/>
  <c r="R647" i="1"/>
  <c r="G647" i="1"/>
  <c r="H647" i="1" s="1"/>
  <c r="I647" i="1"/>
  <c r="M646" i="1"/>
  <c r="N646" i="1" s="1"/>
  <c r="P646" i="1" s="1"/>
  <c r="B646" i="1" s="1"/>
  <c r="S648" i="1" l="1"/>
  <c r="Q647" i="1"/>
  <c r="C648" i="1" s="1"/>
  <c r="R648" i="1"/>
  <c r="J648" i="1"/>
  <c r="K648" i="1" s="1"/>
  <c r="L648" i="1" s="1"/>
  <c r="G648" i="1"/>
  <c r="H648" i="1" s="1"/>
  <c r="M647" i="1"/>
  <c r="N647" i="1" s="1"/>
  <c r="P647" i="1" s="1"/>
  <c r="B647" i="1" s="1"/>
  <c r="I648" i="1"/>
  <c r="E648" i="1"/>
  <c r="F649" i="1" s="1"/>
  <c r="O648" i="1"/>
  <c r="T648" i="1" s="1"/>
  <c r="A649" i="1"/>
  <c r="D649" i="1" s="1"/>
  <c r="M648" i="1" l="1"/>
  <c r="N648" i="1" s="1"/>
  <c r="P648" i="1" s="1"/>
  <c r="B648" i="1" s="1"/>
  <c r="I649" i="1"/>
  <c r="E649" i="1"/>
  <c r="F650" i="1" s="1"/>
  <c r="O649" i="1"/>
  <c r="T649" i="1" s="1"/>
  <c r="A650" i="1"/>
  <c r="D650" i="1" s="1"/>
  <c r="J649" i="1"/>
  <c r="K649" i="1" s="1"/>
  <c r="L649" i="1" s="1"/>
  <c r="S649" i="1"/>
  <c r="Q648" i="1"/>
  <c r="C649" i="1" s="1"/>
  <c r="R649" i="1"/>
  <c r="G649" i="1"/>
  <c r="H649" i="1" s="1"/>
  <c r="O650" i="1" l="1"/>
  <c r="T650" i="1" s="1"/>
  <c r="A651" i="1"/>
  <c r="D651" i="1" s="1"/>
  <c r="E650" i="1"/>
  <c r="F651" i="1" s="1"/>
  <c r="J650" i="1"/>
  <c r="K650" i="1" s="1"/>
  <c r="L650" i="1" s="1"/>
  <c r="S650" i="1"/>
  <c r="Q649" i="1"/>
  <c r="C650" i="1" s="1"/>
  <c r="R650" i="1"/>
  <c r="G650" i="1"/>
  <c r="H650" i="1" s="1"/>
  <c r="I650" i="1"/>
  <c r="M649" i="1"/>
  <c r="N649" i="1" s="1"/>
  <c r="P649" i="1" s="1"/>
  <c r="B649" i="1" s="1"/>
  <c r="I651" i="1" l="1"/>
  <c r="M650" i="1"/>
  <c r="N650" i="1" s="1"/>
  <c r="P650" i="1" s="1"/>
  <c r="B650" i="1" s="1"/>
  <c r="O651" i="1"/>
  <c r="T651" i="1" s="1"/>
  <c r="A652" i="1"/>
  <c r="D652" i="1" s="1"/>
  <c r="E651" i="1"/>
  <c r="F652" i="1" s="1"/>
  <c r="Q650" i="1"/>
  <c r="C651" i="1" s="1"/>
  <c r="S651" i="1"/>
  <c r="J651" i="1"/>
  <c r="K651" i="1" s="1"/>
  <c r="L651" i="1" s="1"/>
  <c r="R651" i="1"/>
  <c r="G651" i="1"/>
  <c r="H651" i="1" s="1"/>
  <c r="E652" i="1" l="1"/>
  <c r="F653" i="1" s="1"/>
  <c r="A653" i="1"/>
  <c r="D653" i="1" s="1"/>
  <c r="O652" i="1"/>
  <c r="T652" i="1" s="1"/>
  <c r="M651" i="1"/>
  <c r="N651" i="1" s="1"/>
  <c r="P651" i="1" s="1"/>
  <c r="B651" i="1" s="1"/>
  <c r="I652" i="1"/>
  <c r="Q651" i="1"/>
  <c r="C652" i="1" s="1"/>
  <c r="S652" i="1"/>
  <c r="R652" i="1"/>
  <c r="J652" i="1"/>
  <c r="K652" i="1" s="1"/>
  <c r="L652" i="1" s="1"/>
  <c r="G652" i="1"/>
  <c r="H652" i="1" s="1"/>
  <c r="E653" i="1" l="1"/>
  <c r="F654" i="1" s="1"/>
  <c r="A654" i="1"/>
  <c r="D654" i="1" s="1"/>
  <c r="O653" i="1"/>
  <c r="T653" i="1" s="1"/>
  <c r="I653" i="1"/>
  <c r="M652" i="1"/>
  <c r="N652" i="1" s="1"/>
  <c r="P652" i="1" s="1"/>
  <c r="B652" i="1" s="1"/>
  <c r="R653" i="1"/>
  <c r="J653" i="1"/>
  <c r="K653" i="1" s="1"/>
  <c r="L653" i="1" s="1"/>
  <c r="S653" i="1"/>
  <c r="Q652" i="1"/>
  <c r="C653" i="1" s="1"/>
  <c r="G653" i="1"/>
  <c r="H653" i="1" s="1"/>
  <c r="M653" i="1" l="1"/>
  <c r="N653" i="1" s="1"/>
  <c r="P653" i="1" s="1"/>
  <c r="B653" i="1" s="1"/>
  <c r="I654" i="1"/>
  <c r="Q653" i="1"/>
  <c r="C654" i="1" s="1"/>
  <c r="S654" i="1"/>
  <c r="R654" i="1"/>
  <c r="J654" i="1"/>
  <c r="K654" i="1" s="1"/>
  <c r="L654" i="1" s="1"/>
  <c r="G654" i="1"/>
  <c r="H654" i="1" s="1"/>
  <c r="O654" i="1"/>
  <c r="T654" i="1" s="1"/>
  <c r="A655" i="1"/>
  <c r="D655" i="1" s="1"/>
  <c r="E654" i="1"/>
  <c r="F655" i="1" s="1"/>
  <c r="E655" i="1" l="1"/>
  <c r="F656" i="1" s="1"/>
  <c r="O655" i="1"/>
  <c r="T655" i="1" s="1"/>
  <c r="A656" i="1"/>
  <c r="D656" i="1" s="1"/>
  <c r="R655" i="1"/>
  <c r="Q654" i="1"/>
  <c r="C655" i="1" s="1"/>
  <c r="J655" i="1"/>
  <c r="K655" i="1" s="1"/>
  <c r="L655" i="1" s="1"/>
  <c r="S655" i="1"/>
  <c r="G655" i="1"/>
  <c r="H655" i="1" s="1"/>
  <c r="M654" i="1"/>
  <c r="N654" i="1" s="1"/>
  <c r="P654" i="1" s="1"/>
  <c r="B654" i="1" s="1"/>
  <c r="I655" i="1"/>
  <c r="M655" i="1" l="1"/>
  <c r="N655" i="1" s="1"/>
  <c r="P655" i="1" s="1"/>
  <c r="B655" i="1" s="1"/>
  <c r="I656" i="1"/>
  <c r="E656" i="1"/>
  <c r="F657" i="1" s="1"/>
  <c r="O656" i="1"/>
  <c r="T656" i="1" s="1"/>
  <c r="A657" i="1"/>
  <c r="D657" i="1" s="1"/>
  <c r="R656" i="1"/>
  <c r="J656" i="1"/>
  <c r="K656" i="1" s="1"/>
  <c r="L656" i="1" s="1"/>
  <c r="Q655" i="1"/>
  <c r="C656" i="1" s="1"/>
  <c r="S656" i="1"/>
  <c r="G656" i="1"/>
  <c r="H656" i="1" s="1"/>
  <c r="M656" i="1" l="1"/>
  <c r="N656" i="1" s="1"/>
  <c r="P656" i="1" s="1"/>
  <c r="B656" i="1" s="1"/>
  <c r="I657" i="1"/>
  <c r="E657" i="1"/>
  <c r="F658" i="1" s="1"/>
  <c r="O657" i="1"/>
  <c r="T657" i="1" s="1"/>
  <c r="A658" i="1"/>
  <c r="D658" i="1" s="1"/>
  <c r="S657" i="1"/>
  <c r="J657" i="1"/>
  <c r="K657" i="1" s="1"/>
  <c r="L657" i="1" s="1"/>
  <c r="R657" i="1"/>
  <c r="Q656" i="1"/>
  <c r="C657" i="1" s="1"/>
  <c r="G657" i="1"/>
  <c r="H657" i="1" s="1"/>
  <c r="Q657" i="1" l="1"/>
  <c r="C658" i="1" s="1"/>
  <c r="R658" i="1"/>
  <c r="J658" i="1"/>
  <c r="K658" i="1" s="1"/>
  <c r="L658" i="1" s="1"/>
  <c r="S658" i="1"/>
  <c r="G658" i="1"/>
  <c r="H658" i="1" s="1"/>
  <c r="O658" i="1"/>
  <c r="T658" i="1" s="1"/>
  <c r="A659" i="1"/>
  <c r="D659" i="1" s="1"/>
  <c r="E658" i="1"/>
  <c r="F659" i="1" s="1"/>
  <c r="M657" i="1"/>
  <c r="N657" i="1" s="1"/>
  <c r="P657" i="1" s="1"/>
  <c r="B657" i="1" s="1"/>
  <c r="I658" i="1"/>
  <c r="M658" i="1" l="1"/>
  <c r="N658" i="1" s="1"/>
  <c r="P658" i="1" s="1"/>
  <c r="B658" i="1" s="1"/>
  <c r="I659" i="1"/>
  <c r="O659" i="1"/>
  <c r="T659" i="1" s="1"/>
  <c r="A660" i="1"/>
  <c r="D660" i="1" s="1"/>
  <c r="E659" i="1"/>
  <c r="F660" i="1" s="1"/>
  <c r="J659" i="1"/>
  <c r="K659" i="1" s="1"/>
  <c r="L659" i="1" s="1"/>
  <c r="R659" i="1"/>
  <c r="Q658" i="1"/>
  <c r="C659" i="1" s="1"/>
  <c r="S659" i="1"/>
  <c r="G659" i="1"/>
  <c r="H659" i="1" s="1"/>
  <c r="S660" i="1" l="1"/>
  <c r="Q659" i="1"/>
  <c r="C660" i="1" s="1"/>
  <c r="R660" i="1"/>
  <c r="J660" i="1"/>
  <c r="K660" i="1" s="1"/>
  <c r="L660" i="1" s="1"/>
  <c r="G660" i="1"/>
  <c r="H660" i="1" s="1"/>
  <c r="E660" i="1"/>
  <c r="F661" i="1" s="1"/>
  <c r="A661" i="1"/>
  <c r="D661" i="1" s="1"/>
  <c r="O660" i="1"/>
  <c r="T660" i="1" s="1"/>
  <c r="I660" i="1"/>
  <c r="M659" i="1"/>
  <c r="N659" i="1" s="1"/>
  <c r="P659" i="1" s="1"/>
  <c r="B659" i="1" s="1"/>
  <c r="E661" i="1" l="1"/>
  <c r="F662" i="1" s="1"/>
  <c r="A662" i="1"/>
  <c r="D662" i="1" s="1"/>
  <c r="O661" i="1"/>
  <c r="T661" i="1" s="1"/>
  <c r="I661" i="1"/>
  <c r="M660" i="1"/>
  <c r="N660" i="1" s="1"/>
  <c r="P660" i="1" s="1"/>
  <c r="B660" i="1" s="1"/>
  <c r="J661" i="1"/>
  <c r="K661" i="1" s="1"/>
  <c r="L661" i="1" s="1"/>
  <c r="S661" i="1"/>
  <c r="R661" i="1"/>
  <c r="Q660" i="1"/>
  <c r="C661" i="1" s="1"/>
  <c r="G661" i="1"/>
  <c r="H661" i="1" s="1"/>
  <c r="Q661" i="1" l="1"/>
  <c r="C662" i="1" s="1"/>
  <c r="S662" i="1"/>
  <c r="R662" i="1"/>
  <c r="J662" i="1"/>
  <c r="K662" i="1" s="1"/>
  <c r="L662" i="1" s="1"/>
  <c r="G662" i="1"/>
  <c r="H662" i="1" s="1"/>
  <c r="O662" i="1"/>
  <c r="T662" i="1" s="1"/>
  <c r="E662" i="1"/>
  <c r="F663" i="1" s="1"/>
  <c r="A663" i="1"/>
  <c r="D663" i="1" s="1"/>
  <c r="I662" i="1"/>
  <c r="M661" i="1"/>
  <c r="N661" i="1" s="1"/>
  <c r="P661" i="1" s="1"/>
  <c r="B661" i="1" s="1"/>
  <c r="Q662" i="1" l="1"/>
  <c r="C663" i="1" s="1"/>
  <c r="S663" i="1"/>
  <c r="R663" i="1"/>
  <c r="J663" i="1"/>
  <c r="K663" i="1" s="1"/>
  <c r="L663" i="1" s="1"/>
  <c r="G663" i="1"/>
  <c r="H663" i="1" s="1"/>
  <c r="I663" i="1"/>
  <c r="M662" i="1"/>
  <c r="N662" i="1" s="1"/>
  <c r="P662" i="1" s="1"/>
  <c r="B662" i="1" s="1"/>
  <c r="E663" i="1"/>
  <c r="F664" i="1" s="1"/>
  <c r="O663" i="1"/>
  <c r="T663" i="1" s="1"/>
  <c r="A664" i="1"/>
  <c r="D664" i="1" s="1"/>
  <c r="S664" i="1" l="1"/>
  <c r="Q663" i="1"/>
  <c r="C664" i="1" s="1"/>
  <c r="R664" i="1"/>
  <c r="J664" i="1"/>
  <c r="K664" i="1" s="1"/>
  <c r="L664" i="1" s="1"/>
  <c r="G664" i="1"/>
  <c r="H664" i="1" s="1"/>
  <c r="I664" i="1"/>
  <c r="M663" i="1"/>
  <c r="N663" i="1" s="1"/>
  <c r="P663" i="1" s="1"/>
  <c r="B663" i="1" s="1"/>
  <c r="E664" i="1"/>
  <c r="F665" i="1" s="1"/>
  <c r="A665" i="1"/>
  <c r="D665" i="1" s="1"/>
  <c r="O664" i="1"/>
  <c r="T664" i="1" s="1"/>
  <c r="O665" i="1" l="1"/>
  <c r="T665" i="1" s="1"/>
  <c r="E665" i="1"/>
  <c r="F666" i="1" s="1"/>
  <c r="A666" i="1"/>
  <c r="D666" i="1" s="1"/>
  <c r="I665" i="1"/>
  <c r="M664" i="1"/>
  <c r="N664" i="1" s="1"/>
  <c r="P664" i="1" s="1"/>
  <c r="B664" i="1" s="1"/>
  <c r="Q664" i="1"/>
  <c r="C665" i="1" s="1"/>
  <c r="R665" i="1"/>
  <c r="S665" i="1"/>
  <c r="J665" i="1"/>
  <c r="K665" i="1" s="1"/>
  <c r="L665" i="1" s="1"/>
  <c r="G665" i="1"/>
  <c r="H665" i="1" s="1"/>
  <c r="M665" i="1" l="1"/>
  <c r="N665" i="1" s="1"/>
  <c r="P665" i="1" s="1"/>
  <c r="B665" i="1" s="1"/>
  <c r="I666" i="1"/>
  <c r="O666" i="1"/>
  <c r="T666" i="1" s="1"/>
  <c r="A667" i="1"/>
  <c r="D667" i="1" s="1"/>
  <c r="E666" i="1"/>
  <c r="F667" i="1" s="1"/>
  <c r="Q665" i="1"/>
  <c r="C666" i="1" s="1"/>
  <c r="J666" i="1"/>
  <c r="K666" i="1" s="1"/>
  <c r="L666" i="1" s="1"/>
  <c r="S666" i="1"/>
  <c r="R666" i="1"/>
  <c r="G666" i="1"/>
  <c r="H666" i="1" s="1"/>
  <c r="Q666" i="1" l="1"/>
  <c r="C667" i="1" s="1"/>
  <c r="S667" i="1"/>
  <c r="R667" i="1"/>
  <c r="J667" i="1"/>
  <c r="K667" i="1" s="1"/>
  <c r="L667" i="1" s="1"/>
  <c r="G667" i="1"/>
  <c r="H667" i="1" s="1"/>
  <c r="E667" i="1"/>
  <c r="F668" i="1" s="1"/>
  <c r="O667" i="1"/>
  <c r="T667" i="1" s="1"/>
  <c r="A668" i="1"/>
  <c r="D668" i="1" s="1"/>
  <c r="I667" i="1"/>
  <c r="M666" i="1"/>
  <c r="N666" i="1" s="1"/>
  <c r="P666" i="1" s="1"/>
  <c r="B666" i="1" s="1"/>
  <c r="E668" i="1" l="1"/>
  <c r="F669" i="1" s="1"/>
  <c r="A669" i="1"/>
  <c r="D669" i="1" s="1"/>
  <c r="O668" i="1"/>
  <c r="T668" i="1" s="1"/>
  <c r="I668" i="1"/>
  <c r="M667" i="1"/>
  <c r="N667" i="1" s="1"/>
  <c r="P667" i="1" s="1"/>
  <c r="B667" i="1" s="1"/>
  <c r="S668" i="1"/>
  <c r="J668" i="1"/>
  <c r="K668" i="1" s="1"/>
  <c r="L668" i="1" s="1"/>
  <c r="Q667" i="1"/>
  <c r="C668" i="1" s="1"/>
  <c r="R668" i="1"/>
  <c r="G668" i="1"/>
  <c r="H668" i="1" s="1"/>
  <c r="E669" i="1" l="1"/>
  <c r="F670" i="1" s="1"/>
  <c r="A670" i="1"/>
  <c r="D670" i="1" s="1"/>
  <c r="O669" i="1"/>
  <c r="T669" i="1" s="1"/>
  <c r="M668" i="1"/>
  <c r="N668" i="1" s="1"/>
  <c r="P668" i="1" s="1"/>
  <c r="B668" i="1" s="1"/>
  <c r="I669" i="1"/>
  <c r="R669" i="1"/>
  <c r="S669" i="1"/>
  <c r="J669" i="1"/>
  <c r="K669" i="1" s="1"/>
  <c r="L669" i="1" s="1"/>
  <c r="Q668" i="1"/>
  <c r="C669" i="1" s="1"/>
  <c r="G669" i="1"/>
  <c r="H669" i="1" s="1"/>
  <c r="Q669" i="1" l="1"/>
  <c r="C670" i="1" s="1"/>
  <c r="R670" i="1"/>
  <c r="J670" i="1"/>
  <c r="K670" i="1" s="1"/>
  <c r="L670" i="1" s="1"/>
  <c r="S670" i="1"/>
  <c r="G670" i="1"/>
  <c r="H670" i="1" s="1"/>
  <c r="M669" i="1"/>
  <c r="N669" i="1" s="1"/>
  <c r="P669" i="1" s="1"/>
  <c r="B669" i="1" s="1"/>
  <c r="I670" i="1"/>
  <c r="O670" i="1"/>
  <c r="T670" i="1" s="1"/>
  <c r="A671" i="1"/>
  <c r="D671" i="1" s="1"/>
  <c r="E670" i="1"/>
  <c r="F671" i="1" s="1"/>
  <c r="O671" i="1" l="1"/>
  <c r="T671" i="1" s="1"/>
  <c r="A672" i="1"/>
  <c r="D672" i="1" s="1"/>
  <c r="E671" i="1"/>
  <c r="F672" i="1" s="1"/>
  <c r="J671" i="1"/>
  <c r="K671" i="1" s="1"/>
  <c r="L671" i="1" s="1"/>
  <c r="Q670" i="1"/>
  <c r="C671" i="1" s="1"/>
  <c r="S671" i="1"/>
  <c r="R671" i="1"/>
  <c r="G671" i="1"/>
  <c r="H671" i="1" s="1"/>
  <c r="I671" i="1"/>
  <c r="M670" i="1"/>
  <c r="N670" i="1" s="1"/>
  <c r="P670" i="1" s="1"/>
  <c r="B670" i="1" s="1"/>
  <c r="I672" i="1" l="1"/>
  <c r="M671" i="1"/>
  <c r="N671" i="1" s="1"/>
  <c r="P671" i="1" s="1"/>
  <c r="B671" i="1" s="1"/>
  <c r="A673" i="1"/>
  <c r="D673" i="1" s="1"/>
  <c r="E672" i="1"/>
  <c r="F673" i="1" s="1"/>
  <c r="O672" i="1"/>
  <c r="T672" i="1" s="1"/>
  <c r="J672" i="1"/>
  <c r="K672" i="1" s="1"/>
  <c r="L672" i="1" s="1"/>
  <c r="Q671" i="1"/>
  <c r="C672" i="1" s="1"/>
  <c r="S672" i="1"/>
  <c r="R672" i="1"/>
  <c r="G672" i="1"/>
  <c r="H672" i="1" s="1"/>
  <c r="I673" i="1" l="1"/>
  <c r="M672" i="1"/>
  <c r="N672" i="1" s="1"/>
  <c r="P672" i="1" s="1"/>
  <c r="B672" i="1" s="1"/>
  <c r="J673" i="1"/>
  <c r="K673" i="1" s="1"/>
  <c r="L673" i="1" s="1"/>
  <c r="S673" i="1"/>
  <c r="Q672" i="1"/>
  <c r="C673" i="1" s="1"/>
  <c r="R673" i="1"/>
  <c r="G673" i="1"/>
  <c r="H673" i="1" s="1"/>
  <c r="A674" i="1"/>
  <c r="D674" i="1" s="1"/>
  <c r="E673" i="1"/>
  <c r="F674" i="1" s="1"/>
  <c r="O673" i="1"/>
  <c r="T673" i="1" s="1"/>
  <c r="Q673" i="1" l="1"/>
  <c r="C674" i="1" s="1"/>
  <c r="J674" i="1"/>
  <c r="K674" i="1" s="1"/>
  <c r="L674" i="1" s="1"/>
  <c r="S674" i="1"/>
  <c r="R674" i="1"/>
  <c r="G674" i="1"/>
  <c r="H674" i="1" s="1"/>
  <c r="O674" i="1"/>
  <c r="T674" i="1" s="1"/>
  <c r="A675" i="1"/>
  <c r="D675" i="1" s="1"/>
  <c r="E674" i="1"/>
  <c r="F675" i="1" s="1"/>
  <c r="I674" i="1"/>
  <c r="M673" i="1"/>
  <c r="N673" i="1" s="1"/>
  <c r="P673" i="1" s="1"/>
  <c r="B673" i="1" s="1"/>
  <c r="Q674" i="1" l="1"/>
  <c r="C675" i="1" s="1"/>
  <c r="R675" i="1"/>
  <c r="S675" i="1"/>
  <c r="J675" i="1"/>
  <c r="K675" i="1" s="1"/>
  <c r="L675" i="1" s="1"/>
  <c r="G675" i="1"/>
  <c r="H675" i="1" s="1"/>
  <c r="E675" i="1"/>
  <c r="F676" i="1" s="1"/>
  <c r="O675" i="1"/>
  <c r="T675" i="1" s="1"/>
  <c r="A676" i="1"/>
  <c r="D676" i="1" s="1"/>
  <c r="M674" i="1"/>
  <c r="N674" i="1" s="1"/>
  <c r="P674" i="1" s="1"/>
  <c r="B674" i="1" s="1"/>
  <c r="I675" i="1"/>
  <c r="E676" i="1" l="1"/>
  <c r="F677" i="1" s="1"/>
  <c r="O676" i="1"/>
  <c r="T676" i="1" s="1"/>
  <c r="A677" i="1"/>
  <c r="D677" i="1" s="1"/>
  <c r="M675" i="1"/>
  <c r="N675" i="1" s="1"/>
  <c r="P675" i="1" s="1"/>
  <c r="B675" i="1" s="1"/>
  <c r="I676" i="1"/>
  <c r="S676" i="1"/>
  <c r="R676" i="1"/>
  <c r="J676" i="1"/>
  <c r="K676" i="1" s="1"/>
  <c r="L676" i="1" s="1"/>
  <c r="Q675" i="1"/>
  <c r="C676" i="1" s="1"/>
  <c r="G676" i="1"/>
  <c r="H676" i="1" s="1"/>
  <c r="I677" i="1" l="1"/>
  <c r="M676" i="1"/>
  <c r="N676" i="1" s="1"/>
  <c r="P676" i="1" s="1"/>
  <c r="B676" i="1" s="1"/>
  <c r="E677" i="1"/>
  <c r="F678" i="1" s="1"/>
  <c r="A678" i="1"/>
  <c r="D678" i="1" s="1"/>
  <c r="O677" i="1"/>
  <c r="T677" i="1" s="1"/>
  <c r="J677" i="1"/>
  <c r="K677" i="1" s="1"/>
  <c r="L677" i="1" s="1"/>
  <c r="S677" i="1"/>
  <c r="R677" i="1"/>
  <c r="Q676" i="1"/>
  <c r="C677" i="1" s="1"/>
  <c r="G677" i="1"/>
  <c r="H677" i="1" s="1"/>
  <c r="I678" i="1" l="1"/>
  <c r="M677" i="1"/>
  <c r="N677" i="1" s="1"/>
  <c r="P677" i="1" s="1"/>
  <c r="B677" i="1" s="1"/>
  <c r="Q677" i="1"/>
  <c r="C678" i="1" s="1"/>
  <c r="S678" i="1"/>
  <c r="R678" i="1"/>
  <c r="J678" i="1"/>
  <c r="K678" i="1" s="1"/>
  <c r="L678" i="1" s="1"/>
  <c r="G678" i="1"/>
  <c r="H678" i="1" s="1"/>
  <c r="O678" i="1"/>
  <c r="T678" i="1" s="1"/>
  <c r="A679" i="1"/>
  <c r="D679" i="1" s="1"/>
  <c r="E678" i="1"/>
  <c r="F679" i="1" s="1"/>
  <c r="E679" i="1" l="1"/>
  <c r="F680" i="1" s="1"/>
  <c r="O679" i="1"/>
  <c r="T679" i="1" s="1"/>
  <c r="A680" i="1"/>
  <c r="D680" i="1" s="1"/>
  <c r="M678" i="1"/>
  <c r="N678" i="1" s="1"/>
  <c r="P678" i="1" s="1"/>
  <c r="B678" i="1" s="1"/>
  <c r="I679" i="1"/>
  <c r="R679" i="1"/>
  <c r="Q678" i="1"/>
  <c r="C679" i="1" s="1"/>
  <c r="J679" i="1"/>
  <c r="K679" i="1" s="1"/>
  <c r="L679" i="1" s="1"/>
  <c r="S679" i="1"/>
  <c r="G679" i="1"/>
  <c r="H679" i="1" s="1"/>
  <c r="S680" i="1" l="1"/>
  <c r="Q679" i="1"/>
  <c r="C680" i="1" s="1"/>
  <c r="R680" i="1"/>
  <c r="J680" i="1"/>
  <c r="K680" i="1" s="1"/>
  <c r="L680" i="1" s="1"/>
  <c r="G680" i="1"/>
  <c r="H680" i="1" s="1"/>
  <c r="M679" i="1"/>
  <c r="N679" i="1" s="1"/>
  <c r="P679" i="1" s="1"/>
  <c r="B679" i="1" s="1"/>
  <c r="I680" i="1"/>
  <c r="E680" i="1"/>
  <c r="F681" i="1" s="1"/>
  <c r="O680" i="1"/>
  <c r="T680" i="1" s="1"/>
  <c r="A681" i="1"/>
  <c r="D681" i="1" s="1"/>
  <c r="O681" i="1" l="1"/>
  <c r="T681" i="1" s="1"/>
  <c r="E681" i="1"/>
  <c r="F682" i="1" s="1"/>
  <c r="A682" i="1"/>
  <c r="D682" i="1" s="1"/>
  <c r="R681" i="1"/>
  <c r="S681" i="1"/>
  <c r="Q680" i="1"/>
  <c r="C681" i="1" s="1"/>
  <c r="J681" i="1"/>
  <c r="K681" i="1" s="1"/>
  <c r="L681" i="1" s="1"/>
  <c r="G681" i="1"/>
  <c r="H681" i="1" s="1"/>
  <c r="M680" i="1"/>
  <c r="N680" i="1" s="1"/>
  <c r="P680" i="1" s="1"/>
  <c r="B680" i="1" s="1"/>
  <c r="I681" i="1"/>
  <c r="Q681" i="1" l="1"/>
  <c r="C682" i="1" s="1"/>
  <c r="S682" i="1"/>
  <c r="R682" i="1"/>
  <c r="J682" i="1"/>
  <c r="K682" i="1" s="1"/>
  <c r="L682" i="1" s="1"/>
  <c r="G682" i="1"/>
  <c r="H682" i="1" s="1"/>
  <c r="O682" i="1"/>
  <c r="T682" i="1" s="1"/>
  <c r="A683" i="1"/>
  <c r="D683" i="1" s="1"/>
  <c r="E682" i="1"/>
  <c r="F683" i="1" s="1"/>
  <c r="M681" i="1"/>
  <c r="N681" i="1" s="1"/>
  <c r="P681" i="1" s="1"/>
  <c r="B681" i="1" s="1"/>
  <c r="I682" i="1"/>
  <c r="M682" i="1" l="1"/>
  <c r="N682" i="1" s="1"/>
  <c r="P682" i="1" s="1"/>
  <c r="B682" i="1" s="1"/>
  <c r="I683" i="1"/>
  <c r="E683" i="1"/>
  <c r="F684" i="1" s="1"/>
  <c r="O683" i="1"/>
  <c r="T683" i="1" s="1"/>
  <c r="A684" i="1"/>
  <c r="D684" i="1" s="1"/>
  <c r="Q682" i="1"/>
  <c r="C683" i="1" s="1"/>
  <c r="R683" i="1"/>
  <c r="S683" i="1"/>
  <c r="J683" i="1"/>
  <c r="K683" i="1" s="1"/>
  <c r="L683" i="1" s="1"/>
  <c r="G683" i="1"/>
  <c r="H683" i="1" s="1"/>
  <c r="E684" i="1" l="1"/>
  <c r="F685" i="1" s="1"/>
  <c r="A685" i="1"/>
  <c r="D685" i="1" s="1"/>
  <c r="O684" i="1"/>
  <c r="T684" i="1" s="1"/>
  <c r="J684" i="1"/>
  <c r="K684" i="1" s="1"/>
  <c r="L684" i="1" s="1"/>
  <c r="S684" i="1"/>
  <c r="R684" i="1"/>
  <c r="Q683" i="1"/>
  <c r="C684" i="1" s="1"/>
  <c r="G684" i="1"/>
  <c r="H684" i="1" s="1"/>
  <c r="M683" i="1"/>
  <c r="N683" i="1" s="1"/>
  <c r="P683" i="1" s="1"/>
  <c r="B683" i="1" s="1"/>
  <c r="I684" i="1"/>
  <c r="R685" i="1" l="1"/>
  <c r="J685" i="1"/>
  <c r="K685" i="1" s="1"/>
  <c r="L685" i="1" s="1"/>
  <c r="S685" i="1"/>
  <c r="Q684" i="1"/>
  <c r="C685" i="1" s="1"/>
  <c r="G685" i="1"/>
  <c r="H685" i="1" s="1"/>
  <c r="E685" i="1"/>
  <c r="F686" i="1" s="1"/>
  <c r="A686" i="1"/>
  <c r="D686" i="1" s="1"/>
  <c r="O685" i="1"/>
  <c r="T685" i="1" s="1"/>
  <c r="I685" i="1"/>
  <c r="M684" i="1"/>
  <c r="N684" i="1" s="1"/>
  <c r="P684" i="1" s="1"/>
  <c r="B684" i="1" s="1"/>
  <c r="Q685" i="1" l="1"/>
  <c r="C686" i="1" s="1"/>
  <c r="S686" i="1"/>
  <c r="R686" i="1"/>
  <c r="J686" i="1"/>
  <c r="K686" i="1" s="1"/>
  <c r="L686" i="1" s="1"/>
  <c r="G686" i="1"/>
  <c r="H686" i="1" s="1"/>
  <c r="I686" i="1"/>
  <c r="M685" i="1"/>
  <c r="N685" i="1" s="1"/>
  <c r="P685" i="1" s="1"/>
  <c r="B685" i="1" s="1"/>
  <c r="O686" i="1"/>
  <c r="T686" i="1" s="1"/>
  <c r="A687" i="1"/>
  <c r="D687" i="1" s="1"/>
  <c r="E686" i="1"/>
  <c r="F687" i="1" s="1"/>
  <c r="E687" i="1" l="1"/>
  <c r="F688" i="1" s="1"/>
  <c r="A688" i="1"/>
  <c r="D688" i="1" s="1"/>
  <c r="O687" i="1"/>
  <c r="T687" i="1" s="1"/>
  <c r="M686" i="1"/>
  <c r="N686" i="1" s="1"/>
  <c r="P686" i="1" s="1"/>
  <c r="B686" i="1" s="1"/>
  <c r="I687" i="1"/>
  <c r="R687" i="1"/>
  <c r="Q686" i="1"/>
  <c r="C687" i="1" s="1"/>
  <c r="J687" i="1"/>
  <c r="K687" i="1" s="1"/>
  <c r="L687" i="1" s="1"/>
  <c r="S687" i="1"/>
  <c r="G687" i="1"/>
  <c r="H687" i="1" s="1"/>
  <c r="M687" i="1" l="1"/>
  <c r="N687" i="1" s="1"/>
  <c r="P687" i="1" s="1"/>
  <c r="B687" i="1" s="1"/>
  <c r="I688" i="1"/>
  <c r="J688" i="1"/>
  <c r="K688" i="1" s="1"/>
  <c r="L688" i="1" s="1"/>
  <c r="Q687" i="1"/>
  <c r="C688" i="1" s="1"/>
  <c r="S688" i="1"/>
  <c r="R688" i="1"/>
  <c r="G688" i="1"/>
  <c r="H688" i="1" s="1"/>
  <c r="E688" i="1"/>
  <c r="F689" i="1" s="1"/>
  <c r="A689" i="1"/>
  <c r="D689" i="1" s="1"/>
  <c r="O688" i="1"/>
  <c r="T688" i="1" s="1"/>
  <c r="J689" i="1" l="1"/>
  <c r="K689" i="1" s="1"/>
  <c r="L689" i="1" s="1"/>
  <c r="S689" i="1"/>
  <c r="Q688" i="1"/>
  <c r="C689" i="1" s="1"/>
  <c r="R689" i="1"/>
  <c r="G689" i="1"/>
  <c r="H689" i="1" s="1"/>
  <c r="E689" i="1"/>
  <c r="F690" i="1" s="1"/>
  <c r="A690" i="1"/>
  <c r="D690" i="1" s="1"/>
  <c r="O689" i="1"/>
  <c r="T689" i="1" s="1"/>
  <c r="I689" i="1"/>
  <c r="M688" i="1"/>
  <c r="N688" i="1" s="1"/>
  <c r="P688" i="1" s="1"/>
  <c r="B688" i="1" s="1"/>
  <c r="Q689" i="1" l="1"/>
  <c r="C690" i="1" s="1"/>
  <c r="R690" i="1"/>
  <c r="J690" i="1"/>
  <c r="K690" i="1" s="1"/>
  <c r="L690" i="1" s="1"/>
  <c r="S690" i="1"/>
  <c r="G690" i="1"/>
  <c r="H690" i="1" s="1"/>
  <c r="O690" i="1"/>
  <c r="T690" i="1" s="1"/>
  <c r="A691" i="1"/>
  <c r="D691" i="1" s="1"/>
  <c r="E690" i="1"/>
  <c r="F691" i="1" s="1"/>
  <c r="I690" i="1"/>
  <c r="M689" i="1"/>
  <c r="N689" i="1" s="1"/>
  <c r="P689" i="1" s="1"/>
  <c r="B689" i="1" s="1"/>
  <c r="S691" i="1" l="1"/>
  <c r="Q690" i="1"/>
  <c r="C691" i="1" s="1"/>
  <c r="R691" i="1"/>
  <c r="J691" i="1"/>
  <c r="K691" i="1" s="1"/>
  <c r="L691" i="1" s="1"/>
  <c r="G691" i="1"/>
  <c r="H691" i="1" s="1"/>
  <c r="M690" i="1"/>
  <c r="N690" i="1" s="1"/>
  <c r="P690" i="1" s="1"/>
  <c r="B690" i="1" s="1"/>
  <c r="I691" i="1"/>
  <c r="O691" i="1"/>
  <c r="T691" i="1" s="1"/>
  <c r="A692" i="1"/>
  <c r="D692" i="1" s="1"/>
  <c r="E691" i="1"/>
  <c r="F692" i="1" s="1"/>
  <c r="I692" i="1" l="1"/>
  <c r="M691" i="1"/>
  <c r="N691" i="1" s="1"/>
  <c r="P691" i="1" s="1"/>
  <c r="B691" i="1" s="1"/>
  <c r="E692" i="1"/>
  <c r="F693" i="1" s="1"/>
  <c r="A693" i="1"/>
  <c r="D693" i="1" s="1"/>
  <c r="O692" i="1"/>
  <c r="T692" i="1" s="1"/>
  <c r="R692" i="1"/>
  <c r="J692" i="1"/>
  <c r="K692" i="1" s="1"/>
  <c r="L692" i="1" s="1"/>
  <c r="Q691" i="1"/>
  <c r="C692" i="1" s="1"/>
  <c r="S692" i="1"/>
  <c r="G692" i="1"/>
  <c r="H692" i="1" s="1"/>
  <c r="J693" i="1" l="1"/>
  <c r="K693" i="1" s="1"/>
  <c r="L693" i="1" s="1"/>
  <c r="S693" i="1"/>
  <c r="R693" i="1"/>
  <c r="Q692" i="1"/>
  <c r="C693" i="1" s="1"/>
  <c r="G693" i="1"/>
  <c r="H693" i="1" s="1"/>
  <c r="E693" i="1"/>
  <c r="F694" i="1" s="1"/>
  <c r="A694" i="1"/>
  <c r="D694" i="1" s="1"/>
  <c r="O693" i="1"/>
  <c r="T693" i="1" s="1"/>
  <c r="I693" i="1"/>
  <c r="M692" i="1"/>
  <c r="N692" i="1" s="1"/>
  <c r="P692" i="1" s="1"/>
  <c r="B692" i="1" s="1"/>
  <c r="I694" i="1" l="1"/>
  <c r="M693" i="1"/>
  <c r="N693" i="1" s="1"/>
  <c r="P693" i="1" s="1"/>
  <c r="B693" i="1" s="1"/>
  <c r="Q693" i="1"/>
  <c r="C694" i="1" s="1"/>
  <c r="R694" i="1"/>
  <c r="J694" i="1"/>
  <c r="K694" i="1" s="1"/>
  <c r="L694" i="1" s="1"/>
  <c r="S694" i="1"/>
  <c r="G694" i="1"/>
  <c r="H694" i="1" s="1"/>
  <c r="O694" i="1"/>
  <c r="T694" i="1" s="1"/>
  <c r="A695" i="1"/>
  <c r="D695" i="1" s="1"/>
  <c r="E694" i="1"/>
  <c r="F695" i="1" s="1"/>
  <c r="E695" i="1" l="1"/>
  <c r="F696" i="1" s="1"/>
  <c r="O695" i="1"/>
  <c r="T695" i="1" s="1"/>
  <c r="A696" i="1"/>
  <c r="D696" i="1" s="1"/>
  <c r="M694" i="1"/>
  <c r="N694" i="1" s="1"/>
  <c r="P694" i="1" s="1"/>
  <c r="B694" i="1" s="1"/>
  <c r="I695" i="1"/>
  <c r="Q694" i="1"/>
  <c r="C695" i="1" s="1"/>
  <c r="S695" i="1"/>
  <c r="R695" i="1"/>
  <c r="J695" i="1"/>
  <c r="K695" i="1" s="1"/>
  <c r="L695" i="1" s="1"/>
  <c r="G695" i="1"/>
  <c r="H695" i="1" s="1"/>
  <c r="E696" i="1" l="1"/>
  <c r="F697" i="1" s="1"/>
  <c r="O696" i="1"/>
  <c r="T696" i="1" s="1"/>
  <c r="A697" i="1"/>
  <c r="D697" i="1" s="1"/>
  <c r="M695" i="1"/>
  <c r="N695" i="1" s="1"/>
  <c r="P695" i="1" s="1"/>
  <c r="B695" i="1" s="1"/>
  <c r="I696" i="1"/>
  <c r="J696" i="1"/>
  <c r="K696" i="1" s="1"/>
  <c r="L696" i="1" s="1"/>
  <c r="R696" i="1"/>
  <c r="Q695" i="1"/>
  <c r="C696" i="1" s="1"/>
  <c r="S696" i="1"/>
  <c r="G696" i="1"/>
  <c r="H696" i="1" s="1"/>
  <c r="I697" i="1" l="1"/>
  <c r="M696" i="1"/>
  <c r="N696" i="1" s="1"/>
  <c r="P696" i="1" s="1"/>
  <c r="B696" i="1" s="1"/>
  <c r="S697" i="1"/>
  <c r="R697" i="1"/>
  <c r="Q696" i="1"/>
  <c r="C697" i="1" s="1"/>
  <c r="J697" i="1"/>
  <c r="K697" i="1" s="1"/>
  <c r="L697" i="1" s="1"/>
  <c r="G697" i="1"/>
  <c r="H697" i="1" s="1"/>
  <c r="A698" i="1"/>
  <c r="D698" i="1" s="1"/>
  <c r="O697" i="1"/>
  <c r="T697" i="1" s="1"/>
  <c r="E697" i="1"/>
  <c r="F698" i="1" s="1"/>
  <c r="O698" i="1" l="1"/>
  <c r="T698" i="1" s="1"/>
  <c r="A699" i="1"/>
  <c r="D699" i="1" s="1"/>
  <c r="E698" i="1"/>
  <c r="F699" i="1" s="1"/>
  <c r="I698" i="1"/>
  <c r="M697" i="1"/>
  <c r="N697" i="1" s="1"/>
  <c r="P697" i="1" s="1"/>
  <c r="B697" i="1" s="1"/>
  <c r="Q697" i="1"/>
  <c r="C698" i="1" s="1"/>
  <c r="S698" i="1"/>
  <c r="R698" i="1"/>
  <c r="J698" i="1"/>
  <c r="K698" i="1" s="1"/>
  <c r="L698" i="1" s="1"/>
  <c r="G698" i="1"/>
  <c r="H698" i="1" s="1"/>
  <c r="E699" i="1" l="1"/>
  <c r="F700" i="1" s="1"/>
  <c r="O699" i="1"/>
  <c r="T699" i="1" s="1"/>
  <c r="A700" i="1"/>
  <c r="D700" i="1" s="1"/>
  <c r="Q698" i="1"/>
  <c r="C699" i="1" s="1"/>
  <c r="S699" i="1"/>
  <c r="R699" i="1"/>
  <c r="J699" i="1"/>
  <c r="K699" i="1" s="1"/>
  <c r="L699" i="1" s="1"/>
  <c r="G699" i="1"/>
  <c r="H699" i="1" s="1"/>
  <c r="I699" i="1"/>
  <c r="M698" i="1"/>
  <c r="N698" i="1" s="1"/>
  <c r="P698" i="1" s="1"/>
  <c r="B698" i="1" s="1"/>
  <c r="M699" i="1" l="1"/>
  <c r="N699" i="1" s="1"/>
  <c r="P699" i="1" s="1"/>
  <c r="B699" i="1" s="1"/>
  <c r="I700" i="1"/>
  <c r="E700" i="1"/>
  <c r="F701" i="1" s="1"/>
  <c r="A701" i="1"/>
  <c r="D701" i="1" s="1"/>
  <c r="O700" i="1"/>
  <c r="T700" i="1" s="1"/>
  <c r="S700" i="1"/>
  <c r="R700" i="1"/>
  <c r="J700" i="1"/>
  <c r="K700" i="1" s="1"/>
  <c r="L700" i="1" s="1"/>
  <c r="Q699" i="1"/>
  <c r="C700" i="1" s="1"/>
  <c r="G700" i="1"/>
  <c r="H700" i="1" s="1"/>
  <c r="S701" i="1" l="1"/>
  <c r="R701" i="1"/>
  <c r="J701" i="1"/>
  <c r="K701" i="1" s="1"/>
  <c r="L701" i="1" s="1"/>
  <c r="Q700" i="1"/>
  <c r="C701" i="1" s="1"/>
  <c r="G701" i="1"/>
  <c r="H701" i="1" s="1"/>
  <c r="O701" i="1"/>
  <c r="T701" i="1" s="1"/>
  <c r="A702" i="1"/>
  <c r="D702" i="1" s="1"/>
  <c r="E701" i="1"/>
  <c r="F702" i="1" s="1"/>
  <c r="I701" i="1"/>
  <c r="M700" i="1"/>
  <c r="N700" i="1" s="1"/>
  <c r="P700" i="1" s="1"/>
  <c r="B700" i="1" s="1"/>
  <c r="I702" i="1" l="1"/>
  <c r="M701" i="1"/>
  <c r="N701" i="1" s="1"/>
  <c r="P701" i="1" s="1"/>
  <c r="B701" i="1" s="1"/>
  <c r="E702" i="1"/>
  <c r="F703" i="1" s="1"/>
  <c r="O702" i="1"/>
  <c r="T702" i="1" s="1"/>
  <c r="A703" i="1"/>
  <c r="D703" i="1" s="1"/>
  <c r="S702" i="1"/>
  <c r="Q701" i="1"/>
  <c r="C702" i="1" s="1"/>
  <c r="R702" i="1"/>
  <c r="J702" i="1"/>
  <c r="K702" i="1" s="1"/>
  <c r="L702" i="1" s="1"/>
  <c r="G702" i="1"/>
  <c r="H702" i="1" s="1"/>
  <c r="I703" i="1" l="1"/>
  <c r="M702" i="1"/>
  <c r="N702" i="1" s="1"/>
  <c r="P702" i="1" s="1"/>
  <c r="B702" i="1" s="1"/>
  <c r="E703" i="1"/>
  <c r="F704" i="1" s="1"/>
  <c r="O703" i="1"/>
  <c r="T703" i="1" s="1"/>
  <c r="A704" i="1"/>
  <c r="D704" i="1" s="1"/>
  <c r="S703" i="1"/>
  <c r="Q702" i="1"/>
  <c r="C703" i="1" s="1"/>
  <c r="R703" i="1"/>
  <c r="J703" i="1"/>
  <c r="K703" i="1" s="1"/>
  <c r="L703" i="1" s="1"/>
  <c r="G703" i="1"/>
  <c r="H703" i="1" s="1"/>
  <c r="A705" i="1" l="1"/>
  <c r="D705" i="1" s="1"/>
  <c r="O704" i="1"/>
  <c r="T704" i="1" s="1"/>
  <c r="E704" i="1"/>
  <c r="F705" i="1" s="1"/>
  <c r="J704" i="1"/>
  <c r="K704" i="1" s="1"/>
  <c r="L704" i="1" s="1"/>
  <c r="S704" i="1"/>
  <c r="Q703" i="1"/>
  <c r="C704" i="1" s="1"/>
  <c r="R704" i="1"/>
  <c r="G704" i="1"/>
  <c r="H704" i="1" s="1"/>
  <c r="I704" i="1"/>
  <c r="M703" i="1"/>
  <c r="N703" i="1" s="1"/>
  <c r="P703" i="1" s="1"/>
  <c r="B703" i="1" s="1"/>
  <c r="O705" i="1" l="1"/>
  <c r="T705" i="1" s="1"/>
  <c r="A706" i="1"/>
  <c r="D706" i="1" s="1"/>
  <c r="E705" i="1"/>
  <c r="F706" i="1" s="1"/>
  <c r="Q704" i="1"/>
  <c r="C705" i="1" s="1"/>
  <c r="R705" i="1"/>
  <c r="J705" i="1"/>
  <c r="K705" i="1" s="1"/>
  <c r="L705" i="1" s="1"/>
  <c r="S705" i="1"/>
  <c r="G705" i="1"/>
  <c r="H705" i="1" s="1"/>
  <c r="I705" i="1"/>
  <c r="M704" i="1"/>
  <c r="N704" i="1" s="1"/>
  <c r="P704" i="1" s="1"/>
  <c r="B704" i="1" s="1"/>
  <c r="M705" i="1" l="1"/>
  <c r="N705" i="1" s="1"/>
  <c r="P705" i="1" s="1"/>
  <c r="B705" i="1" s="1"/>
  <c r="I706" i="1"/>
  <c r="E706" i="1"/>
  <c r="F707" i="1" s="1"/>
  <c r="O706" i="1"/>
  <c r="T706" i="1" s="1"/>
  <c r="A707" i="1"/>
  <c r="D707" i="1" s="1"/>
  <c r="Q705" i="1"/>
  <c r="C706" i="1" s="1"/>
  <c r="S706" i="1"/>
  <c r="R706" i="1"/>
  <c r="J706" i="1"/>
  <c r="K706" i="1" s="1"/>
  <c r="L706" i="1" s="1"/>
  <c r="G706" i="1"/>
  <c r="H706" i="1" s="1"/>
  <c r="E707" i="1" l="1"/>
  <c r="F708" i="1" s="1"/>
  <c r="O707" i="1"/>
  <c r="T707" i="1" s="1"/>
  <c r="A708" i="1"/>
  <c r="D708" i="1" s="1"/>
  <c r="R707" i="1"/>
  <c r="J707" i="1"/>
  <c r="K707" i="1" s="1"/>
  <c r="L707" i="1" s="1"/>
  <c r="S707" i="1"/>
  <c r="Q706" i="1"/>
  <c r="C707" i="1" s="1"/>
  <c r="G707" i="1"/>
  <c r="H707" i="1" s="1"/>
  <c r="M706" i="1"/>
  <c r="N706" i="1" s="1"/>
  <c r="P706" i="1" s="1"/>
  <c r="B706" i="1" s="1"/>
  <c r="I707" i="1"/>
  <c r="I708" i="1" l="1"/>
  <c r="M707" i="1"/>
  <c r="N707" i="1" s="1"/>
  <c r="P707" i="1" s="1"/>
  <c r="B707" i="1" s="1"/>
  <c r="Q707" i="1"/>
  <c r="C708" i="1" s="1"/>
  <c r="R708" i="1"/>
  <c r="J708" i="1"/>
  <c r="K708" i="1" s="1"/>
  <c r="L708" i="1" s="1"/>
  <c r="S708" i="1"/>
  <c r="G708" i="1"/>
  <c r="H708" i="1" s="1"/>
  <c r="O708" i="1"/>
  <c r="T708" i="1" s="1"/>
  <c r="A709" i="1"/>
  <c r="D709" i="1" s="1"/>
  <c r="E708" i="1"/>
  <c r="F709" i="1" s="1"/>
  <c r="M708" i="1" l="1"/>
  <c r="N708" i="1" s="1"/>
  <c r="P708" i="1" s="1"/>
  <c r="B708" i="1" s="1"/>
  <c r="I709" i="1"/>
  <c r="J709" i="1"/>
  <c r="K709" i="1" s="1"/>
  <c r="L709" i="1" s="1"/>
  <c r="Q708" i="1"/>
  <c r="C709" i="1" s="1"/>
  <c r="S709" i="1"/>
  <c r="R709" i="1"/>
  <c r="G709" i="1"/>
  <c r="H709" i="1" s="1"/>
  <c r="O709" i="1"/>
  <c r="T709" i="1" s="1"/>
  <c r="A710" i="1"/>
  <c r="D710" i="1" s="1"/>
  <c r="E709" i="1"/>
  <c r="F710" i="1" s="1"/>
  <c r="M709" i="1" l="1"/>
  <c r="N709" i="1" s="1"/>
  <c r="P709" i="1" s="1"/>
  <c r="B709" i="1" s="1"/>
  <c r="I710" i="1"/>
  <c r="A711" i="1"/>
  <c r="D711" i="1" s="1"/>
  <c r="E710" i="1"/>
  <c r="F711" i="1" s="1"/>
  <c r="O710" i="1"/>
  <c r="T710" i="1" s="1"/>
  <c r="J710" i="1"/>
  <c r="K710" i="1" s="1"/>
  <c r="L710" i="1" s="1"/>
  <c r="Q709" i="1"/>
  <c r="C710" i="1" s="1"/>
  <c r="S710" i="1"/>
  <c r="R710" i="1"/>
  <c r="G710" i="1"/>
  <c r="H710" i="1" s="1"/>
  <c r="S711" i="1" l="1"/>
  <c r="Q710" i="1"/>
  <c r="C711" i="1" s="1"/>
  <c r="J711" i="1"/>
  <c r="K711" i="1" s="1"/>
  <c r="L711" i="1" s="1"/>
  <c r="R711" i="1"/>
  <c r="G711" i="1"/>
  <c r="H711" i="1" s="1"/>
  <c r="I711" i="1"/>
  <c r="M710" i="1"/>
  <c r="N710" i="1" s="1"/>
  <c r="P710" i="1" s="1"/>
  <c r="B710" i="1" s="1"/>
  <c r="O711" i="1"/>
  <c r="T711" i="1" s="1"/>
  <c r="E711" i="1"/>
  <c r="F712" i="1" s="1"/>
  <c r="A712" i="1"/>
  <c r="D712" i="1" s="1"/>
  <c r="O712" i="1" l="1"/>
  <c r="T712" i="1" s="1"/>
  <c r="A713" i="1"/>
  <c r="D713" i="1" s="1"/>
  <c r="E712" i="1"/>
  <c r="F713" i="1" s="1"/>
  <c r="Q711" i="1"/>
  <c r="C712" i="1" s="1"/>
  <c r="R712" i="1"/>
  <c r="J712" i="1"/>
  <c r="K712" i="1" s="1"/>
  <c r="L712" i="1" s="1"/>
  <c r="S712" i="1"/>
  <c r="G712" i="1"/>
  <c r="H712" i="1" s="1"/>
  <c r="I712" i="1"/>
  <c r="M711" i="1"/>
  <c r="N711" i="1" s="1"/>
  <c r="P711" i="1" s="1"/>
  <c r="B711" i="1" s="1"/>
  <c r="Q712" i="1" l="1"/>
  <c r="C713" i="1" s="1"/>
  <c r="S713" i="1"/>
  <c r="R713" i="1"/>
  <c r="J713" i="1"/>
  <c r="K713" i="1" s="1"/>
  <c r="L713" i="1" s="1"/>
  <c r="G713" i="1"/>
  <c r="H713" i="1" s="1"/>
  <c r="M712" i="1"/>
  <c r="N712" i="1" s="1"/>
  <c r="P712" i="1" s="1"/>
  <c r="B712" i="1" s="1"/>
  <c r="I713" i="1"/>
  <c r="E713" i="1"/>
  <c r="F714" i="1" s="1"/>
  <c r="O713" i="1"/>
  <c r="T713" i="1" s="1"/>
  <c r="A714" i="1"/>
  <c r="D714" i="1" s="1"/>
  <c r="E714" i="1" l="1"/>
  <c r="F715" i="1" s="1"/>
  <c r="A715" i="1"/>
  <c r="D715" i="1" s="1"/>
  <c r="O714" i="1"/>
  <c r="T714" i="1" s="1"/>
  <c r="J714" i="1"/>
  <c r="K714" i="1" s="1"/>
  <c r="L714" i="1" s="1"/>
  <c r="S714" i="1"/>
  <c r="R714" i="1"/>
  <c r="Q713" i="1"/>
  <c r="C714" i="1" s="1"/>
  <c r="G714" i="1"/>
  <c r="H714" i="1" s="1"/>
  <c r="I714" i="1"/>
  <c r="M713" i="1"/>
  <c r="N713" i="1" s="1"/>
  <c r="P713" i="1" s="1"/>
  <c r="B713" i="1" s="1"/>
  <c r="E715" i="1" l="1"/>
  <c r="F716" i="1" s="1"/>
  <c r="A716" i="1"/>
  <c r="D716" i="1" s="1"/>
  <c r="O715" i="1"/>
  <c r="T715" i="1" s="1"/>
  <c r="I715" i="1"/>
  <c r="M714" i="1"/>
  <c r="N714" i="1" s="1"/>
  <c r="P714" i="1" s="1"/>
  <c r="B714" i="1" s="1"/>
  <c r="R715" i="1"/>
  <c r="J715" i="1"/>
  <c r="K715" i="1" s="1"/>
  <c r="L715" i="1" s="1"/>
  <c r="S715" i="1"/>
  <c r="Q714" i="1"/>
  <c r="C715" i="1" s="1"/>
  <c r="G715" i="1"/>
  <c r="H715" i="1" s="1"/>
  <c r="Q715" i="1" l="1"/>
  <c r="C716" i="1" s="1"/>
  <c r="S716" i="1"/>
  <c r="R716" i="1"/>
  <c r="J716" i="1"/>
  <c r="K716" i="1" s="1"/>
  <c r="L716" i="1" s="1"/>
  <c r="G716" i="1"/>
  <c r="H716" i="1" s="1"/>
  <c r="M715" i="1"/>
  <c r="N715" i="1" s="1"/>
  <c r="P715" i="1" s="1"/>
  <c r="B715" i="1" s="1"/>
  <c r="I716" i="1"/>
  <c r="O716" i="1"/>
  <c r="T716" i="1" s="1"/>
  <c r="A717" i="1"/>
  <c r="D717" i="1" s="1"/>
  <c r="E716" i="1"/>
  <c r="F717" i="1" s="1"/>
  <c r="R717" i="1" l="1"/>
  <c r="Q716" i="1"/>
  <c r="C717" i="1" s="1"/>
  <c r="J717" i="1"/>
  <c r="K717" i="1" s="1"/>
  <c r="L717" i="1" s="1"/>
  <c r="S717" i="1"/>
  <c r="G717" i="1"/>
  <c r="H717" i="1" s="1"/>
  <c r="M716" i="1"/>
  <c r="N716" i="1" s="1"/>
  <c r="P716" i="1" s="1"/>
  <c r="B716" i="1" s="1"/>
  <c r="I717" i="1"/>
  <c r="O717" i="1"/>
  <c r="T717" i="1" s="1"/>
  <c r="A718" i="1"/>
  <c r="D718" i="1" s="1"/>
  <c r="E717" i="1"/>
  <c r="F718" i="1" s="1"/>
  <c r="E718" i="1" l="1"/>
  <c r="F719" i="1" s="1"/>
  <c r="O718" i="1"/>
  <c r="T718" i="1" s="1"/>
  <c r="A719" i="1"/>
  <c r="D719" i="1" s="1"/>
  <c r="R718" i="1"/>
  <c r="J718" i="1"/>
  <c r="K718" i="1" s="1"/>
  <c r="L718" i="1" s="1"/>
  <c r="Q717" i="1"/>
  <c r="C718" i="1" s="1"/>
  <c r="S718" i="1"/>
  <c r="G718" i="1"/>
  <c r="H718" i="1" s="1"/>
  <c r="M717" i="1"/>
  <c r="N717" i="1" s="1"/>
  <c r="P717" i="1" s="1"/>
  <c r="B717" i="1" s="1"/>
  <c r="I718" i="1"/>
  <c r="E719" i="1" l="1"/>
  <c r="F720" i="1" s="1"/>
  <c r="O719" i="1"/>
  <c r="T719" i="1" s="1"/>
  <c r="A720" i="1"/>
  <c r="D720" i="1" s="1"/>
  <c r="M718" i="1"/>
  <c r="N718" i="1" s="1"/>
  <c r="P718" i="1" s="1"/>
  <c r="B718" i="1" s="1"/>
  <c r="I719" i="1"/>
  <c r="S719" i="1"/>
  <c r="R719" i="1"/>
  <c r="Q718" i="1"/>
  <c r="C719" i="1" s="1"/>
  <c r="J719" i="1"/>
  <c r="K719" i="1" s="1"/>
  <c r="L719" i="1" s="1"/>
  <c r="G719" i="1"/>
  <c r="H719" i="1" s="1"/>
  <c r="O720" i="1" l="1"/>
  <c r="T720" i="1" s="1"/>
  <c r="A721" i="1"/>
  <c r="D721" i="1" s="1"/>
  <c r="E720" i="1"/>
  <c r="F721" i="1" s="1"/>
  <c r="I720" i="1"/>
  <c r="M719" i="1"/>
  <c r="N719" i="1" s="1"/>
  <c r="P719" i="1" s="1"/>
  <c r="B719" i="1" s="1"/>
  <c r="Q719" i="1"/>
  <c r="C720" i="1" s="1"/>
  <c r="S720" i="1"/>
  <c r="J720" i="1"/>
  <c r="K720" i="1" s="1"/>
  <c r="L720" i="1" s="1"/>
  <c r="R720" i="1"/>
  <c r="G720" i="1"/>
  <c r="H720" i="1" s="1"/>
  <c r="M720" i="1" l="1"/>
  <c r="N720" i="1" s="1"/>
  <c r="P720" i="1" s="1"/>
  <c r="B720" i="1" s="1"/>
  <c r="I721" i="1"/>
  <c r="O721" i="1"/>
  <c r="T721" i="1" s="1"/>
  <c r="A722" i="1"/>
  <c r="D722" i="1" s="1"/>
  <c r="E721" i="1"/>
  <c r="F722" i="1" s="1"/>
  <c r="J721" i="1"/>
  <c r="K721" i="1" s="1"/>
  <c r="L721" i="1" s="1"/>
  <c r="Q720" i="1"/>
  <c r="C721" i="1" s="1"/>
  <c r="S721" i="1"/>
  <c r="R721" i="1"/>
  <c r="G721" i="1"/>
  <c r="H721" i="1" s="1"/>
  <c r="J722" i="1" l="1"/>
  <c r="K722" i="1" s="1"/>
  <c r="L722" i="1" s="1"/>
  <c r="R722" i="1"/>
  <c r="Q721" i="1"/>
  <c r="C722" i="1" s="1"/>
  <c r="S722" i="1"/>
  <c r="G722" i="1"/>
  <c r="H722" i="1" s="1"/>
  <c r="E722" i="1"/>
  <c r="F723" i="1" s="1"/>
  <c r="A723" i="1"/>
  <c r="D723" i="1" s="1"/>
  <c r="O722" i="1"/>
  <c r="T722" i="1" s="1"/>
  <c r="M721" i="1"/>
  <c r="N721" i="1" s="1"/>
  <c r="P721" i="1" s="1"/>
  <c r="B721" i="1" s="1"/>
  <c r="I722" i="1"/>
  <c r="S723" i="1" l="1"/>
  <c r="Q722" i="1"/>
  <c r="C723" i="1" s="1"/>
  <c r="R723" i="1"/>
  <c r="J723" i="1"/>
  <c r="K723" i="1" s="1"/>
  <c r="L723" i="1" s="1"/>
  <c r="G723" i="1"/>
  <c r="H723" i="1" s="1"/>
  <c r="M722" i="1"/>
  <c r="N722" i="1" s="1"/>
  <c r="P722" i="1" s="1"/>
  <c r="B722" i="1" s="1"/>
  <c r="I723" i="1"/>
  <c r="E723" i="1"/>
  <c r="F724" i="1" s="1"/>
  <c r="O723" i="1"/>
  <c r="T723" i="1" s="1"/>
  <c r="A724" i="1"/>
  <c r="D724" i="1" s="1"/>
  <c r="Q723" i="1" l="1"/>
  <c r="C724" i="1" s="1"/>
  <c r="S724" i="1"/>
  <c r="R724" i="1"/>
  <c r="J724" i="1"/>
  <c r="K724" i="1" s="1"/>
  <c r="L724" i="1" s="1"/>
  <c r="G724" i="1"/>
  <c r="H724" i="1" s="1"/>
  <c r="I724" i="1"/>
  <c r="M723" i="1"/>
  <c r="N723" i="1" s="1"/>
  <c r="P723" i="1" s="1"/>
  <c r="B723" i="1" s="1"/>
  <c r="O724" i="1"/>
  <c r="T724" i="1" s="1"/>
  <c r="A725" i="1"/>
  <c r="D725" i="1" s="1"/>
  <c r="E724" i="1"/>
  <c r="F725" i="1" s="1"/>
  <c r="R725" i="1" l="1"/>
  <c r="Q724" i="1"/>
  <c r="C725" i="1" s="1"/>
  <c r="J725" i="1"/>
  <c r="K725" i="1" s="1"/>
  <c r="L725" i="1" s="1"/>
  <c r="S725" i="1"/>
  <c r="G725" i="1"/>
  <c r="H725" i="1" s="1"/>
  <c r="M724" i="1"/>
  <c r="N724" i="1" s="1"/>
  <c r="P724" i="1" s="1"/>
  <c r="B724" i="1" s="1"/>
  <c r="I725" i="1"/>
  <c r="A726" i="1"/>
  <c r="D726" i="1" s="1"/>
  <c r="O725" i="1"/>
  <c r="T725" i="1" s="1"/>
  <c r="E725" i="1"/>
  <c r="F726" i="1" s="1"/>
  <c r="S726" i="1" l="1"/>
  <c r="R726" i="1"/>
  <c r="Q725" i="1"/>
  <c r="C726" i="1" s="1"/>
  <c r="J726" i="1"/>
  <c r="K726" i="1" s="1"/>
  <c r="L726" i="1" s="1"/>
  <c r="G726" i="1"/>
  <c r="H726" i="1" s="1"/>
  <c r="M725" i="1"/>
  <c r="N725" i="1" s="1"/>
  <c r="P725" i="1" s="1"/>
  <c r="B725" i="1" s="1"/>
  <c r="I726" i="1"/>
  <c r="E726" i="1"/>
  <c r="F727" i="1" s="1"/>
  <c r="O726" i="1"/>
  <c r="T726" i="1" s="1"/>
  <c r="A727" i="1"/>
  <c r="D727" i="1" s="1"/>
  <c r="J727" i="1" l="1"/>
  <c r="K727" i="1" s="1"/>
  <c r="L727" i="1" s="1"/>
  <c r="Q726" i="1"/>
  <c r="C727" i="1" s="1"/>
  <c r="S727" i="1"/>
  <c r="R727" i="1"/>
  <c r="G727" i="1"/>
  <c r="H727" i="1" s="1"/>
  <c r="A728" i="1"/>
  <c r="D728" i="1" s="1"/>
  <c r="O727" i="1"/>
  <c r="T727" i="1" s="1"/>
  <c r="E727" i="1"/>
  <c r="F728" i="1" s="1"/>
  <c r="M726" i="1"/>
  <c r="N726" i="1" s="1"/>
  <c r="P726" i="1" s="1"/>
  <c r="B726" i="1" s="1"/>
  <c r="I727" i="1"/>
  <c r="I728" i="1" l="1"/>
  <c r="M727" i="1"/>
  <c r="N727" i="1" s="1"/>
  <c r="P727" i="1" s="1"/>
  <c r="B727" i="1" s="1"/>
  <c r="Q727" i="1"/>
  <c r="C728" i="1" s="1"/>
  <c r="J728" i="1"/>
  <c r="K728" i="1" s="1"/>
  <c r="L728" i="1" s="1"/>
  <c r="R728" i="1"/>
  <c r="S728" i="1"/>
  <c r="G728" i="1"/>
  <c r="H728" i="1" s="1"/>
  <c r="O728" i="1"/>
  <c r="T728" i="1" s="1"/>
  <c r="A729" i="1"/>
  <c r="D729" i="1" s="1"/>
  <c r="E728" i="1"/>
  <c r="F729" i="1" s="1"/>
  <c r="Q728" i="1" l="1"/>
  <c r="C729" i="1" s="1"/>
  <c r="S729" i="1"/>
  <c r="R729" i="1"/>
  <c r="J729" i="1"/>
  <c r="K729" i="1" s="1"/>
  <c r="L729" i="1" s="1"/>
  <c r="G729" i="1"/>
  <c r="H729" i="1" s="1"/>
  <c r="E729" i="1"/>
  <c r="F730" i="1" s="1"/>
  <c r="O729" i="1"/>
  <c r="T729" i="1" s="1"/>
  <c r="A730" i="1"/>
  <c r="D730" i="1" s="1"/>
  <c r="M728" i="1"/>
  <c r="N728" i="1" s="1"/>
  <c r="P728" i="1" s="1"/>
  <c r="B728" i="1" s="1"/>
  <c r="I729" i="1"/>
  <c r="E730" i="1" l="1"/>
  <c r="F731" i="1" s="1"/>
  <c r="A731" i="1"/>
  <c r="D731" i="1" s="1"/>
  <c r="O730" i="1"/>
  <c r="T730" i="1" s="1"/>
  <c r="I730" i="1"/>
  <c r="M729" i="1"/>
  <c r="N729" i="1" s="1"/>
  <c r="P729" i="1" s="1"/>
  <c r="B729" i="1" s="1"/>
  <c r="R730" i="1"/>
  <c r="S730" i="1"/>
  <c r="J730" i="1"/>
  <c r="K730" i="1" s="1"/>
  <c r="L730" i="1" s="1"/>
  <c r="Q729" i="1"/>
  <c r="C730" i="1" s="1"/>
  <c r="G730" i="1"/>
  <c r="H730" i="1" s="1"/>
  <c r="M730" i="1" l="1"/>
  <c r="N730" i="1" s="1"/>
  <c r="P730" i="1" s="1"/>
  <c r="B730" i="1" s="1"/>
  <c r="I731" i="1"/>
  <c r="S731" i="1"/>
  <c r="R731" i="1"/>
  <c r="J731" i="1"/>
  <c r="K731" i="1" s="1"/>
  <c r="L731" i="1" s="1"/>
  <c r="Q730" i="1"/>
  <c r="C731" i="1" s="1"/>
  <c r="G731" i="1"/>
  <c r="H731" i="1" s="1"/>
  <c r="E731" i="1"/>
  <c r="F732" i="1" s="1"/>
  <c r="O731" i="1"/>
  <c r="T731" i="1" s="1"/>
  <c r="A732" i="1"/>
  <c r="D732" i="1" s="1"/>
  <c r="O732" i="1" l="1"/>
  <c r="T732" i="1" s="1"/>
  <c r="E732" i="1"/>
  <c r="F733" i="1" s="1"/>
  <c r="A733" i="1"/>
  <c r="D733" i="1" s="1"/>
  <c r="Q731" i="1"/>
  <c r="C732" i="1" s="1"/>
  <c r="S732" i="1"/>
  <c r="R732" i="1"/>
  <c r="J732" i="1"/>
  <c r="K732" i="1" s="1"/>
  <c r="L732" i="1" s="1"/>
  <c r="G732" i="1"/>
  <c r="H732" i="1" s="1"/>
  <c r="I732" i="1"/>
  <c r="M731" i="1"/>
  <c r="N731" i="1" s="1"/>
  <c r="P731" i="1" s="1"/>
  <c r="B731" i="1" s="1"/>
  <c r="I733" i="1" l="1"/>
  <c r="M732" i="1"/>
  <c r="N732" i="1" s="1"/>
  <c r="P732" i="1" s="1"/>
  <c r="B732" i="1" s="1"/>
  <c r="O733" i="1"/>
  <c r="T733" i="1" s="1"/>
  <c r="E733" i="1"/>
  <c r="F734" i="1" s="1"/>
  <c r="A734" i="1"/>
  <c r="D734" i="1" s="1"/>
  <c r="R733" i="1"/>
  <c r="Q732" i="1"/>
  <c r="C733" i="1" s="1"/>
  <c r="J733" i="1"/>
  <c r="K733" i="1" s="1"/>
  <c r="L733" i="1" s="1"/>
  <c r="S733" i="1"/>
  <c r="G733" i="1"/>
  <c r="H733" i="1" s="1"/>
  <c r="M733" i="1" l="1"/>
  <c r="N733" i="1" s="1"/>
  <c r="P733" i="1" s="1"/>
  <c r="B733" i="1" s="1"/>
  <c r="I734" i="1"/>
  <c r="E734" i="1"/>
  <c r="F735" i="1" s="1"/>
  <c r="O734" i="1"/>
  <c r="T734" i="1" s="1"/>
  <c r="A735" i="1"/>
  <c r="D735" i="1" s="1"/>
  <c r="R734" i="1"/>
  <c r="J734" i="1"/>
  <c r="K734" i="1" s="1"/>
  <c r="L734" i="1" s="1"/>
  <c r="Q733" i="1"/>
  <c r="C734" i="1" s="1"/>
  <c r="S734" i="1"/>
  <c r="G734" i="1"/>
  <c r="H734" i="1" s="1"/>
  <c r="I735" i="1" l="1"/>
  <c r="M734" i="1"/>
  <c r="N734" i="1" s="1"/>
  <c r="P734" i="1" s="1"/>
  <c r="B734" i="1" s="1"/>
  <c r="J735" i="1"/>
  <c r="K735" i="1" s="1"/>
  <c r="L735" i="1" s="1"/>
  <c r="Q734" i="1"/>
  <c r="C735" i="1" s="1"/>
  <c r="R735" i="1"/>
  <c r="S735" i="1"/>
  <c r="G735" i="1"/>
  <c r="H735" i="1" s="1"/>
  <c r="A736" i="1"/>
  <c r="D736" i="1" s="1"/>
  <c r="O735" i="1"/>
  <c r="T735" i="1" s="1"/>
  <c r="E735" i="1"/>
  <c r="F736" i="1" s="1"/>
  <c r="O736" i="1" l="1"/>
  <c r="T736" i="1" s="1"/>
  <c r="A737" i="1"/>
  <c r="D737" i="1" s="1"/>
  <c r="E736" i="1"/>
  <c r="F737" i="1" s="1"/>
  <c r="I736" i="1"/>
  <c r="M735" i="1"/>
  <c r="N735" i="1" s="1"/>
  <c r="P735" i="1" s="1"/>
  <c r="B735" i="1" s="1"/>
  <c r="Q735" i="1"/>
  <c r="C736" i="1" s="1"/>
  <c r="S736" i="1"/>
  <c r="R736" i="1"/>
  <c r="J736" i="1"/>
  <c r="K736" i="1" s="1"/>
  <c r="L736" i="1" s="1"/>
  <c r="G736" i="1"/>
  <c r="H736" i="1" s="1"/>
  <c r="O737" i="1" l="1"/>
  <c r="T737" i="1" s="1"/>
  <c r="A738" i="1"/>
  <c r="D738" i="1" s="1"/>
  <c r="E737" i="1"/>
  <c r="F738" i="1" s="1"/>
  <c r="I737" i="1"/>
  <c r="M736" i="1"/>
  <c r="N736" i="1" s="1"/>
  <c r="P736" i="1" s="1"/>
  <c r="B736" i="1" s="1"/>
  <c r="J737" i="1"/>
  <c r="K737" i="1" s="1"/>
  <c r="L737" i="1" s="1"/>
  <c r="R737" i="1"/>
  <c r="Q736" i="1"/>
  <c r="C737" i="1" s="1"/>
  <c r="S737" i="1"/>
  <c r="G737" i="1"/>
  <c r="H737" i="1" s="1"/>
  <c r="I738" i="1" l="1"/>
  <c r="M737" i="1"/>
  <c r="N737" i="1" s="1"/>
  <c r="P737" i="1" s="1"/>
  <c r="B737" i="1" s="1"/>
  <c r="E738" i="1"/>
  <c r="F739" i="1" s="1"/>
  <c r="A739" i="1"/>
  <c r="D739" i="1" s="1"/>
  <c r="O738" i="1"/>
  <c r="T738" i="1" s="1"/>
  <c r="R738" i="1"/>
  <c r="J738" i="1"/>
  <c r="K738" i="1" s="1"/>
  <c r="L738" i="1" s="1"/>
  <c r="Q737" i="1"/>
  <c r="C738" i="1" s="1"/>
  <c r="S738" i="1"/>
  <c r="G738" i="1"/>
  <c r="H738" i="1" s="1"/>
  <c r="S739" i="1" l="1"/>
  <c r="Q738" i="1"/>
  <c r="C739" i="1" s="1"/>
  <c r="J739" i="1"/>
  <c r="K739" i="1" s="1"/>
  <c r="L739" i="1" s="1"/>
  <c r="R739" i="1"/>
  <c r="G739" i="1"/>
  <c r="H739" i="1" s="1"/>
  <c r="I739" i="1"/>
  <c r="M738" i="1"/>
  <c r="N738" i="1" s="1"/>
  <c r="P738" i="1" s="1"/>
  <c r="B738" i="1" s="1"/>
  <c r="A740" i="1"/>
  <c r="D740" i="1" s="1"/>
  <c r="E739" i="1"/>
  <c r="F740" i="1" s="1"/>
  <c r="O739" i="1"/>
  <c r="T739" i="1" s="1"/>
  <c r="I740" i="1" l="1"/>
  <c r="M739" i="1"/>
  <c r="N739" i="1" s="1"/>
  <c r="P739" i="1" s="1"/>
  <c r="B739" i="1" s="1"/>
  <c r="Q739" i="1"/>
  <c r="C740" i="1" s="1"/>
  <c r="R740" i="1"/>
  <c r="J740" i="1"/>
  <c r="K740" i="1" s="1"/>
  <c r="L740" i="1" s="1"/>
  <c r="S740" i="1"/>
  <c r="G740" i="1"/>
  <c r="O740" i="1"/>
  <c r="A741" i="1"/>
  <c r="D741" i="1" s="1"/>
  <c r="E740" i="1"/>
  <c r="F741" i="1" s="1"/>
  <c r="G741" i="1" l="1"/>
  <c r="H741" i="1" s="1"/>
  <c r="J741" i="1"/>
  <c r="K741" i="1" s="1"/>
  <c r="L741" i="1" s="1"/>
  <c r="Q740" i="1"/>
  <c r="C741" i="1" s="1"/>
  <c r="S741" i="1"/>
  <c r="R741" i="1"/>
  <c r="I741" i="1"/>
  <c r="M740" i="1"/>
  <c r="H740" i="1"/>
  <c r="A742" i="1"/>
  <c r="D742" i="1" s="1"/>
  <c r="O741" i="1"/>
  <c r="T741" i="1" s="1"/>
  <c r="E741" i="1"/>
  <c r="F742" i="1" s="1"/>
  <c r="N740" i="1" l="1"/>
  <c r="P740" i="1" s="1"/>
  <c r="J742" i="1"/>
  <c r="K742" i="1" s="1"/>
  <c r="L742" i="1" s="1"/>
  <c r="S742" i="1"/>
  <c r="Q741" i="1"/>
  <c r="C742" i="1" s="1"/>
  <c r="R742" i="1"/>
  <c r="G742" i="1"/>
  <c r="I742" i="1"/>
  <c r="M741" i="1"/>
  <c r="N741" i="1" s="1"/>
  <c r="P741" i="1" s="1"/>
  <c r="B741" i="1" s="1"/>
  <c r="O742" i="1"/>
  <c r="T742" i="1" s="1"/>
  <c r="A743" i="1"/>
  <c r="D743" i="1" s="1"/>
  <c r="E742" i="1"/>
  <c r="F743" i="1" s="1"/>
  <c r="T740" i="1" l="1"/>
  <c r="B740" i="1"/>
  <c r="G743" i="1"/>
  <c r="Q742" i="1"/>
  <c r="C743" i="1" s="1"/>
  <c r="S743" i="1"/>
  <c r="R743" i="1"/>
  <c r="J743" i="1"/>
  <c r="K743" i="1" s="1"/>
  <c r="L743" i="1" s="1"/>
  <c r="I743" i="1"/>
  <c r="M742" i="1"/>
  <c r="O743" i="1"/>
  <c r="E743" i="1"/>
  <c r="F744" i="1" s="1"/>
  <c r="A744" i="1"/>
  <c r="D744" i="1" s="1"/>
  <c r="H742" i="1"/>
  <c r="G744" i="1" l="1"/>
  <c r="H744" i="1" s="1"/>
  <c r="I744" i="1"/>
  <c r="M743" i="1"/>
  <c r="Q743" i="1"/>
  <c r="C744" i="1" s="1"/>
  <c r="R744" i="1"/>
  <c r="J744" i="1"/>
  <c r="K744" i="1" s="1"/>
  <c r="L744" i="1" s="1"/>
  <c r="S744" i="1"/>
  <c r="N742" i="1"/>
  <c r="P742" i="1" s="1"/>
  <c r="B742" i="1" s="1"/>
  <c r="E744" i="1"/>
  <c r="F745" i="1" s="1"/>
  <c r="O744" i="1"/>
  <c r="T744" i="1" s="1"/>
  <c r="A745" i="1"/>
  <c r="D745" i="1" s="1"/>
  <c r="H743" i="1"/>
  <c r="N743" i="1" l="1"/>
  <c r="P743" i="1" s="1"/>
  <c r="E745" i="1"/>
  <c r="F746" i="1" s="1"/>
  <c r="A746" i="1"/>
  <c r="D746" i="1" s="1"/>
  <c r="O745" i="1"/>
  <c r="T745" i="1" s="1"/>
  <c r="S745" i="1"/>
  <c r="R745" i="1"/>
  <c r="Q744" i="1"/>
  <c r="C745" i="1" s="1"/>
  <c r="J745" i="1"/>
  <c r="K745" i="1" s="1"/>
  <c r="L745" i="1" s="1"/>
  <c r="G745" i="1"/>
  <c r="I745" i="1"/>
  <c r="M744" i="1"/>
  <c r="N744" i="1" s="1"/>
  <c r="P744" i="1" s="1"/>
  <c r="B744" i="1" s="1"/>
  <c r="T743" i="1" l="1"/>
  <c r="B743" i="1"/>
  <c r="G746" i="1"/>
  <c r="H746" i="1" s="1"/>
  <c r="E746" i="1"/>
  <c r="F747" i="1" s="1"/>
  <c r="A747" i="1"/>
  <c r="D747" i="1" s="1"/>
  <c r="O746" i="1"/>
  <c r="T746" i="1" s="1"/>
  <c r="M745" i="1"/>
  <c r="I746" i="1"/>
  <c r="H745" i="1"/>
  <c r="J746" i="1"/>
  <c r="K746" i="1" s="1"/>
  <c r="L746" i="1" s="1"/>
  <c r="S746" i="1"/>
  <c r="R746" i="1"/>
  <c r="Q745" i="1"/>
  <c r="C746" i="1" s="1"/>
  <c r="R747" i="1" l="1"/>
  <c r="J747" i="1"/>
  <c r="K747" i="1" s="1"/>
  <c r="L747" i="1" s="1"/>
  <c r="S747" i="1"/>
  <c r="Q746" i="1"/>
  <c r="C747" i="1" s="1"/>
  <c r="N745" i="1"/>
  <c r="P745" i="1" s="1"/>
  <c r="B745" i="1" s="1"/>
  <c r="E747" i="1"/>
  <c r="F748" i="1" s="1"/>
  <c r="O747" i="1"/>
  <c r="T747" i="1" s="1"/>
  <c r="A748" i="1"/>
  <c r="D748" i="1" s="1"/>
  <c r="I747" i="1"/>
  <c r="M746" i="1"/>
  <c r="N746" i="1" s="1"/>
  <c r="P746" i="1" s="1"/>
  <c r="B746" i="1" s="1"/>
  <c r="G747" i="1"/>
  <c r="H747" i="1" s="1"/>
  <c r="Q747" i="1" l="1"/>
  <c r="C748" i="1" s="1"/>
  <c r="R748" i="1"/>
  <c r="J748" i="1"/>
  <c r="K748" i="1" s="1"/>
  <c r="L748" i="1" s="1"/>
  <c r="S748" i="1"/>
  <c r="G748" i="1"/>
  <c r="O748" i="1"/>
  <c r="T748" i="1" s="1"/>
  <c r="A749" i="1"/>
  <c r="D749" i="1" s="1"/>
  <c r="E748" i="1"/>
  <c r="F749" i="1" s="1"/>
  <c r="M747" i="1"/>
  <c r="N747" i="1" s="1"/>
  <c r="P747" i="1" s="1"/>
  <c r="B747" i="1" s="1"/>
  <c r="I748" i="1"/>
  <c r="G749" i="1" l="1"/>
  <c r="H749" i="1" s="1"/>
  <c r="I749" i="1"/>
  <c r="M748" i="1"/>
  <c r="O749" i="1"/>
  <c r="T749" i="1" s="1"/>
  <c r="A750" i="1"/>
  <c r="D750" i="1" s="1"/>
  <c r="E749" i="1"/>
  <c r="F750" i="1" s="1"/>
  <c r="Q748" i="1"/>
  <c r="C749" i="1" s="1"/>
  <c r="S749" i="1"/>
  <c r="J749" i="1"/>
  <c r="K749" i="1" s="1"/>
  <c r="L749" i="1" s="1"/>
  <c r="R749" i="1"/>
  <c r="H748" i="1"/>
  <c r="R750" i="1" l="1"/>
  <c r="J750" i="1"/>
  <c r="K750" i="1" s="1"/>
  <c r="L750" i="1" s="1"/>
  <c r="S750" i="1"/>
  <c r="Q749" i="1"/>
  <c r="C750" i="1" s="1"/>
  <c r="G750" i="1"/>
  <c r="H750" i="1" s="1"/>
  <c r="M749" i="1"/>
  <c r="N749" i="1" s="1"/>
  <c r="P749" i="1" s="1"/>
  <c r="B749" i="1" s="1"/>
  <c r="I750" i="1"/>
  <c r="N748" i="1"/>
  <c r="P748" i="1" s="1"/>
  <c r="B748" i="1" s="1"/>
  <c r="E750" i="1"/>
  <c r="F751" i="1" s="1"/>
  <c r="O750" i="1"/>
  <c r="T750" i="1" s="1"/>
  <c r="A751" i="1"/>
  <c r="D751" i="1" s="1"/>
  <c r="M750" i="1" l="1"/>
  <c r="N750" i="1" s="1"/>
  <c r="P750" i="1" s="1"/>
  <c r="B750" i="1" s="1"/>
  <c r="I751" i="1"/>
  <c r="E751" i="1"/>
  <c r="F752" i="1" s="1"/>
  <c r="O751" i="1"/>
  <c r="T751" i="1" s="1"/>
  <c r="A752" i="1"/>
  <c r="D752" i="1" s="1"/>
  <c r="S751" i="1"/>
  <c r="R751" i="1"/>
  <c r="Q750" i="1"/>
  <c r="C751" i="1" s="1"/>
  <c r="J751" i="1"/>
  <c r="K751" i="1" s="1"/>
  <c r="L751" i="1" s="1"/>
  <c r="G751" i="1"/>
  <c r="I752" i="1" l="1"/>
  <c r="M751" i="1"/>
  <c r="Q751" i="1"/>
  <c r="C752" i="1" s="1"/>
  <c r="J752" i="1"/>
  <c r="K752" i="1" s="1"/>
  <c r="L752" i="1" s="1"/>
  <c r="S752" i="1"/>
  <c r="R752" i="1"/>
  <c r="G752" i="1"/>
  <c r="H752" i="1" s="1"/>
  <c r="H751" i="1"/>
  <c r="O752" i="1"/>
  <c r="T752" i="1" s="1"/>
  <c r="A753" i="1"/>
  <c r="D753" i="1" s="1"/>
  <c r="E752" i="1"/>
  <c r="F753" i="1" s="1"/>
  <c r="M752" i="1" l="1"/>
  <c r="N752" i="1" s="1"/>
  <c r="P752" i="1" s="1"/>
  <c r="B752" i="1" s="1"/>
  <c r="I753" i="1"/>
  <c r="N751" i="1"/>
  <c r="P751" i="1" s="1"/>
  <c r="B751" i="1" s="1"/>
  <c r="O753" i="1"/>
  <c r="T753" i="1" s="1"/>
  <c r="E753" i="1"/>
  <c r="F754" i="1" s="1"/>
  <c r="A754" i="1"/>
  <c r="D754" i="1" s="1"/>
  <c r="S753" i="1"/>
  <c r="Q752" i="1"/>
  <c r="C753" i="1" s="1"/>
  <c r="R753" i="1"/>
  <c r="J753" i="1"/>
  <c r="K753" i="1" s="1"/>
  <c r="L753" i="1" s="1"/>
  <c r="G753" i="1"/>
  <c r="G754" i="1" l="1"/>
  <c r="H754" i="1" s="1"/>
  <c r="E754" i="1"/>
  <c r="F755" i="1" s="1"/>
  <c r="A755" i="1"/>
  <c r="D755" i="1" s="1"/>
  <c r="O754" i="1"/>
  <c r="H753" i="1"/>
  <c r="J754" i="1"/>
  <c r="K754" i="1" s="1"/>
  <c r="L754" i="1" s="1"/>
  <c r="S754" i="1"/>
  <c r="R754" i="1"/>
  <c r="Q753" i="1"/>
  <c r="C754" i="1" s="1"/>
  <c r="M753" i="1"/>
  <c r="I754" i="1"/>
  <c r="G755" i="1" l="1"/>
  <c r="H755" i="1" s="1"/>
  <c r="T754" i="1"/>
  <c r="N753" i="1"/>
  <c r="P753" i="1" s="1"/>
  <c r="B753" i="1" s="1"/>
  <c r="E755" i="1"/>
  <c r="F756" i="1" s="1"/>
  <c r="O755" i="1"/>
  <c r="T755" i="1" s="1"/>
  <c r="A756" i="1"/>
  <c r="D756" i="1" s="1"/>
  <c r="S755" i="1"/>
  <c r="R755" i="1"/>
  <c r="J755" i="1"/>
  <c r="K755" i="1" s="1"/>
  <c r="L755" i="1" s="1"/>
  <c r="Q754" i="1"/>
  <c r="C755" i="1" s="1"/>
  <c r="M754" i="1"/>
  <c r="N754" i="1" s="1"/>
  <c r="P754" i="1" s="1"/>
  <c r="B754" i="1" s="1"/>
  <c r="I755" i="1"/>
  <c r="E756" i="1" l="1"/>
  <c r="F757" i="1" s="1"/>
  <c r="O756" i="1"/>
  <c r="T756" i="1" s="1"/>
  <c r="A757" i="1"/>
  <c r="D757" i="1" s="1"/>
  <c r="I756" i="1"/>
  <c r="M755" i="1"/>
  <c r="N755" i="1" s="1"/>
  <c r="P755" i="1" s="1"/>
  <c r="B755" i="1" s="1"/>
  <c r="Q755" i="1"/>
  <c r="C756" i="1" s="1"/>
  <c r="S756" i="1"/>
  <c r="R756" i="1"/>
  <c r="J756" i="1"/>
  <c r="K756" i="1" s="1"/>
  <c r="L756" i="1" s="1"/>
  <c r="G756" i="1"/>
  <c r="G757" i="1" l="1"/>
  <c r="H757" i="1" s="1"/>
  <c r="I757" i="1"/>
  <c r="M756" i="1"/>
  <c r="R757" i="1"/>
  <c r="J757" i="1"/>
  <c r="K757" i="1" s="1"/>
  <c r="L757" i="1" s="1"/>
  <c r="Q756" i="1"/>
  <c r="C757" i="1" s="1"/>
  <c r="S757" i="1"/>
  <c r="H756" i="1"/>
  <c r="E757" i="1"/>
  <c r="F758" i="1" s="1"/>
  <c r="A758" i="1"/>
  <c r="D758" i="1" s="1"/>
  <c r="O757" i="1"/>
  <c r="T757" i="1" s="1"/>
  <c r="N756" i="1" l="1"/>
  <c r="P756" i="1" s="1"/>
  <c r="B756" i="1" s="1"/>
  <c r="S758" i="1"/>
  <c r="R758" i="1"/>
  <c r="Q757" i="1"/>
  <c r="C758" i="1" s="1"/>
  <c r="J758" i="1"/>
  <c r="K758" i="1" s="1"/>
  <c r="L758" i="1" s="1"/>
  <c r="M757" i="1"/>
  <c r="N757" i="1" s="1"/>
  <c r="P757" i="1" s="1"/>
  <c r="B757" i="1" s="1"/>
  <c r="I758" i="1"/>
  <c r="O758" i="1"/>
  <c r="T758" i="1" s="1"/>
  <c r="A759" i="1"/>
  <c r="D759" i="1" s="1"/>
  <c r="E758" i="1"/>
  <c r="F759" i="1" s="1"/>
  <c r="G758" i="1"/>
  <c r="G759" i="1" l="1"/>
  <c r="H759" i="1" s="1"/>
  <c r="H758" i="1"/>
  <c r="E759" i="1"/>
  <c r="F760" i="1" s="1"/>
  <c r="O759" i="1"/>
  <c r="T759" i="1" s="1"/>
  <c r="A760" i="1"/>
  <c r="D760" i="1" s="1"/>
  <c r="M758" i="1"/>
  <c r="I759" i="1"/>
  <c r="Q758" i="1"/>
  <c r="C759" i="1" s="1"/>
  <c r="S759" i="1"/>
  <c r="J759" i="1"/>
  <c r="K759" i="1" s="1"/>
  <c r="L759" i="1" s="1"/>
  <c r="R759" i="1"/>
  <c r="G760" i="1" l="1"/>
  <c r="H760" i="1" s="1"/>
  <c r="I760" i="1"/>
  <c r="M759" i="1"/>
  <c r="N759" i="1" s="1"/>
  <c r="P759" i="1" s="1"/>
  <c r="B759" i="1" s="1"/>
  <c r="E760" i="1"/>
  <c r="F761" i="1" s="1"/>
  <c r="A761" i="1"/>
  <c r="D761" i="1" s="1"/>
  <c r="O760" i="1"/>
  <c r="T760" i="1" s="1"/>
  <c r="S760" i="1"/>
  <c r="R760" i="1"/>
  <c r="J760" i="1"/>
  <c r="K760" i="1" s="1"/>
  <c r="L760" i="1" s="1"/>
  <c r="Q759" i="1"/>
  <c r="C760" i="1" s="1"/>
  <c r="N758" i="1"/>
  <c r="P758" i="1" s="1"/>
  <c r="B758" i="1" s="1"/>
  <c r="A762" i="1" l="1"/>
  <c r="D762" i="1" s="1"/>
  <c r="E761" i="1"/>
  <c r="F762" i="1" s="1"/>
  <c r="O761" i="1"/>
  <c r="T761" i="1" s="1"/>
  <c r="I761" i="1"/>
  <c r="M760" i="1"/>
  <c r="N760" i="1" s="1"/>
  <c r="P760" i="1" s="1"/>
  <c r="B760" i="1" s="1"/>
  <c r="J761" i="1"/>
  <c r="K761" i="1" s="1"/>
  <c r="L761" i="1" s="1"/>
  <c r="R761" i="1"/>
  <c r="Q760" i="1"/>
  <c r="C761" i="1" s="1"/>
  <c r="S761" i="1"/>
  <c r="G761" i="1"/>
  <c r="H761" i="1" s="1"/>
  <c r="I762" i="1" l="1"/>
  <c r="M761" i="1"/>
  <c r="N761" i="1" s="1"/>
  <c r="P761" i="1" s="1"/>
  <c r="B761" i="1" s="1"/>
  <c r="Q761" i="1"/>
  <c r="C762" i="1" s="1"/>
  <c r="J762" i="1"/>
  <c r="K762" i="1" s="1"/>
  <c r="L762" i="1" s="1"/>
  <c r="S762" i="1"/>
  <c r="R762" i="1"/>
  <c r="G762" i="1"/>
  <c r="H762" i="1" s="1"/>
  <c r="A763" i="1"/>
  <c r="D763" i="1" s="1"/>
  <c r="O762" i="1"/>
  <c r="T762" i="1" s="1"/>
  <c r="E762" i="1"/>
  <c r="F763" i="1" s="1"/>
  <c r="J763" i="1" l="1"/>
  <c r="K763" i="1" s="1"/>
  <c r="L763" i="1" s="1"/>
  <c r="Q762" i="1"/>
  <c r="C763" i="1" s="1"/>
  <c r="R763" i="1"/>
  <c r="S763" i="1"/>
  <c r="G763" i="1"/>
  <c r="H763" i="1" s="1"/>
  <c r="E763" i="1"/>
  <c r="F764" i="1" s="1"/>
  <c r="A764" i="1"/>
  <c r="D764" i="1" s="1"/>
  <c r="O763" i="1"/>
  <c r="T763" i="1" s="1"/>
  <c r="M762" i="1"/>
  <c r="N762" i="1" s="1"/>
  <c r="P762" i="1" s="1"/>
  <c r="B762" i="1" s="1"/>
  <c r="I763" i="1"/>
  <c r="I764" i="1" l="1"/>
  <c r="M763" i="1"/>
  <c r="N763" i="1" s="1"/>
  <c r="P763" i="1" s="1"/>
  <c r="B763" i="1" s="1"/>
  <c r="O764" i="1"/>
  <c r="T764" i="1" s="1"/>
  <c r="A765" i="1"/>
  <c r="D765" i="1" s="1"/>
  <c r="E764" i="1"/>
  <c r="F765" i="1" s="1"/>
  <c r="J764" i="1"/>
  <c r="K764" i="1" s="1"/>
  <c r="L764" i="1" s="1"/>
  <c r="S764" i="1"/>
  <c r="Q763" i="1"/>
  <c r="C764" i="1" s="1"/>
  <c r="R764" i="1"/>
  <c r="G764" i="1"/>
  <c r="H764" i="1" s="1"/>
  <c r="Q764" i="1" l="1"/>
  <c r="C765" i="1" s="1"/>
  <c r="S765" i="1"/>
  <c r="R765" i="1"/>
  <c r="J765" i="1"/>
  <c r="K765" i="1" s="1"/>
  <c r="L765" i="1" s="1"/>
  <c r="G765" i="1"/>
  <c r="H765" i="1" s="1"/>
  <c r="I765" i="1"/>
  <c r="M764" i="1"/>
  <c r="N764" i="1" s="1"/>
  <c r="P764" i="1" s="1"/>
  <c r="B764" i="1" s="1"/>
  <c r="O765" i="1"/>
  <c r="T765" i="1" s="1"/>
  <c r="A766" i="1"/>
  <c r="D766" i="1" s="1"/>
  <c r="E765" i="1"/>
  <c r="F766" i="1" s="1"/>
  <c r="I766" i="1" l="1"/>
  <c r="M765" i="1"/>
  <c r="N765" i="1" s="1"/>
  <c r="P765" i="1" s="1"/>
  <c r="B765" i="1" s="1"/>
  <c r="S766" i="1"/>
  <c r="Q765" i="1"/>
  <c r="C766" i="1" s="1"/>
  <c r="R766" i="1"/>
  <c r="J766" i="1"/>
  <c r="K766" i="1" s="1"/>
  <c r="L766" i="1" s="1"/>
  <c r="G766" i="1"/>
  <c r="H766" i="1" s="1"/>
  <c r="E766" i="1"/>
  <c r="F767" i="1" s="1"/>
  <c r="O766" i="1"/>
  <c r="T766" i="1" s="1"/>
  <c r="A767" i="1"/>
  <c r="D767" i="1" s="1"/>
  <c r="I767" i="1" l="1"/>
  <c r="M766" i="1"/>
  <c r="N766" i="1" s="1"/>
  <c r="P766" i="1" s="1"/>
  <c r="B766" i="1" s="1"/>
  <c r="R767" i="1"/>
  <c r="J767" i="1"/>
  <c r="K767" i="1" s="1"/>
  <c r="L767" i="1" s="1"/>
  <c r="S767" i="1"/>
  <c r="Q766" i="1"/>
  <c r="C767" i="1" s="1"/>
  <c r="G767" i="1"/>
  <c r="H767" i="1" s="1"/>
  <c r="E767" i="1"/>
  <c r="F768" i="1" s="1"/>
  <c r="A768" i="1"/>
  <c r="D768" i="1" s="1"/>
  <c r="O767" i="1"/>
  <c r="T767" i="1" s="1"/>
  <c r="S768" i="1" l="1"/>
  <c r="Q767" i="1"/>
  <c r="C768" i="1" s="1"/>
  <c r="J768" i="1"/>
  <c r="K768" i="1" s="1"/>
  <c r="L768" i="1" s="1"/>
  <c r="R768" i="1"/>
  <c r="G768" i="1"/>
  <c r="H768" i="1" s="1"/>
  <c r="A769" i="1"/>
  <c r="D769" i="1" s="1"/>
  <c r="O768" i="1"/>
  <c r="T768" i="1" s="1"/>
  <c r="E768" i="1"/>
  <c r="F769" i="1" s="1"/>
  <c r="M767" i="1"/>
  <c r="N767" i="1" s="1"/>
  <c r="P767" i="1" s="1"/>
  <c r="B767" i="1" s="1"/>
  <c r="I768" i="1"/>
  <c r="O769" i="1" l="1"/>
  <c r="T769" i="1" s="1"/>
  <c r="A770" i="1"/>
  <c r="D770" i="1" s="1"/>
  <c r="E769" i="1"/>
  <c r="F770" i="1" s="1"/>
  <c r="I769" i="1"/>
  <c r="M768" i="1"/>
  <c r="N768" i="1" s="1"/>
  <c r="P768" i="1" s="1"/>
  <c r="B768" i="1" s="1"/>
  <c r="Q768" i="1"/>
  <c r="C769" i="1" s="1"/>
  <c r="S769" i="1"/>
  <c r="J769" i="1"/>
  <c r="K769" i="1" s="1"/>
  <c r="L769" i="1" s="1"/>
  <c r="R769" i="1"/>
  <c r="G769" i="1"/>
  <c r="H769" i="1" s="1"/>
  <c r="S770" i="1" l="1"/>
  <c r="Q769" i="1"/>
  <c r="C770" i="1" s="1"/>
  <c r="R770" i="1"/>
  <c r="J770" i="1"/>
  <c r="K770" i="1" s="1"/>
  <c r="L770" i="1" s="1"/>
  <c r="G770" i="1"/>
  <c r="H770" i="1" s="1"/>
  <c r="I770" i="1"/>
  <c r="M769" i="1"/>
  <c r="N769" i="1" s="1"/>
  <c r="P769" i="1" s="1"/>
  <c r="B769" i="1" s="1"/>
  <c r="E770" i="1"/>
  <c r="F771" i="1" s="1"/>
  <c r="O770" i="1"/>
  <c r="T770" i="1" s="1"/>
  <c r="A771" i="1"/>
  <c r="D771" i="1" s="1"/>
  <c r="S771" i="1" l="1"/>
  <c r="J771" i="1"/>
  <c r="K771" i="1" s="1"/>
  <c r="L771" i="1" s="1"/>
  <c r="Q770" i="1"/>
  <c r="C771" i="1" s="1"/>
  <c r="R771" i="1"/>
  <c r="G771" i="1"/>
  <c r="H771" i="1" s="1"/>
  <c r="M770" i="1"/>
  <c r="N770" i="1" s="1"/>
  <c r="P770" i="1" s="1"/>
  <c r="B770" i="1" s="1"/>
  <c r="I771" i="1"/>
  <c r="A772" i="1"/>
  <c r="D772" i="1" s="1"/>
  <c r="E771" i="1"/>
  <c r="F772" i="1" s="1"/>
  <c r="O771" i="1"/>
  <c r="T771" i="1" s="1"/>
  <c r="A773" i="1" l="1"/>
  <c r="D773" i="1" s="1"/>
  <c r="E772" i="1"/>
  <c r="F773" i="1" s="1"/>
  <c r="O772" i="1"/>
  <c r="T772" i="1" s="1"/>
  <c r="I772" i="1"/>
  <c r="M771" i="1"/>
  <c r="N771" i="1" s="1"/>
  <c r="P771" i="1" s="1"/>
  <c r="B771" i="1" s="1"/>
  <c r="J772" i="1"/>
  <c r="K772" i="1" s="1"/>
  <c r="L772" i="1" s="1"/>
  <c r="Q771" i="1"/>
  <c r="C772" i="1" s="1"/>
  <c r="S772" i="1"/>
  <c r="R772" i="1"/>
  <c r="G772" i="1"/>
  <c r="H772" i="1" s="1"/>
  <c r="Q772" i="1" l="1"/>
  <c r="C773" i="1" s="1"/>
  <c r="S773" i="1"/>
  <c r="J773" i="1"/>
  <c r="K773" i="1" s="1"/>
  <c r="L773" i="1" s="1"/>
  <c r="R773" i="1"/>
  <c r="G773" i="1"/>
  <c r="H773" i="1" s="1"/>
  <c r="I773" i="1"/>
  <c r="M772" i="1"/>
  <c r="N772" i="1" s="1"/>
  <c r="P772" i="1" s="1"/>
  <c r="B772" i="1" s="1"/>
  <c r="O773" i="1"/>
  <c r="T773" i="1" s="1"/>
  <c r="A774" i="1"/>
  <c r="D774" i="1" s="1"/>
  <c r="E773" i="1"/>
  <c r="F774" i="1" s="1"/>
  <c r="R774" i="1" l="1"/>
  <c r="Q773" i="1"/>
  <c r="C774" i="1" s="1"/>
  <c r="J774" i="1"/>
  <c r="K774" i="1" s="1"/>
  <c r="L774" i="1" s="1"/>
  <c r="S774" i="1"/>
  <c r="G774" i="1"/>
  <c r="H774" i="1" s="1"/>
  <c r="O774" i="1"/>
  <c r="T774" i="1" s="1"/>
  <c r="A775" i="1"/>
  <c r="D775" i="1" s="1"/>
  <c r="M773" i="1"/>
  <c r="N773" i="1" s="1"/>
  <c r="P773" i="1" s="1"/>
  <c r="B773" i="1" s="1"/>
  <c r="I774" i="1"/>
  <c r="I775" i="1" l="1"/>
  <c r="M774" i="1"/>
  <c r="N774" i="1" s="1"/>
  <c r="P774" i="1" s="1"/>
  <c r="B774" i="1" s="1"/>
  <c r="E775" i="1"/>
  <c r="A776" i="1"/>
  <c r="D776" i="1" s="1"/>
  <c r="O775" i="1"/>
  <c r="T775" i="1" s="1"/>
  <c r="E774" i="1"/>
  <c r="F775" i="1" s="1"/>
  <c r="J775" i="1"/>
  <c r="K775" i="1" s="1"/>
  <c r="L775" i="1" s="1"/>
  <c r="Q774" i="1"/>
  <c r="C775" i="1" s="1"/>
  <c r="R775" i="1"/>
  <c r="S775" i="1"/>
  <c r="G775" i="1"/>
  <c r="F776" i="1" l="1"/>
  <c r="H775" i="1"/>
  <c r="M775" i="1"/>
  <c r="I776" i="1"/>
  <c r="J776" i="1"/>
  <c r="K776" i="1" s="1"/>
  <c r="L776" i="1" s="1"/>
  <c r="S776" i="1"/>
  <c r="Q775" i="1"/>
  <c r="C776" i="1" s="1"/>
  <c r="R776" i="1"/>
  <c r="G776" i="1"/>
  <c r="A777" i="1"/>
  <c r="D777" i="1" s="1"/>
  <c r="O776" i="1"/>
  <c r="T776" i="1" s="1"/>
  <c r="E776" i="1"/>
  <c r="F777" i="1" s="1"/>
  <c r="H776" i="1" l="1"/>
  <c r="N775" i="1"/>
  <c r="P775" i="1" s="1"/>
  <c r="B775" i="1" s="1"/>
  <c r="Q776" i="1"/>
  <c r="C777" i="1" s="1"/>
  <c r="J777" i="1"/>
  <c r="K777" i="1" s="1"/>
  <c r="L777" i="1" s="1"/>
  <c r="R777" i="1"/>
  <c r="S777" i="1"/>
  <c r="G777" i="1"/>
  <c r="H777" i="1" s="1"/>
  <c r="O777" i="1"/>
  <c r="T777" i="1" s="1"/>
  <c r="A778" i="1"/>
  <c r="D778" i="1" s="1"/>
  <c r="E777" i="1"/>
  <c r="F778" i="1" s="1"/>
  <c r="I777" i="1"/>
  <c r="M776" i="1"/>
  <c r="N776" i="1" l="1"/>
  <c r="P776" i="1" s="1"/>
  <c r="B776" i="1" s="1"/>
  <c r="I778" i="1"/>
  <c r="M777" i="1"/>
  <c r="N777" i="1" s="1"/>
  <c r="P777" i="1" s="1"/>
  <c r="B777" i="1" s="1"/>
  <c r="E778" i="1"/>
  <c r="F779" i="1" s="1"/>
  <c r="O778" i="1"/>
  <c r="T778" i="1" s="1"/>
  <c r="A779" i="1"/>
  <c r="D779" i="1" s="1"/>
  <c r="S778" i="1"/>
  <c r="Q777" i="1"/>
  <c r="C778" i="1" s="1"/>
  <c r="R778" i="1"/>
  <c r="J778" i="1"/>
  <c r="K778" i="1" s="1"/>
  <c r="L778" i="1" s="1"/>
  <c r="G778" i="1"/>
  <c r="H778" i="1" s="1"/>
  <c r="J779" i="1" l="1"/>
  <c r="K779" i="1" s="1"/>
  <c r="L779" i="1" s="1"/>
  <c r="S779" i="1"/>
  <c r="Q778" i="1"/>
  <c r="C779" i="1" s="1"/>
  <c r="R779" i="1"/>
  <c r="G779" i="1"/>
  <c r="H779" i="1" s="1"/>
  <c r="E779" i="1"/>
  <c r="F780" i="1" s="1"/>
  <c r="A780" i="1"/>
  <c r="D780" i="1" s="1"/>
  <c r="O779" i="1"/>
  <c r="T779" i="1" s="1"/>
  <c r="I779" i="1"/>
  <c r="M778" i="1"/>
  <c r="N778" i="1" s="1"/>
  <c r="P778" i="1" s="1"/>
  <c r="B778" i="1" s="1"/>
  <c r="I780" i="1" l="1"/>
  <c r="M779" i="1"/>
  <c r="N779" i="1" s="1"/>
  <c r="P779" i="1" s="1"/>
  <c r="B779" i="1" s="1"/>
  <c r="R780" i="1"/>
  <c r="J780" i="1"/>
  <c r="K780" i="1" s="1"/>
  <c r="L780" i="1" s="1"/>
  <c r="Q779" i="1"/>
  <c r="C780" i="1" s="1"/>
  <c r="S780" i="1"/>
  <c r="G780" i="1"/>
  <c r="H780" i="1" s="1"/>
  <c r="O780" i="1"/>
  <c r="T780" i="1" s="1"/>
  <c r="E780" i="1"/>
  <c r="F781" i="1" s="1"/>
  <c r="A781" i="1"/>
  <c r="D781" i="1" s="1"/>
  <c r="I781" i="1" l="1"/>
  <c r="M780" i="1"/>
  <c r="N780" i="1" s="1"/>
  <c r="P780" i="1" s="1"/>
  <c r="B780" i="1" s="1"/>
  <c r="O781" i="1"/>
  <c r="T781" i="1" s="1"/>
  <c r="A782" i="1"/>
  <c r="D782" i="1" s="1"/>
  <c r="E781" i="1"/>
  <c r="F782" i="1" s="1"/>
  <c r="S781" i="1"/>
  <c r="Q780" i="1"/>
  <c r="C781" i="1" s="1"/>
  <c r="R781" i="1"/>
  <c r="J781" i="1"/>
  <c r="K781" i="1" s="1"/>
  <c r="L781" i="1" s="1"/>
  <c r="G781" i="1"/>
  <c r="H781" i="1" s="1"/>
  <c r="E782" i="1" l="1"/>
  <c r="F783" i="1" s="1"/>
  <c r="A783" i="1"/>
  <c r="D783" i="1" s="1"/>
  <c r="O782" i="1"/>
  <c r="T782" i="1" s="1"/>
  <c r="S782" i="1"/>
  <c r="R782" i="1"/>
  <c r="Q781" i="1"/>
  <c r="C782" i="1" s="1"/>
  <c r="J782" i="1"/>
  <c r="K782" i="1" s="1"/>
  <c r="L782" i="1" s="1"/>
  <c r="G782" i="1"/>
  <c r="H782" i="1" s="1"/>
  <c r="M781" i="1"/>
  <c r="N781" i="1" s="1"/>
  <c r="P781" i="1" s="1"/>
  <c r="B781" i="1" s="1"/>
  <c r="I782" i="1"/>
  <c r="O783" i="1" l="1"/>
  <c r="T783" i="1" s="1"/>
  <c r="A784" i="1"/>
  <c r="D784" i="1" s="1"/>
  <c r="E783" i="1"/>
  <c r="F784" i="1" s="1"/>
  <c r="M782" i="1"/>
  <c r="N782" i="1" s="1"/>
  <c r="P782" i="1" s="1"/>
  <c r="B782" i="1" s="1"/>
  <c r="I783" i="1"/>
  <c r="R783" i="1"/>
  <c r="Q782" i="1"/>
  <c r="C783" i="1" s="1"/>
  <c r="J783" i="1"/>
  <c r="K783" i="1" s="1"/>
  <c r="L783" i="1" s="1"/>
  <c r="S783" i="1"/>
  <c r="G783" i="1"/>
  <c r="H783" i="1" s="1"/>
  <c r="Q783" i="1" l="1"/>
  <c r="C784" i="1" s="1"/>
  <c r="S784" i="1"/>
  <c r="J784" i="1"/>
  <c r="K784" i="1" s="1"/>
  <c r="L784" i="1" s="1"/>
  <c r="R784" i="1"/>
  <c r="G784" i="1"/>
  <c r="H784" i="1" s="1"/>
  <c r="I784" i="1"/>
  <c r="M783" i="1"/>
  <c r="N783" i="1" s="1"/>
  <c r="P783" i="1" s="1"/>
  <c r="B783" i="1" s="1"/>
  <c r="O784" i="1"/>
  <c r="T784" i="1" s="1"/>
  <c r="E784" i="1"/>
  <c r="F785" i="1" s="1"/>
  <c r="A785" i="1"/>
  <c r="D785" i="1" s="1"/>
  <c r="I785" i="1" l="1"/>
  <c r="M784" i="1"/>
  <c r="N784" i="1" s="1"/>
  <c r="P784" i="1" s="1"/>
  <c r="B784" i="1" s="1"/>
  <c r="O785" i="1"/>
  <c r="T785" i="1" s="1"/>
  <c r="A786" i="1"/>
  <c r="D786" i="1" s="1"/>
  <c r="E785" i="1"/>
  <c r="F786" i="1" s="1"/>
  <c r="J785" i="1"/>
  <c r="K785" i="1" s="1"/>
  <c r="L785" i="1" s="1"/>
  <c r="Q784" i="1"/>
  <c r="C785" i="1" s="1"/>
  <c r="S785" i="1"/>
  <c r="R785" i="1"/>
  <c r="G785" i="1"/>
  <c r="H785" i="1" s="1"/>
  <c r="J786" i="1" l="1"/>
  <c r="K786" i="1" s="1"/>
  <c r="L786" i="1" s="1"/>
  <c r="Q785" i="1"/>
  <c r="C786" i="1" s="1"/>
  <c r="S786" i="1"/>
  <c r="R786" i="1"/>
  <c r="G786" i="1"/>
  <c r="H786" i="1" s="1"/>
  <c r="M785" i="1"/>
  <c r="N785" i="1" s="1"/>
  <c r="P785" i="1" s="1"/>
  <c r="B785" i="1" s="1"/>
  <c r="I786" i="1"/>
  <c r="E786" i="1"/>
  <c r="F787" i="1" s="1"/>
  <c r="O786" i="1"/>
  <c r="T786" i="1" s="1"/>
  <c r="A787" i="1"/>
  <c r="D787" i="1" s="1"/>
  <c r="I787" i="1" l="1"/>
  <c r="M786" i="1"/>
  <c r="N786" i="1" s="1"/>
  <c r="P786" i="1" s="1"/>
  <c r="B786" i="1" s="1"/>
  <c r="E787" i="1"/>
  <c r="F788" i="1" s="1"/>
  <c r="O787" i="1"/>
  <c r="T787" i="1" s="1"/>
  <c r="A788" i="1"/>
  <c r="D788" i="1" s="1"/>
  <c r="J787" i="1"/>
  <c r="K787" i="1" s="1"/>
  <c r="L787" i="1" s="1"/>
  <c r="S787" i="1"/>
  <c r="Q786" i="1"/>
  <c r="C787" i="1" s="1"/>
  <c r="R787" i="1"/>
  <c r="G787" i="1"/>
  <c r="H787" i="1" s="1"/>
  <c r="O788" i="1" l="1"/>
  <c r="T788" i="1" s="1"/>
  <c r="A789" i="1"/>
  <c r="D789" i="1" s="1"/>
  <c r="E788" i="1"/>
  <c r="F789" i="1" s="1"/>
  <c r="I788" i="1"/>
  <c r="M787" i="1"/>
  <c r="N787" i="1" s="1"/>
  <c r="P787" i="1" s="1"/>
  <c r="B787" i="1" s="1"/>
  <c r="Q787" i="1"/>
  <c r="C788" i="1" s="1"/>
  <c r="R788" i="1"/>
  <c r="J788" i="1"/>
  <c r="K788" i="1" s="1"/>
  <c r="L788" i="1" s="1"/>
  <c r="S788" i="1"/>
  <c r="G788" i="1"/>
  <c r="H788" i="1" s="1"/>
  <c r="M788" i="1" l="1"/>
  <c r="N788" i="1" s="1"/>
  <c r="P788" i="1" s="1"/>
  <c r="B788" i="1" s="1"/>
  <c r="I789" i="1"/>
  <c r="O789" i="1"/>
  <c r="T789" i="1" s="1"/>
  <c r="A790" i="1"/>
  <c r="D790" i="1" s="1"/>
  <c r="E789" i="1"/>
  <c r="F790" i="1" s="1"/>
  <c r="Q788" i="1"/>
  <c r="C789" i="1" s="1"/>
  <c r="S789" i="1"/>
  <c r="R789" i="1"/>
  <c r="J789" i="1"/>
  <c r="K789" i="1" s="1"/>
  <c r="L789" i="1" s="1"/>
  <c r="G789" i="1"/>
  <c r="H789" i="1" s="1"/>
  <c r="A791" i="1" l="1"/>
  <c r="D791" i="1" s="1"/>
  <c r="E790" i="1"/>
  <c r="F791" i="1" s="1"/>
  <c r="O790" i="1"/>
  <c r="T790" i="1" s="1"/>
  <c r="I790" i="1"/>
  <c r="M789" i="1"/>
  <c r="N789" i="1" s="1"/>
  <c r="P789" i="1" s="1"/>
  <c r="B789" i="1" s="1"/>
  <c r="S790" i="1"/>
  <c r="R790" i="1"/>
  <c r="J790" i="1"/>
  <c r="K790" i="1" s="1"/>
  <c r="L790" i="1" s="1"/>
  <c r="Q789" i="1"/>
  <c r="C790" i="1" s="1"/>
  <c r="G790" i="1"/>
  <c r="H790" i="1" s="1"/>
  <c r="I791" i="1" l="1"/>
  <c r="M790" i="1"/>
  <c r="N790" i="1" s="1"/>
  <c r="P790" i="1" s="1"/>
  <c r="B790" i="1" s="1"/>
  <c r="E791" i="1"/>
  <c r="F792" i="1" s="1"/>
  <c r="A792" i="1"/>
  <c r="D792" i="1" s="1"/>
  <c r="O791" i="1"/>
  <c r="T791" i="1" s="1"/>
  <c r="J791" i="1"/>
  <c r="K791" i="1" s="1"/>
  <c r="L791" i="1" s="1"/>
  <c r="S791" i="1"/>
  <c r="R791" i="1"/>
  <c r="Q790" i="1"/>
  <c r="C791" i="1" s="1"/>
  <c r="G791" i="1"/>
  <c r="H791" i="1" s="1"/>
  <c r="O792" i="1" l="1"/>
  <c r="T792" i="1" s="1"/>
  <c r="A793" i="1"/>
  <c r="D793" i="1" s="1"/>
  <c r="E792" i="1"/>
  <c r="F793" i="1" s="1"/>
  <c r="I792" i="1"/>
  <c r="M791" i="1"/>
  <c r="N791" i="1" s="1"/>
  <c r="P791" i="1" s="1"/>
  <c r="B791" i="1" s="1"/>
  <c r="Q791" i="1"/>
  <c r="C792" i="1" s="1"/>
  <c r="J792" i="1"/>
  <c r="K792" i="1" s="1"/>
  <c r="L792" i="1" s="1"/>
  <c r="S792" i="1"/>
  <c r="R792" i="1"/>
  <c r="G792" i="1"/>
  <c r="H792" i="1" s="1"/>
  <c r="I793" i="1" l="1"/>
  <c r="M792" i="1"/>
  <c r="N792" i="1" s="1"/>
  <c r="P792" i="1" s="1"/>
  <c r="B792" i="1" s="1"/>
  <c r="E793" i="1"/>
  <c r="F794" i="1" s="1"/>
  <c r="A794" i="1"/>
  <c r="D794" i="1" s="1"/>
  <c r="O793" i="1"/>
  <c r="T793" i="1" s="1"/>
  <c r="S793" i="1"/>
  <c r="Q792" i="1"/>
  <c r="C793" i="1" s="1"/>
  <c r="R793" i="1"/>
  <c r="J793" i="1"/>
  <c r="K793" i="1" s="1"/>
  <c r="L793" i="1" s="1"/>
  <c r="G793" i="1"/>
  <c r="H793" i="1" s="1"/>
  <c r="A795" i="1" l="1"/>
  <c r="D795" i="1" s="1"/>
  <c r="E794" i="1"/>
  <c r="F795" i="1" s="1"/>
  <c r="O794" i="1"/>
  <c r="T794" i="1" s="1"/>
  <c r="S794" i="1"/>
  <c r="Q793" i="1"/>
  <c r="C794" i="1" s="1"/>
  <c r="R794" i="1"/>
  <c r="J794" i="1"/>
  <c r="K794" i="1" s="1"/>
  <c r="L794" i="1" s="1"/>
  <c r="G794" i="1"/>
  <c r="H794" i="1" s="1"/>
  <c r="I794" i="1"/>
  <c r="M793" i="1"/>
  <c r="N793" i="1" s="1"/>
  <c r="P793" i="1" s="1"/>
  <c r="B793" i="1" s="1"/>
  <c r="A796" i="1" l="1"/>
  <c r="D796" i="1" s="1"/>
  <c r="O795" i="1"/>
  <c r="T795" i="1" s="1"/>
  <c r="E795" i="1"/>
  <c r="F796" i="1" s="1"/>
  <c r="I795" i="1"/>
  <c r="M794" i="1"/>
  <c r="N794" i="1" s="1"/>
  <c r="P794" i="1" s="1"/>
  <c r="B794" i="1" s="1"/>
  <c r="R795" i="1"/>
  <c r="J795" i="1"/>
  <c r="K795" i="1" s="1"/>
  <c r="L795" i="1" s="1"/>
  <c r="S795" i="1"/>
  <c r="Q794" i="1"/>
  <c r="C795" i="1" s="1"/>
  <c r="G795" i="1"/>
  <c r="H795" i="1" s="1"/>
  <c r="M795" i="1" l="1"/>
  <c r="N795" i="1" s="1"/>
  <c r="P795" i="1" s="1"/>
  <c r="B795" i="1" s="1"/>
  <c r="I796" i="1"/>
  <c r="O796" i="1"/>
  <c r="T796" i="1" s="1"/>
  <c r="A797" i="1"/>
  <c r="D797" i="1" s="1"/>
  <c r="E796" i="1"/>
  <c r="F797" i="1" s="1"/>
  <c r="Q795" i="1"/>
  <c r="C796" i="1" s="1"/>
  <c r="J796" i="1"/>
  <c r="K796" i="1" s="1"/>
  <c r="L796" i="1" s="1"/>
  <c r="S796" i="1"/>
  <c r="R796" i="1"/>
  <c r="G796" i="1"/>
  <c r="H796" i="1" s="1"/>
  <c r="Q796" i="1" l="1"/>
  <c r="C797" i="1" s="1"/>
  <c r="R797" i="1"/>
  <c r="J797" i="1"/>
  <c r="K797" i="1" s="1"/>
  <c r="L797" i="1" s="1"/>
  <c r="S797" i="1"/>
  <c r="G797" i="1"/>
  <c r="H797" i="1" s="1"/>
  <c r="E797" i="1"/>
  <c r="F798" i="1" s="1"/>
  <c r="O797" i="1"/>
  <c r="T797" i="1" s="1"/>
  <c r="A798" i="1"/>
  <c r="D798" i="1" s="1"/>
  <c r="I797" i="1"/>
  <c r="M796" i="1"/>
  <c r="N796" i="1" s="1"/>
  <c r="P796" i="1" s="1"/>
  <c r="B796" i="1" s="1"/>
  <c r="E798" i="1" l="1"/>
  <c r="F799" i="1" s="1"/>
  <c r="O798" i="1"/>
  <c r="T798" i="1" s="1"/>
  <c r="A799" i="1"/>
  <c r="D799" i="1" s="1"/>
  <c r="M797" i="1"/>
  <c r="N797" i="1" s="1"/>
  <c r="P797" i="1" s="1"/>
  <c r="B797" i="1" s="1"/>
  <c r="I798" i="1"/>
  <c r="S798" i="1"/>
  <c r="R798" i="1"/>
  <c r="Q797" i="1"/>
  <c r="C798" i="1" s="1"/>
  <c r="J798" i="1"/>
  <c r="K798" i="1" s="1"/>
  <c r="L798" i="1" s="1"/>
  <c r="G798" i="1"/>
  <c r="H798" i="1" s="1"/>
  <c r="I799" i="1" l="1"/>
  <c r="M798" i="1"/>
  <c r="N798" i="1" s="1"/>
  <c r="P798" i="1" s="1"/>
  <c r="B798" i="1" s="1"/>
  <c r="S799" i="1"/>
  <c r="R799" i="1"/>
  <c r="J799" i="1"/>
  <c r="K799" i="1" s="1"/>
  <c r="L799" i="1" s="1"/>
  <c r="Q798" i="1"/>
  <c r="C799" i="1" s="1"/>
  <c r="G799" i="1"/>
  <c r="H799" i="1" s="1"/>
  <c r="E799" i="1"/>
  <c r="F800" i="1" s="1"/>
  <c r="A800" i="1"/>
  <c r="D800" i="1" s="1"/>
  <c r="O799" i="1"/>
  <c r="T799" i="1" s="1"/>
  <c r="I800" i="1" l="1"/>
  <c r="M799" i="1"/>
  <c r="N799" i="1" s="1"/>
  <c r="P799" i="1" s="1"/>
  <c r="B799" i="1" s="1"/>
  <c r="Q799" i="1"/>
  <c r="C800" i="1" s="1"/>
  <c r="R800" i="1"/>
  <c r="J800" i="1"/>
  <c r="K800" i="1" s="1"/>
  <c r="L800" i="1" s="1"/>
  <c r="S800" i="1"/>
  <c r="G800" i="1"/>
  <c r="H800" i="1" s="1"/>
  <c r="O800" i="1"/>
  <c r="T800" i="1" s="1"/>
  <c r="A801" i="1"/>
  <c r="D801" i="1" s="1"/>
  <c r="E800" i="1"/>
  <c r="F801" i="1" s="1"/>
  <c r="I801" i="1" l="1"/>
  <c r="M800" i="1"/>
  <c r="N800" i="1" s="1"/>
  <c r="P800" i="1" s="1"/>
  <c r="B800" i="1" s="1"/>
  <c r="J801" i="1"/>
  <c r="K801" i="1" s="1"/>
  <c r="L801" i="1" s="1"/>
  <c r="Q800" i="1"/>
  <c r="C801" i="1" s="1"/>
  <c r="S801" i="1"/>
  <c r="R801" i="1"/>
  <c r="G801" i="1"/>
  <c r="H801" i="1" s="1"/>
  <c r="O801" i="1"/>
  <c r="T801" i="1" s="1"/>
  <c r="A802" i="1"/>
  <c r="D802" i="1" s="1"/>
  <c r="E801" i="1"/>
  <c r="F802" i="1" s="1"/>
  <c r="S802" i="1" l="1"/>
  <c r="Q801" i="1"/>
  <c r="C802" i="1" s="1"/>
  <c r="R802" i="1"/>
  <c r="J802" i="1"/>
  <c r="K802" i="1" s="1"/>
  <c r="L802" i="1" s="1"/>
  <c r="G802" i="1"/>
  <c r="H802" i="1" s="1"/>
  <c r="I802" i="1"/>
  <c r="M801" i="1"/>
  <c r="N801" i="1" s="1"/>
  <c r="P801" i="1" s="1"/>
  <c r="B801" i="1" s="1"/>
  <c r="A803" i="1"/>
  <c r="D803" i="1" s="1"/>
  <c r="E802" i="1"/>
  <c r="F803" i="1" s="1"/>
  <c r="O802" i="1"/>
  <c r="T802" i="1" s="1"/>
  <c r="O803" i="1" l="1"/>
  <c r="T803" i="1" s="1"/>
  <c r="A804" i="1"/>
  <c r="D804" i="1" s="1"/>
  <c r="E803" i="1"/>
  <c r="F804" i="1" s="1"/>
  <c r="I803" i="1"/>
  <c r="M802" i="1"/>
  <c r="N802" i="1" s="1"/>
  <c r="P802" i="1" s="1"/>
  <c r="B802" i="1" s="1"/>
  <c r="S803" i="1"/>
  <c r="R803" i="1"/>
  <c r="Q802" i="1"/>
  <c r="C803" i="1" s="1"/>
  <c r="J803" i="1"/>
  <c r="K803" i="1" s="1"/>
  <c r="L803" i="1" s="1"/>
  <c r="G803" i="1"/>
  <c r="H803" i="1" s="1"/>
  <c r="Q803" i="1" l="1"/>
  <c r="C804" i="1" s="1"/>
  <c r="S804" i="1"/>
  <c r="R804" i="1"/>
  <c r="J804" i="1"/>
  <c r="K804" i="1" s="1"/>
  <c r="L804" i="1" s="1"/>
  <c r="G804" i="1"/>
  <c r="H804" i="1" s="1"/>
  <c r="M803" i="1"/>
  <c r="N803" i="1" s="1"/>
  <c r="P803" i="1" s="1"/>
  <c r="B803" i="1" s="1"/>
  <c r="I804" i="1"/>
  <c r="E804" i="1"/>
  <c r="F805" i="1" s="1"/>
  <c r="O804" i="1"/>
  <c r="T804" i="1" s="1"/>
  <c r="A805" i="1"/>
  <c r="D805" i="1" s="1"/>
  <c r="E805" i="1" l="1"/>
  <c r="F806" i="1" s="1"/>
  <c r="A806" i="1"/>
  <c r="D806" i="1" s="1"/>
  <c r="O805" i="1"/>
  <c r="T805" i="1" s="1"/>
  <c r="R805" i="1"/>
  <c r="J805" i="1"/>
  <c r="K805" i="1" s="1"/>
  <c r="L805" i="1" s="1"/>
  <c r="S805" i="1"/>
  <c r="Q804" i="1"/>
  <c r="C805" i="1" s="1"/>
  <c r="G805" i="1"/>
  <c r="H805" i="1" s="1"/>
  <c r="I805" i="1"/>
  <c r="M804" i="1"/>
  <c r="N804" i="1" s="1"/>
  <c r="P804" i="1" s="1"/>
  <c r="B804" i="1" s="1"/>
  <c r="A807" i="1" l="1"/>
  <c r="D807" i="1" s="1"/>
  <c r="E806" i="1"/>
  <c r="F807" i="1" s="1"/>
  <c r="O806" i="1"/>
  <c r="T806" i="1" s="1"/>
  <c r="M805" i="1"/>
  <c r="N805" i="1" s="1"/>
  <c r="P805" i="1" s="1"/>
  <c r="B805" i="1" s="1"/>
  <c r="I806" i="1"/>
  <c r="S806" i="1"/>
  <c r="R806" i="1"/>
  <c r="J806" i="1"/>
  <c r="K806" i="1" s="1"/>
  <c r="L806" i="1" s="1"/>
  <c r="Q805" i="1"/>
  <c r="C806" i="1" s="1"/>
  <c r="G806" i="1"/>
  <c r="H806" i="1" s="1"/>
  <c r="I807" i="1" l="1"/>
  <c r="M806" i="1"/>
  <c r="N806" i="1" s="1"/>
  <c r="P806" i="1" s="1"/>
  <c r="B806" i="1" s="1"/>
  <c r="Q806" i="1"/>
  <c r="C807" i="1" s="1"/>
  <c r="R807" i="1"/>
  <c r="J807" i="1"/>
  <c r="K807" i="1" s="1"/>
  <c r="L807" i="1" s="1"/>
  <c r="S807" i="1"/>
  <c r="G807" i="1"/>
  <c r="H807" i="1" s="1"/>
  <c r="O807" i="1"/>
  <c r="T807" i="1" s="1"/>
  <c r="A808" i="1"/>
  <c r="D808" i="1" s="1"/>
  <c r="E807" i="1"/>
  <c r="F808" i="1" s="1"/>
  <c r="E808" i="1" l="1"/>
  <c r="F809" i="1" s="1"/>
  <c r="O808" i="1"/>
  <c r="T808" i="1" s="1"/>
  <c r="A809" i="1"/>
  <c r="D809" i="1" s="1"/>
  <c r="Q807" i="1"/>
  <c r="C808" i="1" s="1"/>
  <c r="S808" i="1"/>
  <c r="R808" i="1"/>
  <c r="J808" i="1"/>
  <c r="K808" i="1" s="1"/>
  <c r="L808" i="1" s="1"/>
  <c r="G808" i="1"/>
  <c r="H808" i="1" s="1"/>
  <c r="M807" i="1"/>
  <c r="N807" i="1" s="1"/>
  <c r="P807" i="1" s="1"/>
  <c r="B807" i="1" s="1"/>
  <c r="I808" i="1"/>
  <c r="A810" i="1" l="1"/>
  <c r="D810" i="1" s="1"/>
  <c r="E809" i="1"/>
  <c r="F810" i="1" s="1"/>
  <c r="O809" i="1"/>
  <c r="T809" i="1" s="1"/>
  <c r="M808" i="1"/>
  <c r="N808" i="1" s="1"/>
  <c r="P808" i="1" s="1"/>
  <c r="B808" i="1" s="1"/>
  <c r="I809" i="1"/>
  <c r="J809" i="1"/>
  <c r="K809" i="1" s="1"/>
  <c r="L809" i="1" s="1"/>
  <c r="Q808" i="1"/>
  <c r="C809" i="1" s="1"/>
  <c r="S809" i="1"/>
  <c r="R809" i="1"/>
  <c r="G809" i="1"/>
  <c r="H809" i="1" s="1"/>
  <c r="J810" i="1" l="1"/>
  <c r="K810" i="1" s="1"/>
  <c r="L810" i="1" s="1"/>
  <c r="R810" i="1"/>
  <c r="Q809" i="1"/>
  <c r="C810" i="1" s="1"/>
  <c r="S810" i="1"/>
  <c r="G810" i="1"/>
  <c r="H810" i="1" s="1"/>
  <c r="I810" i="1"/>
  <c r="M809" i="1"/>
  <c r="N809" i="1" s="1"/>
  <c r="P809" i="1" s="1"/>
  <c r="B809" i="1" s="1"/>
  <c r="A811" i="1"/>
  <c r="D811" i="1" s="1"/>
  <c r="E810" i="1"/>
  <c r="F811" i="1" s="1"/>
  <c r="O810" i="1"/>
  <c r="T810" i="1" s="1"/>
  <c r="O811" i="1" l="1"/>
  <c r="T811" i="1" s="1"/>
  <c r="A812" i="1"/>
  <c r="D812" i="1" s="1"/>
  <c r="E811" i="1"/>
  <c r="F812" i="1" s="1"/>
  <c r="I811" i="1"/>
  <c r="M810" i="1"/>
  <c r="N810" i="1" s="1"/>
  <c r="P810" i="1" s="1"/>
  <c r="B810" i="1" s="1"/>
  <c r="Q810" i="1"/>
  <c r="C811" i="1" s="1"/>
  <c r="R811" i="1"/>
  <c r="J811" i="1"/>
  <c r="K811" i="1" s="1"/>
  <c r="L811" i="1" s="1"/>
  <c r="S811" i="1"/>
  <c r="G811" i="1"/>
  <c r="H811" i="1" s="1"/>
  <c r="A813" i="1" l="1"/>
  <c r="D813" i="1" s="1"/>
  <c r="E812" i="1"/>
  <c r="F813" i="1" s="1"/>
  <c r="O812" i="1"/>
  <c r="T812" i="1" s="1"/>
  <c r="M811" i="1"/>
  <c r="N811" i="1" s="1"/>
  <c r="P811" i="1" s="1"/>
  <c r="B811" i="1" s="1"/>
  <c r="I812" i="1"/>
  <c r="S812" i="1"/>
  <c r="R812" i="1"/>
  <c r="Q811" i="1"/>
  <c r="C812" i="1" s="1"/>
  <c r="J812" i="1"/>
  <c r="K812" i="1" s="1"/>
  <c r="L812" i="1" s="1"/>
  <c r="G812" i="1"/>
  <c r="H812" i="1" s="1"/>
  <c r="I813" i="1" l="1"/>
  <c r="M812" i="1"/>
  <c r="N812" i="1" s="1"/>
  <c r="P812" i="1" s="1"/>
  <c r="B812" i="1" s="1"/>
  <c r="E813" i="1"/>
  <c r="F814" i="1" s="1"/>
  <c r="A814" i="1"/>
  <c r="D814" i="1" s="1"/>
  <c r="O813" i="1"/>
  <c r="T813" i="1" s="1"/>
  <c r="J813" i="1"/>
  <c r="K813" i="1" s="1"/>
  <c r="L813" i="1" s="1"/>
  <c r="S813" i="1"/>
  <c r="Q812" i="1"/>
  <c r="C813" i="1" s="1"/>
  <c r="R813" i="1"/>
  <c r="G813" i="1"/>
  <c r="H813" i="1" s="1"/>
  <c r="I814" i="1" l="1"/>
  <c r="M813" i="1"/>
  <c r="N813" i="1" s="1"/>
  <c r="P813" i="1" s="1"/>
  <c r="B813" i="1" s="1"/>
  <c r="E814" i="1"/>
  <c r="F815" i="1" s="1"/>
  <c r="O814" i="1"/>
  <c r="T814" i="1" s="1"/>
  <c r="A815" i="1"/>
  <c r="D815" i="1" s="1"/>
  <c r="Q813" i="1"/>
  <c r="C814" i="1" s="1"/>
  <c r="J814" i="1"/>
  <c r="K814" i="1" s="1"/>
  <c r="L814" i="1" s="1"/>
  <c r="S814" i="1"/>
  <c r="R814" i="1"/>
  <c r="G814" i="1"/>
  <c r="H814" i="1" s="1"/>
  <c r="I815" i="1" l="1"/>
  <c r="M814" i="1"/>
  <c r="N814" i="1" s="1"/>
  <c r="P814" i="1" s="1"/>
  <c r="B814" i="1" s="1"/>
  <c r="A816" i="1"/>
  <c r="D816" i="1" s="1"/>
  <c r="O815" i="1"/>
  <c r="T815" i="1" s="1"/>
  <c r="E815" i="1"/>
  <c r="F816" i="1" s="1"/>
  <c r="J815" i="1"/>
  <c r="K815" i="1" s="1"/>
  <c r="L815" i="1" s="1"/>
  <c r="Q814" i="1"/>
  <c r="C815" i="1" s="1"/>
  <c r="S815" i="1"/>
  <c r="R815" i="1"/>
  <c r="G815" i="1"/>
  <c r="H815" i="1" s="1"/>
  <c r="O816" i="1" l="1"/>
  <c r="T816" i="1" s="1"/>
  <c r="A817" i="1"/>
  <c r="D817" i="1" s="1"/>
  <c r="E816" i="1"/>
  <c r="F817" i="1" s="1"/>
  <c r="I816" i="1"/>
  <c r="M815" i="1"/>
  <c r="N815" i="1" s="1"/>
  <c r="P815" i="1" s="1"/>
  <c r="B815" i="1" s="1"/>
  <c r="Q815" i="1"/>
  <c r="C816" i="1" s="1"/>
  <c r="S816" i="1"/>
  <c r="R816" i="1"/>
  <c r="J816" i="1"/>
  <c r="K816" i="1" s="1"/>
  <c r="L816" i="1" s="1"/>
  <c r="G816" i="1"/>
  <c r="H816" i="1" s="1"/>
  <c r="Q816" i="1" l="1"/>
  <c r="C817" i="1" s="1"/>
  <c r="S817" i="1"/>
  <c r="R817" i="1"/>
  <c r="J817" i="1"/>
  <c r="K817" i="1" s="1"/>
  <c r="L817" i="1" s="1"/>
  <c r="G817" i="1"/>
  <c r="H817" i="1" s="1"/>
  <c r="I817" i="1"/>
  <c r="M816" i="1"/>
  <c r="N816" i="1" s="1"/>
  <c r="P816" i="1" s="1"/>
  <c r="B816" i="1" s="1"/>
  <c r="O817" i="1"/>
  <c r="T817" i="1" s="1"/>
  <c r="A818" i="1"/>
  <c r="D818" i="1" s="1"/>
  <c r="E817" i="1"/>
  <c r="F818" i="1" s="1"/>
  <c r="A819" i="1" l="1"/>
  <c r="D819" i="1" s="1"/>
  <c r="E818" i="1"/>
  <c r="F819" i="1" s="1"/>
  <c r="O818" i="1"/>
  <c r="T818" i="1" s="1"/>
  <c r="S818" i="1"/>
  <c r="R818" i="1"/>
  <c r="Q817" i="1"/>
  <c r="C818" i="1" s="1"/>
  <c r="J818" i="1"/>
  <c r="K818" i="1" s="1"/>
  <c r="L818" i="1" s="1"/>
  <c r="G818" i="1"/>
  <c r="H818" i="1" s="1"/>
  <c r="I818" i="1"/>
  <c r="M817" i="1"/>
  <c r="N817" i="1" s="1"/>
  <c r="P817" i="1" s="1"/>
  <c r="B817" i="1" s="1"/>
  <c r="E819" i="1" l="1"/>
  <c r="F820" i="1" s="1"/>
  <c r="A820" i="1"/>
  <c r="D820" i="1" s="1"/>
  <c r="O819" i="1"/>
  <c r="T819" i="1" s="1"/>
  <c r="I819" i="1"/>
  <c r="M818" i="1"/>
  <c r="N818" i="1" s="1"/>
  <c r="P818" i="1" s="1"/>
  <c r="B818" i="1" s="1"/>
  <c r="R819" i="1"/>
  <c r="J819" i="1"/>
  <c r="K819" i="1" s="1"/>
  <c r="L819" i="1" s="1"/>
  <c r="S819" i="1"/>
  <c r="Q818" i="1"/>
  <c r="C819" i="1" s="1"/>
  <c r="G819" i="1"/>
  <c r="H819" i="1" s="1"/>
  <c r="Q819" i="1" l="1"/>
  <c r="C820" i="1" s="1"/>
  <c r="S820" i="1"/>
  <c r="R820" i="1"/>
  <c r="J820" i="1"/>
  <c r="K820" i="1" s="1"/>
  <c r="L820" i="1" s="1"/>
  <c r="G820" i="1"/>
  <c r="H820" i="1" s="1"/>
  <c r="M819" i="1"/>
  <c r="N819" i="1" s="1"/>
  <c r="P819" i="1" s="1"/>
  <c r="B819" i="1" s="1"/>
  <c r="I820" i="1"/>
  <c r="O820" i="1"/>
  <c r="T820" i="1" s="1"/>
  <c r="A821" i="1"/>
  <c r="D821" i="1" s="1"/>
  <c r="E820" i="1"/>
  <c r="F821" i="1" s="1"/>
  <c r="M820" i="1" l="1"/>
  <c r="N820" i="1" s="1"/>
  <c r="P820" i="1" s="1"/>
  <c r="B820" i="1" s="1"/>
  <c r="I821" i="1"/>
  <c r="O821" i="1"/>
  <c r="T821" i="1" s="1"/>
  <c r="E821" i="1"/>
  <c r="F822" i="1" s="1"/>
  <c r="A822" i="1"/>
  <c r="D822" i="1" s="1"/>
  <c r="Q820" i="1"/>
  <c r="C821" i="1" s="1"/>
  <c r="R821" i="1"/>
  <c r="J821" i="1"/>
  <c r="K821" i="1" s="1"/>
  <c r="L821" i="1" s="1"/>
  <c r="S821" i="1"/>
  <c r="G821" i="1"/>
  <c r="H821" i="1" s="1"/>
  <c r="I822" i="1" l="1"/>
  <c r="M821" i="1"/>
  <c r="N821" i="1" s="1"/>
  <c r="P821" i="1" s="1"/>
  <c r="B821" i="1" s="1"/>
  <c r="E822" i="1"/>
  <c r="F823" i="1" s="1"/>
  <c r="A823" i="1"/>
  <c r="D823" i="1" s="1"/>
  <c r="O822" i="1"/>
  <c r="T822" i="1" s="1"/>
  <c r="R822" i="1"/>
  <c r="J822" i="1"/>
  <c r="K822" i="1" s="1"/>
  <c r="L822" i="1" s="1"/>
  <c r="Q821" i="1"/>
  <c r="C822" i="1" s="1"/>
  <c r="S822" i="1"/>
  <c r="G822" i="1"/>
  <c r="H822" i="1" s="1"/>
  <c r="R823" i="1" l="1"/>
  <c r="J823" i="1"/>
  <c r="K823" i="1" s="1"/>
  <c r="L823" i="1" s="1"/>
  <c r="Q822" i="1"/>
  <c r="C823" i="1" s="1"/>
  <c r="S823" i="1"/>
  <c r="G823" i="1"/>
  <c r="H823" i="1" s="1"/>
  <c r="A824" i="1"/>
  <c r="D824" i="1" s="1"/>
  <c r="E823" i="1"/>
  <c r="F824" i="1" s="1"/>
  <c r="O823" i="1"/>
  <c r="T823" i="1" s="1"/>
  <c r="M822" i="1"/>
  <c r="N822" i="1" s="1"/>
  <c r="P822" i="1" s="1"/>
  <c r="B822" i="1" s="1"/>
  <c r="I823" i="1"/>
  <c r="M823" i="1" l="1"/>
  <c r="N823" i="1" s="1"/>
  <c r="P823" i="1" s="1"/>
  <c r="B823" i="1" s="1"/>
  <c r="I824" i="1"/>
  <c r="O824" i="1"/>
  <c r="T824" i="1" s="1"/>
  <c r="A825" i="1"/>
  <c r="D825" i="1" s="1"/>
  <c r="E824" i="1"/>
  <c r="F825" i="1" s="1"/>
  <c r="Q823" i="1"/>
  <c r="C824" i="1" s="1"/>
  <c r="J824" i="1"/>
  <c r="K824" i="1" s="1"/>
  <c r="L824" i="1" s="1"/>
  <c r="S824" i="1"/>
  <c r="R824" i="1"/>
  <c r="G824" i="1"/>
  <c r="H824" i="1" s="1"/>
  <c r="I825" i="1" l="1"/>
  <c r="M824" i="1"/>
  <c r="N824" i="1" s="1"/>
  <c r="P824" i="1" s="1"/>
  <c r="B824" i="1" s="1"/>
  <c r="E825" i="1"/>
  <c r="F826" i="1" s="1"/>
  <c r="O825" i="1"/>
  <c r="T825" i="1" s="1"/>
  <c r="A826" i="1"/>
  <c r="D826" i="1" s="1"/>
  <c r="J825" i="1"/>
  <c r="K825" i="1" s="1"/>
  <c r="L825" i="1" s="1"/>
  <c r="R825" i="1"/>
  <c r="Q824" i="1"/>
  <c r="C825" i="1" s="1"/>
  <c r="S825" i="1"/>
  <c r="G825" i="1"/>
  <c r="H825" i="1" s="1"/>
  <c r="E826" i="1" l="1"/>
  <c r="F827" i="1" s="1"/>
  <c r="A827" i="1"/>
  <c r="D827" i="1" s="1"/>
  <c r="O826" i="1"/>
  <c r="T826" i="1" s="1"/>
  <c r="I826" i="1"/>
  <c r="M825" i="1"/>
  <c r="N825" i="1" s="1"/>
  <c r="P825" i="1" s="1"/>
  <c r="B825" i="1" s="1"/>
  <c r="R826" i="1"/>
  <c r="J826" i="1"/>
  <c r="K826" i="1" s="1"/>
  <c r="L826" i="1" s="1"/>
  <c r="Q825" i="1"/>
  <c r="C826" i="1" s="1"/>
  <c r="S826" i="1"/>
  <c r="G826" i="1"/>
  <c r="H826" i="1" s="1"/>
  <c r="E827" i="1" l="1"/>
  <c r="F828" i="1" s="1"/>
  <c r="A828" i="1"/>
  <c r="D828" i="1" s="1"/>
  <c r="O827" i="1"/>
  <c r="T827" i="1" s="1"/>
  <c r="S827" i="1"/>
  <c r="R827" i="1"/>
  <c r="J827" i="1"/>
  <c r="K827" i="1" s="1"/>
  <c r="L827" i="1" s="1"/>
  <c r="Q826" i="1"/>
  <c r="C827" i="1" s="1"/>
  <c r="G827" i="1"/>
  <c r="H827" i="1" s="1"/>
  <c r="I827" i="1"/>
  <c r="M826" i="1"/>
  <c r="N826" i="1" s="1"/>
  <c r="P826" i="1" s="1"/>
  <c r="B826" i="1" s="1"/>
  <c r="E828" i="1" l="1"/>
  <c r="F829" i="1" s="1"/>
  <c r="O828" i="1"/>
  <c r="T828" i="1" s="1"/>
  <c r="A829" i="1"/>
  <c r="D829" i="1" s="1"/>
  <c r="I828" i="1"/>
  <c r="M827" i="1"/>
  <c r="N827" i="1" s="1"/>
  <c r="P827" i="1" s="1"/>
  <c r="B827" i="1" s="1"/>
  <c r="Q827" i="1"/>
  <c r="C828" i="1" s="1"/>
  <c r="S828" i="1"/>
  <c r="R828" i="1"/>
  <c r="J828" i="1"/>
  <c r="K828" i="1" s="1"/>
  <c r="L828" i="1" s="1"/>
  <c r="G828" i="1"/>
  <c r="H828" i="1" s="1"/>
  <c r="E829" i="1" l="1"/>
  <c r="F830" i="1" s="1"/>
  <c r="O829" i="1"/>
  <c r="T829" i="1" s="1"/>
  <c r="A830" i="1"/>
  <c r="D830" i="1" s="1"/>
  <c r="I829" i="1"/>
  <c r="M828" i="1"/>
  <c r="N828" i="1" s="1"/>
  <c r="P828" i="1" s="1"/>
  <c r="B828" i="1" s="1"/>
  <c r="S829" i="1"/>
  <c r="Q828" i="1"/>
  <c r="C829" i="1" s="1"/>
  <c r="R829" i="1"/>
  <c r="J829" i="1"/>
  <c r="K829" i="1" s="1"/>
  <c r="L829" i="1" s="1"/>
  <c r="G829" i="1"/>
  <c r="H829" i="1" s="1"/>
  <c r="O830" i="1" l="1"/>
  <c r="T830" i="1" s="1"/>
  <c r="A831" i="1"/>
  <c r="D831" i="1" s="1"/>
  <c r="E830" i="1"/>
  <c r="F831" i="1" s="1"/>
  <c r="J830" i="1"/>
  <c r="K830" i="1" s="1"/>
  <c r="L830" i="1" s="1"/>
  <c r="S830" i="1"/>
  <c r="Q829" i="1"/>
  <c r="C830" i="1" s="1"/>
  <c r="R830" i="1"/>
  <c r="G830" i="1"/>
  <c r="H830" i="1" s="1"/>
  <c r="I830" i="1"/>
  <c r="M829" i="1"/>
  <c r="N829" i="1" s="1"/>
  <c r="P829" i="1" s="1"/>
  <c r="B829" i="1" s="1"/>
  <c r="I831" i="1" l="1"/>
  <c r="M830" i="1"/>
  <c r="N830" i="1" s="1"/>
  <c r="P830" i="1" s="1"/>
  <c r="B830" i="1" s="1"/>
  <c r="O831" i="1"/>
  <c r="T831" i="1" s="1"/>
  <c r="A832" i="1"/>
  <c r="D832" i="1" s="1"/>
  <c r="E831" i="1"/>
  <c r="F832" i="1" s="1"/>
  <c r="Q830" i="1"/>
  <c r="C831" i="1" s="1"/>
  <c r="J831" i="1"/>
  <c r="K831" i="1" s="1"/>
  <c r="L831" i="1" s="1"/>
  <c r="S831" i="1"/>
  <c r="R831" i="1"/>
  <c r="G831" i="1"/>
  <c r="H831" i="1" s="1"/>
  <c r="I832" i="1" l="1"/>
  <c r="M831" i="1"/>
  <c r="N831" i="1" s="1"/>
  <c r="P831" i="1" s="1"/>
  <c r="B831" i="1" s="1"/>
  <c r="E832" i="1"/>
  <c r="F833" i="1" s="1"/>
  <c r="A833" i="1"/>
  <c r="D833" i="1" s="1"/>
  <c r="O832" i="1"/>
  <c r="T832" i="1" s="1"/>
  <c r="J832" i="1"/>
  <c r="K832" i="1" s="1"/>
  <c r="L832" i="1" s="1"/>
  <c r="S832" i="1"/>
  <c r="Q831" i="1"/>
  <c r="C832" i="1" s="1"/>
  <c r="R832" i="1"/>
  <c r="G832" i="1"/>
  <c r="H832" i="1" s="1"/>
  <c r="A834" i="1" l="1"/>
  <c r="D834" i="1" s="1"/>
  <c r="E833" i="1"/>
  <c r="F834" i="1" s="1"/>
  <c r="O833" i="1"/>
  <c r="T833" i="1" s="1"/>
  <c r="R833" i="1"/>
  <c r="J833" i="1"/>
  <c r="K833" i="1" s="1"/>
  <c r="L833" i="1" s="1"/>
  <c r="S833" i="1"/>
  <c r="Q832" i="1"/>
  <c r="C833" i="1" s="1"/>
  <c r="G833" i="1"/>
  <c r="H833" i="1" s="1"/>
  <c r="I833" i="1"/>
  <c r="M832" i="1"/>
  <c r="N832" i="1" s="1"/>
  <c r="P832" i="1" s="1"/>
  <c r="B832" i="1" s="1"/>
  <c r="I834" i="1" l="1"/>
  <c r="M833" i="1"/>
  <c r="N833" i="1" s="1"/>
  <c r="P833" i="1" s="1"/>
  <c r="B833" i="1" s="1"/>
  <c r="Q833" i="1"/>
  <c r="C834" i="1" s="1"/>
  <c r="J834" i="1"/>
  <c r="K834" i="1" s="1"/>
  <c r="L834" i="1" s="1"/>
  <c r="S834" i="1"/>
  <c r="R834" i="1"/>
  <c r="G834" i="1"/>
  <c r="H834" i="1" s="1"/>
  <c r="E834" i="1"/>
  <c r="F835" i="1" s="1"/>
  <c r="O834" i="1"/>
  <c r="T834" i="1" s="1"/>
  <c r="A835" i="1"/>
  <c r="D835" i="1" s="1"/>
  <c r="A836" i="1" l="1"/>
  <c r="D836" i="1" s="1"/>
  <c r="E835" i="1"/>
  <c r="F836" i="1" s="1"/>
  <c r="O835" i="1"/>
  <c r="T835" i="1" s="1"/>
  <c r="I835" i="1"/>
  <c r="M834" i="1"/>
  <c r="N834" i="1" s="1"/>
  <c r="P834" i="1" s="1"/>
  <c r="B834" i="1" s="1"/>
  <c r="S835" i="1"/>
  <c r="Q834" i="1"/>
  <c r="C835" i="1" s="1"/>
  <c r="R835" i="1"/>
  <c r="J835" i="1"/>
  <c r="K835" i="1" s="1"/>
  <c r="L835" i="1" s="1"/>
  <c r="G835" i="1"/>
  <c r="H835" i="1" s="1"/>
  <c r="R836" i="1" l="1"/>
  <c r="S836" i="1"/>
  <c r="Q835" i="1"/>
  <c r="C836" i="1" s="1"/>
  <c r="J836" i="1"/>
  <c r="K836" i="1" s="1"/>
  <c r="L836" i="1" s="1"/>
  <c r="G836" i="1"/>
  <c r="H836" i="1" s="1"/>
  <c r="I836" i="1"/>
  <c r="M835" i="1"/>
  <c r="N835" i="1" s="1"/>
  <c r="P835" i="1" s="1"/>
  <c r="B835" i="1" s="1"/>
  <c r="O836" i="1"/>
  <c r="T836" i="1" s="1"/>
  <c r="E836" i="1"/>
  <c r="F837" i="1" s="1"/>
  <c r="A837" i="1"/>
  <c r="D837" i="1" s="1"/>
  <c r="O837" i="1" l="1"/>
  <c r="T837" i="1" s="1"/>
  <c r="A838" i="1"/>
  <c r="D838" i="1" s="1"/>
  <c r="E837" i="1"/>
  <c r="F838" i="1" s="1"/>
  <c r="M836" i="1"/>
  <c r="N836" i="1" s="1"/>
  <c r="P836" i="1" s="1"/>
  <c r="B836" i="1" s="1"/>
  <c r="I837" i="1"/>
  <c r="Q836" i="1"/>
  <c r="C837" i="1" s="1"/>
  <c r="R837" i="1"/>
  <c r="J837" i="1"/>
  <c r="K837" i="1" s="1"/>
  <c r="L837" i="1" s="1"/>
  <c r="S837" i="1"/>
  <c r="G837" i="1"/>
  <c r="H837" i="1" s="1"/>
  <c r="E838" i="1" l="1"/>
  <c r="F839" i="1" s="1"/>
  <c r="A839" i="1"/>
  <c r="D839" i="1" s="1"/>
  <c r="O838" i="1"/>
  <c r="T838" i="1" s="1"/>
  <c r="R838" i="1"/>
  <c r="Q837" i="1"/>
  <c r="C838" i="1" s="1"/>
  <c r="J838" i="1"/>
  <c r="K838" i="1" s="1"/>
  <c r="L838" i="1" s="1"/>
  <c r="S838" i="1"/>
  <c r="G838" i="1"/>
  <c r="H838" i="1" s="1"/>
  <c r="M837" i="1"/>
  <c r="N837" i="1" s="1"/>
  <c r="P837" i="1" s="1"/>
  <c r="B837" i="1" s="1"/>
  <c r="I838" i="1"/>
  <c r="E839" i="1" l="1"/>
  <c r="F840" i="1" s="1"/>
  <c r="O839" i="1"/>
  <c r="T839" i="1" s="1"/>
  <c r="A840" i="1"/>
  <c r="D840" i="1" s="1"/>
  <c r="M838" i="1"/>
  <c r="N838" i="1" s="1"/>
  <c r="P838" i="1" s="1"/>
  <c r="B838" i="1" s="1"/>
  <c r="I839" i="1"/>
  <c r="R839" i="1"/>
  <c r="J839" i="1"/>
  <c r="K839" i="1" s="1"/>
  <c r="L839" i="1" s="1"/>
  <c r="S839" i="1"/>
  <c r="Q838" i="1"/>
  <c r="C839" i="1" s="1"/>
  <c r="G839" i="1"/>
  <c r="H839" i="1" s="1"/>
  <c r="I840" i="1" l="1"/>
  <c r="M839" i="1"/>
  <c r="N839" i="1" s="1"/>
  <c r="P839" i="1" s="1"/>
  <c r="B839" i="1" s="1"/>
  <c r="J840" i="1"/>
  <c r="K840" i="1" s="1"/>
  <c r="L840" i="1" s="1"/>
  <c r="S840" i="1"/>
  <c r="R840" i="1"/>
  <c r="Q839" i="1"/>
  <c r="C840" i="1" s="1"/>
  <c r="G840" i="1"/>
  <c r="H840" i="1" s="1"/>
  <c r="E840" i="1"/>
  <c r="F841" i="1" s="1"/>
  <c r="A841" i="1"/>
  <c r="D841" i="1" s="1"/>
  <c r="O840" i="1"/>
  <c r="T840" i="1" s="1"/>
  <c r="O841" i="1" l="1"/>
  <c r="T841" i="1" s="1"/>
  <c r="A842" i="1"/>
  <c r="D842" i="1" s="1"/>
  <c r="E841" i="1"/>
  <c r="F842" i="1" s="1"/>
  <c r="Q840" i="1"/>
  <c r="C841" i="1" s="1"/>
  <c r="R841" i="1"/>
  <c r="J841" i="1"/>
  <c r="K841" i="1" s="1"/>
  <c r="L841" i="1" s="1"/>
  <c r="S841" i="1"/>
  <c r="G841" i="1"/>
  <c r="H841" i="1" s="1"/>
  <c r="I841" i="1"/>
  <c r="M840" i="1"/>
  <c r="N840" i="1" s="1"/>
  <c r="P840" i="1" s="1"/>
  <c r="B840" i="1" s="1"/>
  <c r="M841" i="1" l="1"/>
  <c r="N841" i="1" s="1"/>
  <c r="P841" i="1" s="1"/>
  <c r="B841" i="1" s="1"/>
  <c r="I842" i="1"/>
  <c r="S842" i="1"/>
  <c r="Q841" i="1"/>
  <c r="C842" i="1" s="1"/>
  <c r="J842" i="1"/>
  <c r="K842" i="1" s="1"/>
  <c r="L842" i="1" s="1"/>
  <c r="R842" i="1"/>
  <c r="G842" i="1"/>
  <c r="H842" i="1" s="1"/>
  <c r="O842" i="1"/>
  <c r="T842" i="1" s="1"/>
  <c r="A843" i="1"/>
  <c r="D843" i="1" s="1"/>
  <c r="E842" i="1"/>
  <c r="F843" i="1" s="1"/>
  <c r="J843" i="1" l="1"/>
  <c r="K843" i="1" s="1"/>
  <c r="L843" i="1" s="1"/>
  <c r="Q842" i="1"/>
  <c r="C843" i="1" s="1"/>
  <c r="S843" i="1"/>
  <c r="R843" i="1"/>
  <c r="G843" i="1"/>
  <c r="H843" i="1" s="1"/>
  <c r="M842" i="1"/>
  <c r="N842" i="1" s="1"/>
  <c r="P842" i="1" s="1"/>
  <c r="B842" i="1" s="1"/>
  <c r="I843" i="1"/>
  <c r="E843" i="1"/>
  <c r="F844" i="1" s="1"/>
  <c r="A844" i="1"/>
  <c r="D844" i="1" s="1"/>
  <c r="O843" i="1"/>
  <c r="T843" i="1" s="1"/>
  <c r="O844" i="1" l="1"/>
  <c r="T844" i="1" s="1"/>
  <c r="A845" i="1"/>
  <c r="D845" i="1" s="1"/>
  <c r="E844" i="1"/>
  <c r="F845" i="1" s="1"/>
  <c r="S844" i="1"/>
  <c r="Q843" i="1"/>
  <c r="C844" i="1" s="1"/>
  <c r="R844" i="1"/>
  <c r="J844" i="1"/>
  <c r="K844" i="1" s="1"/>
  <c r="L844" i="1" s="1"/>
  <c r="G844" i="1"/>
  <c r="H844" i="1" s="1"/>
  <c r="M843" i="1"/>
  <c r="N843" i="1" s="1"/>
  <c r="P843" i="1" s="1"/>
  <c r="B843" i="1" s="1"/>
  <c r="I844" i="1"/>
  <c r="Q844" i="1" l="1"/>
  <c r="C845" i="1" s="1"/>
  <c r="R845" i="1"/>
  <c r="J845" i="1"/>
  <c r="K845" i="1" s="1"/>
  <c r="L845" i="1" s="1"/>
  <c r="S845" i="1"/>
  <c r="G845" i="1"/>
  <c r="H845" i="1" s="1"/>
  <c r="I845" i="1"/>
  <c r="M844" i="1"/>
  <c r="N844" i="1" s="1"/>
  <c r="P844" i="1" s="1"/>
  <c r="B844" i="1" s="1"/>
  <c r="O845" i="1"/>
  <c r="T845" i="1" s="1"/>
  <c r="A846" i="1"/>
  <c r="D846" i="1" s="1"/>
  <c r="E845" i="1"/>
  <c r="F846" i="1" s="1"/>
  <c r="M845" i="1" l="1"/>
  <c r="N845" i="1" s="1"/>
  <c r="P845" i="1" s="1"/>
  <c r="B845" i="1" s="1"/>
  <c r="I846" i="1"/>
  <c r="O846" i="1"/>
  <c r="T846" i="1" s="1"/>
  <c r="A847" i="1"/>
  <c r="D847" i="1" s="1"/>
  <c r="E846" i="1"/>
  <c r="F847" i="1" s="1"/>
  <c r="S846" i="1"/>
  <c r="Q845" i="1"/>
  <c r="C846" i="1" s="1"/>
  <c r="J846" i="1"/>
  <c r="K846" i="1" s="1"/>
  <c r="L846" i="1" s="1"/>
  <c r="R846" i="1"/>
  <c r="G846" i="1"/>
  <c r="H846" i="1" s="1"/>
  <c r="R847" i="1" l="1"/>
  <c r="S847" i="1"/>
  <c r="Q846" i="1"/>
  <c r="C847" i="1" s="1"/>
  <c r="J847" i="1"/>
  <c r="K847" i="1" s="1"/>
  <c r="L847" i="1" s="1"/>
  <c r="G847" i="1"/>
  <c r="H847" i="1" s="1"/>
  <c r="E847" i="1"/>
  <c r="F848" i="1" s="1"/>
  <c r="O847" i="1"/>
  <c r="T847" i="1" s="1"/>
  <c r="A848" i="1"/>
  <c r="D848" i="1" s="1"/>
  <c r="I847" i="1"/>
  <c r="M846" i="1"/>
  <c r="N846" i="1" s="1"/>
  <c r="P846" i="1" s="1"/>
  <c r="B846" i="1" s="1"/>
  <c r="I848" i="1" l="1"/>
  <c r="M847" i="1"/>
  <c r="N847" i="1" s="1"/>
  <c r="P847" i="1" s="1"/>
  <c r="B847" i="1" s="1"/>
  <c r="E848" i="1"/>
  <c r="F849" i="1" s="1"/>
  <c r="A849" i="1"/>
  <c r="D849" i="1" s="1"/>
  <c r="O848" i="1"/>
  <c r="T848" i="1" s="1"/>
  <c r="R848" i="1"/>
  <c r="J848" i="1"/>
  <c r="K848" i="1" s="1"/>
  <c r="L848" i="1" s="1"/>
  <c r="S848" i="1"/>
  <c r="Q847" i="1"/>
  <c r="C848" i="1" s="1"/>
  <c r="G848" i="1"/>
  <c r="H848" i="1" s="1"/>
  <c r="Q848" i="1" l="1"/>
  <c r="C849" i="1" s="1"/>
  <c r="J849" i="1"/>
  <c r="K849" i="1" s="1"/>
  <c r="L849" i="1" s="1"/>
  <c r="S849" i="1"/>
  <c r="R849" i="1"/>
  <c r="G849" i="1"/>
  <c r="H849" i="1" s="1"/>
  <c r="O849" i="1"/>
  <c r="T849" i="1" s="1"/>
  <c r="A850" i="1"/>
  <c r="D850" i="1" s="1"/>
  <c r="E849" i="1"/>
  <c r="F850" i="1" s="1"/>
  <c r="M848" i="1"/>
  <c r="N848" i="1" s="1"/>
  <c r="P848" i="1" s="1"/>
  <c r="B848" i="1" s="1"/>
  <c r="I849" i="1"/>
  <c r="I850" i="1" l="1"/>
  <c r="M849" i="1"/>
  <c r="N849" i="1" s="1"/>
  <c r="P849" i="1" s="1"/>
  <c r="B849" i="1" s="1"/>
  <c r="E850" i="1"/>
  <c r="F851" i="1" s="1"/>
  <c r="A851" i="1"/>
  <c r="D851" i="1" s="1"/>
  <c r="O850" i="1"/>
  <c r="T850" i="1" s="1"/>
  <c r="R850" i="1"/>
  <c r="Q849" i="1"/>
  <c r="C850" i="1" s="1"/>
  <c r="J850" i="1"/>
  <c r="K850" i="1" s="1"/>
  <c r="L850" i="1" s="1"/>
  <c r="S850" i="1"/>
  <c r="G850" i="1"/>
  <c r="H850" i="1" s="1"/>
  <c r="R851" i="1" l="1"/>
  <c r="J851" i="1"/>
  <c r="K851" i="1" s="1"/>
  <c r="L851" i="1" s="1"/>
  <c r="Q850" i="1"/>
  <c r="C851" i="1" s="1"/>
  <c r="S851" i="1"/>
  <c r="G851" i="1"/>
  <c r="H851" i="1" s="1"/>
  <c r="I851" i="1"/>
  <c r="M850" i="1"/>
  <c r="N850" i="1" s="1"/>
  <c r="P850" i="1" s="1"/>
  <c r="B850" i="1" s="1"/>
  <c r="E851" i="1"/>
  <c r="F852" i="1" s="1"/>
  <c r="A852" i="1"/>
  <c r="D852" i="1" s="1"/>
  <c r="O851" i="1"/>
  <c r="T851" i="1" s="1"/>
  <c r="I852" i="1" l="1"/>
  <c r="M851" i="1"/>
  <c r="N851" i="1" s="1"/>
  <c r="P851" i="1" s="1"/>
  <c r="B851" i="1" s="1"/>
  <c r="E852" i="1"/>
  <c r="F853" i="1" s="1"/>
  <c r="O852" i="1"/>
  <c r="T852" i="1" s="1"/>
  <c r="A853" i="1"/>
  <c r="D853" i="1" s="1"/>
  <c r="S852" i="1"/>
  <c r="R852" i="1"/>
  <c r="Q851" i="1"/>
  <c r="C852" i="1" s="1"/>
  <c r="J852" i="1"/>
  <c r="K852" i="1" s="1"/>
  <c r="L852" i="1" s="1"/>
  <c r="G852" i="1"/>
  <c r="H852" i="1" s="1"/>
  <c r="O853" i="1" l="1"/>
  <c r="T853" i="1" s="1"/>
  <c r="A854" i="1"/>
  <c r="D854" i="1" s="1"/>
  <c r="E853" i="1"/>
  <c r="F854" i="1" s="1"/>
  <c r="Q852" i="1"/>
  <c r="C853" i="1" s="1"/>
  <c r="S853" i="1"/>
  <c r="R853" i="1"/>
  <c r="J853" i="1"/>
  <c r="K853" i="1" s="1"/>
  <c r="L853" i="1" s="1"/>
  <c r="G853" i="1"/>
  <c r="H853" i="1" s="1"/>
  <c r="I853" i="1"/>
  <c r="M852" i="1"/>
  <c r="N852" i="1" s="1"/>
  <c r="P852" i="1" s="1"/>
  <c r="B852" i="1" s="1"/>
  <c r="M853" i="1" l="1"/>
  <c r="N853" i="1" s="1"/>
  <c r="P853" i="1" s="1"/>
  <c r="B853" i="1" s="1"/>
  <c r="I854" i="1"/>
  <c r="R854" i="1"/>
  <c r="Q853" i="1"/>
  <c r="C854" i="1" s="1"/>
  <c r="J854" i="1"/>
  <c r="K854" i="1" s="1"/>
  <c r="L854" i="1" s="1"/>
  <c r="S854" i="1"/>
  <c r="G854" i="1"/>
  <c r="H854" i="1" s="1"/>
  <c r="E854" i="1"/>
  <c r="F855" i="1" s="1"/>
  <c r="O854" i="1"/>
  <c r="T854" i="1" s="1"/>
  <c r="A855" i="1"/>
  <c r="D855" i="1" s="1"/>
  <c r="J855" i="1" l="1"/>
  <c r="K855" i="1" s="1"/>
  <c r="L855" i="1" s="1"/>
  <c r="R855" i="1"/>
  <c r="S855" i="1"/>
  <c r="Q854" i="1"/>
  <c r="C855" i="1" s="1"/>
  <c r="G855" i="1"/>
  <c r="H855" i="1" s="1"/>
  <c r="E855" i="1"/>
  <c r="F856" i="1" s="1"/>
  <c r="A856" i="1"/>
  <c r="D856" i="1" s="1"/>
  <c r="O855" i="1"/>
  <c r="T855" i="1" s="1"/>
  <c r="I855" i="1"/>
  <c r="M854" i="1"/>
  <c r="N854" i="1" s="1"/>
  <c r="P854" i="1" s="1"/>
  <c r="B854" i="1" s="1"/>
  <c r="I856" i="1" l="1"/>
  <c r="M855" i="1"/>
  <c r="N855" i="1" s="1"/>
  <c r="P855" i="1" s="1"/>
  <c r="B855" i="1" s="1"/>
  <c r="E856" i="1"/>
  <c r="F857" i="1" s="1"/>
  <c r="A857" i="1"/>
  <c r="D857" i="1" s="1"/>
  <c r="O856" i="1"/>
  <c r="T856" i="1" s="1"/>
  <c r="S856" i="1"/>
  <c r="R856" i="1"/>
  <c r="J856" i="1"/>
  <c r="K856" i="1" s="1"/>
  <c r="L856" i="1" s="1"/>
  <c r="Q855" i="1"/>
  <c r="C856" i="1" s="1"/>
  <c r="G856" i="1"/>
  <c r="H856" i="1" s="1"/>
  <c r="I857" i="1" l="1"/>
  <c r="M856" i="1"/>
  <c r="N856" i="1" s="1"/>
  <c r="P856" i="1" s="1"/>
  <c r="B856" i="1" s="1"/>
  <c r="Q856" i="1"/>
  <c r="C857" i="1" s="1"/>
  <c r="S857" i="1"/>
  <c r="R857" i="1"/>
  <c r="J857" i="1"/>
  <c r="K857" i="1" s="1"/>
  <c r="L857" i="1" s="1"/>
  <c r="G857" i="1"/>
  <c r="H857" i="1" s="1"/>
  <c r="O857" i="1"/>
  <c r="T857" i="1" s="1"/>
  <c r="A858" i="1"/>
  <c r="D858" i="1" s="1"/>
  <c r="E857" i="1"/>
  <c r="F858" i="1" s="1"/>
  <c r="S858" i="1" l="1"/>
  <c r="Q857" i="1"/>
  <c r="C858" i="1" s="1"/>
  <c r="R858" i="1"/>
  <c r="J858" i="1"/>
  <c r="K858" i="1" s="1"/>
  <c r="L858" i="1" s="1"/>
  <c r="G858" i="1"/>
  <c r="H858" i="1" s="1"/>
  <c r="I858" i="1"/>
  <c r="M857" i="1"/>
  <c r="N857" i="1" s="1"/>
  <c r="P857" i="1" s="1"/>
  <c r="B857" i="1" s="1"/>
  <c r="E858" i="1"/>
  <c r="F859" i="1" s="1"/>
  <c r="O858" i="1"/>
  <c r="T858" i="1" s="1"/>
  <c r="A859" i="1"/>
  <c r="D859" i="1" s="1"/>
  <c r="I859" i="1" l="1"/>
  <c r="M858" i="1"/>
  <c r="N858" i="1" s="1"/>
  <c r="P858" i="1" s="1"/>
  <c r="B858" i="1" s="1"/>
  <c r="S859" i="1"/>
  <c r="Q858" i="1"/>
  <c r="C859" i="1" s="1"/>
  <c r="R859" i="1"/>
  <c r="J859" i="1"/>
  <c r="K859" i="1" s="1"/>
  <c r="L859" i="1" s="1"/>
  <c r="G859" i="1"/>
  <c r="H859" i="1" s="1"/>
  <c r="A860" i="1"/>
  <c r="D860" i="1" s="1"/>
  <c r="E859" i="1"/>
  <c r="F860" i="1" s="1"/>
  <c r="O859" i="1"/>
  <c r="T859" i="1" s="1"/>
  <c r="M859" i="1" l="1"/>
  <c r="N859" i="1" s="1"/>
  <c r="P859" i="1" s="1"/>
  <c r="B859" i="1" s="1"/>
  <c r="I860" i="1"/>
  <c r="R860" i="1"/>
  <c r="J860" i="1"/>
  <c r="K860" i="1" s="1"/>
  <c r="L860" i="1" s="1"/>
  <c r="Q859" i="1"/>
  <c r="C860" i="1" s="1"/>
  <c r="S860" i="1"/>
  <c r="G860" i="1"/>
  <c r="H860" i="1" s="1"/>
  <c r="A861" i="1"/>
  <c r="D861" i="1" s="1"/>
  <c r="O860" i="1"/>
  <c r="T860" i="1" s="1"/>
  <c r="E860" i="1"/>
  <c r="F861" i="1" s="1"/>
  <c r="O861" i="1" l="1"/>
  <c r="T861" i="1" s="1"/>
  <c r="A862" i="1"/>
  <c r="D862" i="1" s="1"/>
  <c r="E861" i="1"/>
  <c r="F862" i="1" s="1"/>
  <c r="M860" i="1"/>
  <c r="N860" i="1" s="1"/>
  <c r="P860" i="1" s="1"/>
  <c r="B860" i="1" s="1"/>
  <c r="I861" i="1"/>
  <c r="Q860" i="1"/>
  <c r="C861" i="1" s="1"/>
  <c r="J861" i="1"/>
  <c r="K861" i="1" s="1"/>
  <c r="L861" i="1" s="1"/>
  <c r="R861" i="1"/>
  <c r="S861" i="1"/>
  <c r="G861" i="1"/>
  <c r="H861" i="1" s="1"/>
  <c r="O862" i="1" l="1"/>
  <c r="T862" i="1" s="1"/>
  <c r="A863" i="1"/>
  <c r="D863" i="1" s="1"/>
  <c r="E862" i="1"/>
  <c r="F863" i="1" s="1"/>
  <c r="I862" i="1"/>
  <c r="M861" i="1"/>
  <c r="N861" i="1" s="1"/>
  <c r="P861" i="1" s="1"/>
  <c r="B861" i="1" s="1"/>
  <c r="Q861" i="1"/>
  <c r="C862" i="1" s="1"/>
  <c r="S862" i="1"/>
  <c r="R862" i="1"/>
  <c r="J862" i="1"/>
  <c r="K862" i="1" s="1"/>
  <c r="L862" i="1" s="1"/>
  <c r="G862" i="1"/>
  <c r="H862" i="1" s="1"/>
  <c r="I863" i="1" l="1"/>
  <c r="M862" i="1"/>
  <c r="N862" i="1" s="1"/>
  <c r="P862" i="1" s="1"/>
  <c r="B862" i="1" s="1"/>
  <c r="E863" i="1"/>
  <c r="F864" i="1" s="1"/>
  <c r="A864" i="1"/>
  <c r="D864" i="1" s="1"/>
  <c r="O863" i="1"/>
  <c r="T863" i="1" s="1"/>
  <c r="S863" i="1"/>
  <c r="J863" i="1"/>
  <c r="K863" i="1" s="1"/>
  <c r="L863" i="1" s="1"/>
  <c r="R863" i="1"/>
  <c r="Q862" i="1"/>
  <c r="C863" i="1" s="1"/>
  <c r="G863" i="1"/>
  <c r="H863" i="1" s="1"/>
  <c r="J864" i="1" l="1"/>
  <c r="K864" i="1" s="1"/>
  <c r="L864" i="1" s="1"/>
  <c r="S864" i="1"/>
  <c r="R864" i="1"/>
  <c r="Q863" i="1"/>
  <c r="C864" i="1" s="1"/>
  <c r="G864" i="1"/>
  <c r="H864" i="1" s="1"/>
  <c r="E864" i="1"/>
  <c r="F865" i="1" s="1"/>
  <c r="A865" i="1"/>
  <c r="D865" i="1" s="1"/>
  <c r="O864" i="1"/>
  <c r="T864" i="1" s="1"/>
  <c r="M863" i="1"/>
  <c r="N863" i="1" s="1"/>
  <c r="P863" i="1" s="1"/>
  <c r="B863" i="1" s="1"/>
  <c r="I864" i="1"/>
  <c r="I865" i="1" l="1"/>
  <c r="M864" i="1"/>
  <c r="N864" i="1" s="1"/>
  <c r="P864" i="1" s="1"/>
  <c r="B864" i="1" s="1"/>
  <c r="O865" i="1"/>
  <c r="T865" i="1" s="1"/>
  <c r="E865" i="1"/>
  <c r="F866" i="1" s="1"/>
  <c r="A866" i="1"/>
  <c r="D866" i="1" s="1"/>
  <c r="Q864" i="1"/>
  <c r="C865" i="1" s="1"/>
  <c r="R865" i="1"/>
  <c r="J865" i="1"/>
  <c r="K865" i="1" s="1"/>
  <c r="L865" i="1" s="1"/>
  <c r="S865" i="1"/>
  <c r="G865" i="1"/>
  <c r="H865" i="1" s="1"/>
  <c r="E866" i="1" l="1"/>
  <c r="F867" i="1" s="1"/>
  <c r="O866" i="1"/>
  <c r="T866" i="1" s="1"/>
  <c r="A867" i="1"/>
  <c r="D867" i="1" s="1"/>
  <c r="M865" i="1"/>
  <c r="N865" i="1" s="1"/>
  <c r="P865" i="1" s="1"/>
  <c r="B865" i="1" s="1"/>
  <c r="I866" i="1"/>
  <c r="S866" i="1"/>
  <c r="Q865" i="1"/>
  <c r="C866" i="1" s="1"/>
  <c r="R866" i="1"/>
  <c r="J866" i="1"/>
  <c r="K866" i="1" s="1"/>
  <c r="L866" i="1" s="1"/>
  <c r="G866" i="1"/>
  <c r="H866" i="1" s="1"/>
  <c r="R867" i="1" l="1"/>
  <c r="Q866" i="1"/>
  <c r="C867" i="1" s="1"/>
  <c r="J867" i="1"/>
  <c r="K867" i="1" s="1"/>
  <c r="L867" i="1" s="1"/>
  <c r="S867" i="1"/>
  <c r="G867" i="1"/>
  <c r="H867" i="1" s="1"/>
  <c r="M866" i="1"/>
  <c r="N866" i="1" s="1"/>
  <c r="P866" i="1" s="1"/>
  <c r="B866" i="1" s="1"/>
  <c r="I867" i="1"/>
  <c r="O867" i="1"/>
  <c r="T867" i="1" s="1"/>
  <c r="A868" i="1"/>
  <c r="D868" i="1" s="1"/>
  <c r="E867" i="1"/>
  <c r="F868" i="1" s="1"/>
  <c r="O868" i="1" l="1"/>
  <c r="T868" i="1" s="1"/>
  <c r="A869" i="1"/>
  <c r="D869" i="1" s="1"/>
  <c r="E868" i="1"/>
  <c r="F869" i="1" s="1"/>
  <c r="I868" i="1"/>
  <c r="M867" i="1"/>
  <c r="N867" i="1" s="1"/>
  <c r="P867" i="1" s="1"/>
  <c r="B867" i="1" s="1"/>
  <c r="Q867" i="1"/>
  <c r="C868" i="1" s="1"/>
  <c r="R868" i="1"/>
  <c r="S868" i="1"/>
  <c r="J868" i="1"/>
  <c r="K868" i="1" s="1"/>
  <c r="L868" i="1" s="1"/>
  <c r="G868" i="1"/>
  <c r="H868" i="1" s="1"/>
  <c r="M868" i="1" l="1"/>
  <c r="N868" i="1" s="1"/>
  <c r="P868" i="1" s="1"/>
  <c r="B868" i="1" s="1"/>
  <c r="I869" i="1"/>
  <c r="O869" i="1"/>
  <c r="T869" i="1" s="1"/>
  <c r="A870" i="1"/>
  <c r="D870" i="1" s="1"/>
  <c r="E869" i="1"/>
  <c r="F870" i="1" s="1"/>
  <c r="S869" i="1"/>
  <c r="Q868" i="1"/>
  <c r="C869" i="1" s="1"/>
  <c r="R869" i="1"/>
  <c r="J869" i="1"/>
  <c r="K869" i="1" s="1"/>
  <c r="L869" i="1" s="1"/>
  <c r="G869" i="1"/>
  <c r="H869" i="1" s="1"/>
  <c r="I870" i="1" l="1"/>
  <c r="M869" i="1"/>
  <c r="N869" i="1" s="1"/>
  <c r="P869" i="1" s="1"/>
  <c r="B869" i="1" s="1"/>
  <c r="E870" i="1"/>
  <c r="F871" i="1" s="1"/>
  <c r="A871" i="1"/>
  <c r="D871" i="1" s="1"/>
  <c r="O870" i="1"/>
  <c r="T870" i="1" s="1"/>
  <c r="R870" i="1"/>
  <c r="J870" i="1"/>
  <c r="K870" i="1" s="1"/>
  <c r="L870" i="1" s="1"/>
  <c r="S870" i="1"/>
  <c r="Q869" i="1"/>
  <c r="C870" i="1" s="1"/>
  <c r="G870" i="1"/>
  <c r="H870" i="1" s="1"/>
  <c r="O871" i="1" l="1"/>
  <c r="T871" i="1" s="1"/>
  <c r="A872" i="1"/>
  <c r="D872" i="1" s="1"/>
  <c r="E871" i="1"/>
  <c r="F872" i="1" s="1"/>
  <c r="Q870" i="1"/>
  <c r="C871" i="1" s="1"/>
  <c r="J871" i="1"/>
  <c r="K871" i="1" s="1"/>
  <c r="L871" i="1" s="1"/>
  <c r="S871" i="1"/>
  <c r="R871" i="1"/>
  <c r="G871" i="1"/>
  <c r="H871" i="1" s="1"/>
  <c r="I871" i="1"/>
  <c r="M870" i="1"/>
  <c r="N870" i="1" s="1"/>
  <c r="P870" i="1" s="1"/>
  <c r="B870" i="1" s="1"/>
  <c r="E872" i="1" l="1"/>
  <c r="F873" i="1" s="1"/>
  <c r="O872" i="1"/>
  <c r="T872" i="1" s="1"/>
  <c r="A873" i="1"/>
  <c r="D873" i="1" s="1"/>
  <c r="I872" i="1"/>
  <c r="M871" i="1"/>
  <c r="N871" i="1" s="1"/>
  <c r="P871" i="1" s="1"/>
  <c r="B871" i="1" s="1"/>
  <c r="Q871" i="1"/>
  <c r="C872" i="1" s="1"/>
  <c r="S872" i="1"/>
  <c r="R872" i="1"/>
  <c r="J872" i="1"/>
  <c r="K872" i="1" s="1"/>
  <c r="L872" i="1" s="1"/>
  <c r="G872" i="1"/>
  <c r="H872" i="1" s="1"/>
  <c r="J873" i="1" l="1"/>
  <c r="K873" i="1" s="1"/>
  <c r="L873" i="1" s="1"/>
  <c r="S873" i="1"/>
  <c r="Q872" i="1"/>
  <c r="C873" i="1" s="1"/>
  <c r="R873" i="1"/>
  <c r="G873" i="1"/>
  <c r="H873" i="1" s="1"/>
  <c r="E873" i="1"/>
  <c r="F874" i="1" s="1"/>
  <c r="O873" i="1"/>
  <c r="T873" i="1" s="1"/>
  <c r="A874" i="1"/>
  <c r="D874" i="1" s="1"/>
  <c r="I873" i="1"/>
  <c r="M872" i="1"/>
  <c r="N872" i="1" s="1"/>
  <c r="P872" i="1" s="1"/>
  <c r="B872" i="1" s="1"/>
  <c r="E874" i="1" l="1"/>
  <c r="F875" i="1" s="1"/>
  <c r="A875" i="1"/>
  <c r="D875" i="1" s="1"/>
  <c r="O874" i="1"/>
  <c r="T874" i="1" s="1"/>
  <c r="M873" i="1"/>
  <c r="N873" i="1" s="1"/>
  <c r="P873" i="1" s="1"/>
  <c r="B873" i="1" s="1"/>
  <c r="I874" i="1"/>
  <c r="S874" i="1"/>
  <c r="R874" i="1"/>
  <c r="J874" i="1"/>
  <c r="K874" i="1" s="1"/>
  <c r="L874" i="1" s="1"/>
  <c r="Q873" i="1"/>
  <c r="C874" i="1" s="1"/>
  <c r="G874" i="1"/>
  <c r="H874" i="1" s="1"/>
  <c r="Q874" i="1" l="1"/>
  <c r="C875" i="1" s="1"/>
  <c r="J875" i="1"/>
  <c r="K875" i="1" s="1"/>
  <c r="L875" i="1" s="1"/>
  <c r="S875" i="1"/>
  <c r="R875" i="1"/>
  <c r="G875" i="1"/>
  <c r="H875" i="1" s="1"/>
  <c r="M874" i="1"/>
  <c r="N874" i="1" s="1"/>
  <c r="P874" i="1" s="1"/>
  <c r="B874" i="1" s="1"/>
  <c r="I875" i="1"/>
  <c r="O875" i="1"/>
  <c r="T875" i="1" s="1"/>
  <c r="A876" i="1"/>
  <c r="D876" i="1" s="1"/>
  <c r="E875" i="1"/>
  <c r="F876" i="1" s="1"/>
  <c r="S876" i="1" l="1"/>
  <c r="R876" i="1"/>
  <c r="J876" i="1"/>
  <c r="K876" i="1" s="1"/>
  <c r="L876" i="1" s="1"/>
  <c r="Q875" i="1"/>
  <c r="C876" i="1" s="1"/>
  <c r="G876" i="1"/>
  <c r="H876" i="1" s="1"/>
  <c r="E876" i="1"/>
  <c r="F877" i="1" s="1"/>
  <c r="O876" i="1"/>
  <c r="T876" i="1" s="1"/>
  <c r="A877" i="1"/>
  <c r="D877" i="1" s="1"/>
  <c r="I876" i="1"/>
  <c r="M875" i="1"/>
  <c r="N875" i="1" s="1"/>
  <c r="P875" i="1" s="1"/>
  <c r="B875" i="1" s="1"/>
  <c r="R877" i="1" l="1"/>
  <c r="J877" i="1"/>
  <c r="K877" i="1" s="1"/>
  <c r="L877" i="1" s="1"/>
  <c r="S877" i="1"/>
  <c r="Q876" i="1"/>
  <c r="C877" i="1" s="1"/>
  <c r="G877" i="1"/>
  <c r="H877" i="1" s="1"/>
  <c r="A878" i="1"/>
  <c r="D878" i="1" s="1"/>
  <c r="E877" i="1"/>
  <c r="F878" i="1" s="1"/>
  <c r="O877" i="1"/>
  <c r="T877" i="1" s="1"/>
  <c r="M876" i="1"/>
  <c r="N876" i="1" s="1"/>
  <c r="P876" i="1" s="1"/>
  <c r="B876" i="1" s="1"/>
  <c r="I877" i="1"/>
  <c r="O878" i="1" l="1"/>
  <c r="T878" i="1" s="1"/>
  <c r="A879" i="1"/>
  <c r="D879" i="1" s="1"/>
  <c r="E878" i="1"/>
  <c r="F879" i="1" s="1"/>
  <c r="I878" i="1"/>
  <c r="M877" i="1"/>
  <c r="N877" i="1" s="1"/>
  <c r="P877" i="1" s="1"/>
  <c r="B877" i="1" s="1"/>
  <c r="Q877" i="1"/>
  <c r="C878" i="1" s="1"/>
  <c r="S878" i="1"/>
  <c r="R878" i="1"/>
  <c r="J878" i="1"/>
  <c r="K878" i="1" s="1"/>
  <c r="L878" i="1" s="1"/>
  <c r="G878" i="1"/>
  <c r="H878" i="1" s="1"/>
  <c r="E879" i="1" l="1"/>
  <c r="F880" i="1" s="1"/>
  <c r="O879" i="1"/>
  <c r="T879" i="1" s="1"/>
  <c r="A880" i="1"/>
  <c r="D880" i="1" s="1"/>
  <c r="M878" i="1"/>
  <c r="N878" i="1" s="1"/>
  <c r="P878" i="1" s="1"/>
  <c r="B878" i="1" s="1"/>
  <c r="I879" i="1"/>
  <c r="R879" i="1"/>
  <c r="Q878" i="1"/>
  <c r="C879" i="1" s="1"/>
  <c r="S879" i="1"/>
  <c r="J879" i="1"/>
  <c r="K879" i="1" s="1"/>
  <c r="L879" i="1" s="1"/>
  <c r="G879" i="1"/>
  <c r="H879" i="1" s="1"/>
  <c r="E880" i="1" l="1"/>
  <c r="F881" i="1" s="1"/>
  <c r="O880" i="1"/>
  <c r="T880" i="1" s="1"/>
  <c r="A881" i="1"/>
  <c r="D881" i="1" s="1"/>
  <c r="I880" i="1"/>
  <c r="M879" i="1"/>
  <c r="N879" i="1" s="1"/>
  <c r="P879" i="1" s="1"/>
  <c r="B879" i="1" s="1"/>
  <c r="J880" i="1"/>
  <c r="K880" i="1" s="1"/>
  <c r="L880" i="1" s="1"/>
  <c r="S880" i="1"/>
  <c r="Q879" i="1"/>
  <c r="C880" i="1" s="1"/>
  <c r="R880" i="1"/>
  <c r="G880" i="1"/>
  <c r="H880" i="1" s="1"/>
  <c r="I881" i="1" l="1"/>
  <c r="M880" i="1"/>
  <c r="N880" i="1" s="1"/>
  <c r="P880" i="1" s="1"/>
  <c r="B880" i="1" s="1"/>
  <c r="O881" i="1"/>
  <c r="T881" i="1" s="1"/>
  <c r="A882" i="1"/>
  <c r="D882" i="1" s="1"/>
  <c r="E881" i="1"/>
  <c r="F882" i="1" s="1"/>
  <c r="Q880" i="1"/>
  <c r="C881" i="1" s="1"/>
  <c r="R881" i="1"/>
  <c r="J881" i="1"/>
  <c r="K881" i="1" s="1"/>
  <c r="L881" i="1" s="1"/>
  <c r="S881" i="1"/>
  <c r="G881" i="1"/>
  <c r="H881" i="1" s="1"/>
  <c r="Q881" i="1" l="1"/>
  <c r="C882" i="1" s="1"/>
  <c r="S882" i="1"/>
  <c r="R882" i="1"/>
  <c r="J882" i="1"/>
  <c r="K882" i="1" s="1"/>
  <c r="L882" i="1" s="1"/>
  <c r="G882" i="1"/>
  <c r="H882" i="1" s="1"/>
  <c r="O882" i="1"/>
  <c r="T882" i="1" s="1"/>
  <c r="A883" i="1"/>
  <c r="D883" i="1" s="1"/>
  <c r="E882" i="1"/>
  <c r="F883" i="1" s="1"/>
  <c r="M881" i="1"/>
  <c r="N881" i="1" s="1"/>
  <c r="P881" i="1" s="1"/>
  <c r="B881" i="1" s="1"/>
  <c r="I882" i="1"/>
  <c r="I883" i="1" l="1"/>
  <c r="M882" i="1"/>
  <c r="N882" i="1" s="1"/>
  <c r="P882" i="1" s="1"/>
  <c r="B882" i="1" s="1"/>
  <c r="R883" i="1"/>
  <c r="J883" i="1"/>
  <c r="K883" i="1" s="1"/>
  <c r="L883" i="1" s="1"/>
  <c r="S883" i="1"/>
  <c r="Q882" i="1"/>
  <c r="C883" i="1" s="1"/>
  <c r="G883" i="1"/>
  <c r="H883" i="1" s="1"/>
  <c r="E883" i="1"/>
  <c r="F884" i="1" s="1"/>
  <c r="A884" i="1"/>
  <c r="D884" i="1" s="1"/>
  <c r="O883" i="1"/>
  <c r="T883" i="1" s="1"/>
  <c r="S884" i="1" l="1"/>
  <c r="R884" i="1"/>
  <c r="J884" i="1"/>
  <c r="K884" i="1" s="1"/>
  <c r="L884" i="1" s="1"/>
  <c r="Q883" i="1"/>
  <c r="C884" i="1" s="1"/>
  <c r="G884" i="1"/>
  <c r="H884" i="1" s="1"/>
  <c r="E884" i="1"/>
  <c r="F885" i="1" s="1"/>
  <c r="A885" i="1"/>
  <c r="D885" i="1" s="1"/>
  <c r="O884" i="1"/>
  <c r="T884" i="1" s="1"/>
  <c r="I884" i="1"/>
  <c r="M883" i="1"/>
  <c r="N883" i="1" s="1"/>
  <c r="P883" i="1" s="1"/>
  <c r="B883" i="1" s="1"/>
  <c r="M884" i="1" l="1"/>
  <c r="N884" i="1" s="1"/>
  <c r="P884" i="1" s="1"/>
  <c r="B884" i="1" s="1"/>
  <c r="I885" i="1"/>
  <c r="Q884" i="1"/>
  <c r="C885" i="1" s="1"/>
  <c r="R885" i="1"/>
  <c r="J885" i="1"/>
  <c r="K885" i="1" s="1"/>
  <c r="L885" i="1" s="1"/>
  <c r="S885" i="1"/>
  <c r="G885" i="1"/>
  <c r="H885" i="1" s="1"/>
  <c r="O885" i="1"/>
  <c r="T885" i="1" s="1"/>
  <c r="A886" i="1"/>
  <c r="D886" i="1" s="1"/>
  <c r="E885" i="1"/>
  <c r="F886" i="1" s="1"/>
  <c r="E886" i="1" l="1"/>
  <c r="F887" i="1" s="1"/>
  <c r="A887" i="1"/>
  <c r="D887" i="1" s="1"/>
  <c r="O886" i="1"/>
  <c r="T886" i="1" s="1"/>
  <c r="M885" i="1"/>
  <c r="N885" i="1" s="1"/>
  <c r="P885" i="1" s="1"/>
  <c r="B885" i="1" s="1"/>
  <c r="I886" i="1"/>
  <c r="J886" i="1"/>
  <c r="K886" i="1" s="1"/>
  <c r="L886" i="1" s="1"/>
  <c r="Q885" i="1"/>
  <c r="C886" i="1" s="1"/>
  <c r="S886" i="1"/>
  <c r="R886" i="1"/>
  <c r="G886" i="1"/>
  <c r="H886" i="1" s="1"/>
  <c r="E887" i="1" l="1"/>
  <c r="F888" i="1" s="1"/>
  <c r="A888" i="1"/>
  <c r="D888" i="1" s="1"/>
  <c r="O887" i="1"/>
  <c r="T887" i="1" s="1"/>
  <c r="R887" i="1"/>
  <c r="J887" i="1"/>
  <c r="K887" i="1" s="1"/>
  <c r="L887" i="1" s="1"/>
  <c r="Q886" i="1"/>
  <c r="C887" i="1" s="1"/>
  <c r="S887" i="1"/>
  <c r="G887" i="1"/>
  <c r="H887" i="1" s="1"/>
  <c r="I887" i="1"/>
  <c r="M886" i="1"/>
  <c r="N886" i="1" s="1"/>
  <c r="P886" i="1" s="1"/>
  <c r="B886" i="1" s="1"/>
  <c r="I888" i="1" l="1"/>
  <c r="M887" i="1"/>
  <c r="N887" i="1" s="1"/>
  <c r="P887" i="1" s="1"/>
  <c r="B887" i="1" s="1"/>
  <c r="Q887" i="1"/>
  <c r="C888" i="1" s="1"/>
  <c r="R888" i="1"/>
  <c r="J888" i="1"/>
  <c r="K888" i="1" s="1"/>
  <c r="L888" i="1" s="1"/>
  <c r="S888" i="1"/>
  <c r="G888" i="1"/>
  <c r="H888" i="1" s="1"/>
  <c r="O888" i="1"/>
  <c r="T888" i="1" s="1"/>
  <c r="A889" i="1"/>
  <c r="D889" i="1" s="1"/>
  <c r="E888" i="1"/>
  <c r="F889" i="1" s="1"/>
  <c r="Q888" i="1" l="1"/>
  <c r="C889" i="1" s="1"/>
  <c r="S889" i="1"/>
  <c r="R889" i="1"/>
  <c r="J889" i="1"/>
  <c r="K889" i="1" s="1"/>
  <c r="L889" i="1" s="1"/>
  <c r="G889" i="1"/>
  <c r="H889" i="1" s="1"/>
  <c r="E889" i="1"/>
  <c r="F890" i="1" s="1"/>
  <c r="O889" i="1"/>
  <c r="T889" i="1" s="1"/>
  <c r="A890" i="1"/>
  <c r="D890" i="1" s="1"/>
  <c r="I889" i="1"/>
  <c r="M888" i="1"/>
  <c r="N888" i="1" s="1"/>
  <c r="P888" i="1" s="1"/>
  <c r="B888" i="1" s="1"/>
  <c r="I890" i="1" l="1"/>
  <c r="M889" i="1"/>
  <c r="N889" i="1" s="1"/>
  <c r="P889" i="1" s="1"/>
  <c r="B889" i="1" s="1"/>
  <c r="E890" i="1"/>
  <c r="F891" i="1" s="1"/>
  <c r="O890" i="1"/>
  <c r="T890" i="1" s="1"/>
  <c r="A891" i="1"/>
  <c r="D891" i="1" s="1"/>
  <c r="J890" i="1"/>
  <c r="K890" i="1" s="1"/>
  <c r="L890" i="1" s="1"/>
  <c r="Q889" i="1"/>
  <c r="C890" i="1" s="1"/>
  <c r="S890" i="1"/>
  <c r="R890" i="1"/>
  <c r="G890" i="1"/>
  <c r="H890" i="1" s="1"/>
  <c r="R891" i="1" l="1"/>
  <c r="J891" i="1"/>
  <c r="K891" i="1" s="1"/>
  <c r="L891" i="1" s="1"/>
  <c r="S891" i="1"/>
  <c r="Q890" i="1"/>
  <c r="C891" i="1" s="1"/>
  <c r="G891" i="1"/>
  <c r="H891" i="1" s="1"/>
  <c r="M890" i="1"/>
  <c r="N890" i="1" s="1"/>
  <c r="P890" i="1" s="1"/>
  <c r="B890" i="1" s="1"/>
  <c r="I891" i="1"/>
  <c r="A892" i="1"/>
  <c r="D892" i="1" s="1"/>
  <c r="E891" i="1"/>
  <c r="F892" i="1" s="1"/>
  <c r="O891" i="1"/>
  <c r="T891" i="1" s="1"/>
  <c r="O892" i="1" l="1"/>
  <c r="T892" i="1" s="1"/>
  <c r="E892" i="1"/>
  <c r="F893" i="1" s="1"/>
  <c r="A893" i="1"/>
  <c r="D893" i="1" s="1"/>
  <c r="Q891" i="1"/>
  <c r="C892" i="1" s="1"/>
  <c r="S892" i="1"/>
  <c r="J892" i="1"/>
  <c r="K892" i="1" s="1"/>
  <c r="L892" i="1" s="1"/>
  <c r="R892" i="1"/>
  <c r="G892" i="1"/>
  <c r="H892" i="1" s="1"/>
  <c r="M891" i="1"/>
  <c r="N891" i="1" s="1"/>
  <c r="P891" i="1" s="1"/>
  <c r="B891" i="1" s="1"/>
  <c r="I892" i="1"/>
  <c r="M892" i="1" l="1"/>
  <c r="N892" i="1" s="1"/>
  <c r="P892" i="1" s="1"/>
  <c r="B892" i="1" s="1"/>
  <c r="I893" i="1"/>
  <c r="E893" i="1"/>
  <c r="F894" i="1" s="1"/>
  <c r="O893" i="1"/>
  <c r="T893" i="1" s="1"/>
  <c r="A894" i="1"/>
  <c r="D894" i="1" s="1"/>
  <c r="J893" i="1"/>
  <c r="K893" i="1" s="1"/>
  <c r="L893" i="1" s="1"/>
  <c r="Q892" i="1"/>
  <c r="C893" i="1" s="1"/>
  <c r="S893" i="1"/>
  <c r="R893" i="1"/>
  <c r="G893" i="1"/>
  <c r="H893" i="1" s="1"/>
  <c r="Q893" i="1" l="1"/>
  <c r="C894" i="1" s="1"/>
  <c r="S894" i="1"/>
  <c r="J894" i="1"/>
  <c r="K894" i="1" s="1"/>
  <c r="L894" i="1" s="1"/>
  <c r="R894" i="1"/>
  <c r="G894" i="1"/>
  <c r="H894" i="1" s="1"/>
  <c r="I894" i="1"/>
  <c r="M893" i="1"/>
  <c r="N893" i="1" s="1"/>
  <c r="P893" i="1" s="1"/>
  <c r="B893" i="1" s="1"/>
  <c r="E894" i="1"/>
  <c r="F895" i="1" s="1"/>
  <c r="A895" i="1"/>
  <c r="D895" i="1" s="1"/>
  <c r="O894" i="1"/>
  <c r="T894" i="1" s="1"/>
  <c r="R895" i="1" l="1"/>
  <c r="J895" i="1"/>
  <c r="K895" i="1" s="1"/>
  <c r="L895" i="1" s="1"/>
  <c r="Q894" i="1"/>
  <c r="C895" i="1" s="1"/>
  <c r="S895" i="1"/>
  <c r="G895" i="1"/>
  <c r="H895" i="1" s="1"/>
  <c r="O895" i="1"/>
  <c r="T895" i="1" s="1"/>
  <c r="A896" i="1"/>
  <c r="D896" i="1" s="1"/>
  <c r="E895" i="1"/>
  <c r="F896" i="1" s="1"/>
  <c r="I895" i="1"/>
  <c r="M894" i="1"/>
  <c r="N894" i="1" s="1"/>
  <c r="P894" i="1" s="1"/>
  <c r="B894" i="1" s="1"/>
  <c r="S896" i="1" l="1"/>
  <c r="Q895" i="1"/>
  <c r="C896" i="1" s="1"/>
  <c r="R896" i="1"/>
  <c r="J896" i="1"/>
  <c r="K896" i="1" s="1"/>
  <c r="L896" i="1" s="1"/>
  <c r="G896" i="1"/>
  <c r="H896" i="1" s="1"/>
  <c r="M895" i="1"/>
  <c r="N895" i="1" s="1"/>
  <c r="P895" i="1" s="1"/>
  <c r="B895" i="1" s="1"/>
  <c r="I896" i="1"/>
  <c r="E896" i="1"/>
  <c r="F897" i="1" s="1"/>
  <c r="O896" i="1"/>
  <c r="T896" i="1" s="1"/>
  <c r="A897" i="1"/>
  <c r="D897" i="1" s="1"/>
  <c r="J897" i="1" l="1"/>
  <c r="K897" i="1" s="1"/>
  <c r="L897" i="1" s="1"/>
  <c r="Q896" i="1"/>
  <c r="C897" i="1" s="1"/>
  <c r="S897" i="1"/>
  <c r="R897" i="1"/>
  <c r="G897" i="1"/>
  <c r="H897" i="1" s="1"/>
  <c r="E897" i="1"/>
  <c r="F898" i="1" s="1"/>
  <c r="A898" i="1"/>
  <c r="D898" i="1" s="1"/>
  <c r="O897" i="1"/>
  <c r="T897" i="1" s="1"/>
  <c r="M896" i="1"/>
  <c r="N896" i="1" s="1"/>
  <c r="P896" i="1" s="1"/>
  <c r="B896" i="1" s="1"/>
  <c r="I897" i="1"/>
  <c r="J898" i="1" l="1"/>
  <c r="K898" i="1" s="1"/>
  <c r="L898" i="1" s="1"/>
  <c r="S898" i="1"/>
  <c r="R898" i="1"/>
  <c r="Q897" i="1"/>
  <c r="C898" i="1" s="1"/>
  <c r="G898" i="1"/>
  <c r="H898" i="1" s="1"/>
  <c r="I898" i="1"/>
  <c r="M897" i="1"/>
  <c r="N897" i="1" s="1"/>
  <c r="P897" i="1" s="1"/>
  <c r="B897" i="1" s="1"/>
  <c r="A899" i="1"/>
  <c r="D899" i="1" s="1"/>
  <c r="E898" i="1"/>
  <c r="F899" i="1" s="1"/>
  <c r="O898" i="1"/>
  <c r="T898" i="1" s="1"/>
  <c r="I899" i="1" l="1"/>
  <c r="M898" i="1"/>
  <c r="N898" i="1" s="1"/>
  <c r="P898" i="1" s="1"/>
  <c r="B898" i="1" s="1"/>
  <c r="Q898" i="1"/>
  <c r="C899" i="1" s="1"/>
  <c r="S899" i="1"/>
  <c r="R899" i="1"/>
  <c r="J899" i="1"/>
  <c r="K899" i="1" s="1"/>
  <c r="L899" i="1" s="1"/>
  <c r="G899" i="1"/>
  <c r="H899" i="1" s="1"/>
  <c r="O899" i="1"/>
  <c r="T899" i="1" s="1"/>
  <c r="E899" i="1"/>
  <c r="F900" i="1" s="1"/>
  <c r="A900" i="1"/>
  <c r="D900" i="1" s="1"/>
  <c r="E900" i="1" l="1"/>
  <c r="F901" i="1" s="1"/>
  <c r="O900" i="1"/>
  <c r="T900" i="1" s="1"/>
  <c r="A901" i="1"/>
  <c r="D901" i="1" s="1"/>
  <c r="Q899" i="1"/>
  <c r="C900" i="1" s="1"/>
  <c r="R900" i="1"/>
  <c r="S900" i="1"/>
  <c r="J900" i="1"/>
  <c r="K900" i="1" s="1"/>
  <c r="L900" i="1" s="1"/>
  <c r="G900" i="1"/>
  <c r="H900" i="1" s="1"/>
  <c r="I900" i="1"/>
  <c r="M899" i="1"/>
  <c r="N899" i="1" s="1"/>
  <c r="P899" i="1" s="1"/>
  <c r="B899" i="1" s="1"/>
  <c r="E901" i="1" l="1"/>
  <c r="F902" i="1" s="1"/>
  <c r="O901" i="1"/>
  <c r="T901" i="1" s="1"/>
  <c r="A902" i="1"/>
  <c r="D902" i="1" s="1"/>
  <c r="J901" i="1"/>
  <c r="K901" i="1" s="1"/>
  <c r="L901" i="1" s="1"/>
  <c r="Q900" i="1"/>
  <c r="C901" i="1" s="1"/>
  <c r="S901" i="1"/>
  <c r="R901" i="1"/>
  <c r="G901" i="1"/>
  <c r="H901" i="1" s="1"/>
  <c r="M900" i="1"/>
  <c r="N900" i="1" s="1"/>
  <c r="P900" i="1" s="1"/>
  <c r="B900" i="1" s="1"/>
  <c r="I901" i="1"/>
  <c r="I902" i="1" l="1"/>
  <c r="M901" i="1"/>
  <c r="N901" i="1" s="1"/>
  <c r="P901" i="1" s="1"/>
  <c r="B901" i="1" s="1"/>
  <c r="O902" i="1"/>
  <c r="T902" i="1" s="1"/>
  <c r="E902" i="1"/>
  <c r="F903" i="1" s="1"/>
  <c r="A903" i="1"/>
  <c r="D903" i="1" s="1"/>
  <c r="Q901" i="1"/>
  <c r="C902" i="1" s="1"/>
  <c r="S902" i="1"/>
  <c r="J902" i="1"/>
  <c r="K902" i="1" s="1"/>
  <c r="L902" i="1" s="1"/>
  <c r="R902" i="1"/>
  <c r="G902" i="1"/>
  <c r="H902" i="1" s="1"/>
  <c r="M902" i="1" l="1"/>
  <c r="N902" i="1" s="1"/>
  <c r="P902" i="1" s="1"/>
  <c r="B902" i="1" s="1"/>
  <c r="I903" i="1"/>
  <c r="E903" i="1"/>
  <c r="F904" i="1" s="1"/>
  <c r="A904" i="1"/>
  <c r="D904" i="1" s="1"/>
  <c r="O903" i="1"/>
  <c r="T903" i="1" s="1"/>
  <c r="S903" i="1"/>
  <c r="Q902" i="1"/>
  <c r="C903" i="1" s="1"/>
  <c r="R903" i="1"/>
  <c r="J903" i="1"/>
  <c r="K903" i="1" s="1"/>
  <c r="L903" i="1" s="1"/>
  <c r="G903" i="1"/>
  <c r="H903" i="1" s="1"/>
  <c r="S904" i="1" l="1"/>
  <c r="R904" i="1"/>
  <c r="J904" i="1"/>
  <c r="K904" i="1" s="1"/>
  <c r="L904" i="1" s="1"/>
  <c r="Q903" i="1"/>
  <c r="C904" i="1" s="1"/>
  <c r="G904" i="1"/>
  <c r="H904" i="1" s="1"/>
  <c r="I904" i="1"/>
  <c r="M903" i="1"/>
  <c r="N903" i="1" s="1"/>
  <c r="P903" i="1" s="1"/>
  <c r="B903" i="1" s="1"/>
  <c r="E904" i="1"/>
  <c r="F905" i="1" s="1"/>
  <c r="A905" i="1"/>
  <c r="D905" i="1" s="1"/>
  <c r="O904" i="1"/>
  <c r="T904" i="1" s="1"/>
  <c r="Q904" i="1" l="1"/>
  <c r="C905" i="1" s="1"/>
  <c r="S905" i="1"/>
  <c r="R905" i="1"/>
  <c r="J905" i="1"/>
  <c r="K905" i="1" s="1"/>
  <c r="L905" i="1" s="1"/>
  <c r="G905" i="1"/>
  <c r="H905" i="1" s="1"/>
  <c r="O905" i="1"/>
  <c r="T905" i="1" s="1"/>
  <c r="E905" i="1"/>
  <c r="F906" i="1" s="1"/>
  <c r="A906" i="1"/>
  <c r="D906" i="1" s="1"/>
  <c r="M904" i="1"/>
  <c r="N904" i="1" s="1"/>
  <c r="P904" i="1" s="1"/>
  <c r="B904" i="1" s="1"/>
  <c r="I905" i="1"/>
  <c r="E906" i="1" l="1"/>
  <c r="F907" i="1" s="1"/>
  <c r="O906" i="1"/>
  <c r="T906" i="1" s="1"/>
  <c r="A907" i="1"/>
  <c r="D907" i="1" s="1"/>
  <c r="S906" i="1"/>
  <c r="Q905" i="1"/>
  <c r="C906" i="1" s="1"/>
  <c r="R906" i="1"/>
  <c r="J906" i="1"/>
  <c r="K906" i="1" s="1"/>
  <c r="L906" i="1" s="1"/>
  <c r="G906" i="1"/>
  <c r="H906" i="1" s="1"/>
  <c r="I906" i="1"/>
  <c r="M905" i="1"/>
  <c r="N905" i="1" s="1"/>
  <c r="P905" i="1" s="1"/>
  <c r="B905" i="1" s="1"/>
  <c r="E907" i="1" l="1"/>
  <c r="F908" i="1" s="1"/>
  <c r="A908" i="1"/>
  <c r="D908" i="1" s="1"/>
  <c r="O907" i="1"/>
  <c r="T907" i="1" s="1"/>
  <c r="M906" i="1"/>
  <c r="N906" i="1" s="1"/>
  <c r="P906" i="1" s="1"/>
  <c r="B906" i="1" s="1"/>
  <c r="I907" i="1"/>
  <c r="J907" i="1"/>
  <c r="K907" i="1" s="1"/>
  <c r="L907" i="1" s="1"/>
  <c r="Q906" i="1"/>
  <c r="C907" i="1" s="1"/>
  <c r="S907" i="1"/>
  <c r="R907" i="1"/>
  <c r="G907" i="1"/>
  <c r="H907" i="1" s="1"/>
  <c r="I908" i="1" l="1"/>
  <c r="M907" i="1"/>
  <c r="N907" i="1" s="1"/>
  <c r="P907" i="1" s="1"/>
  <c r="B907" i="1" s="1"/>
  <c r="A909" i="1"/>
  <c r="D909" i="1" s="1"/>
  <c r="E908" i="1"/>
  <c r="F909" i="1" s="1"/>
  <c r="O908" i="1"/>
  <c r="T908" i="1" s="1"/>
  <c r="R908" i="1"/>
  <c r="J908" i="1"/>
  <c r="K908" i="1" s="1"/>
  <c r="L908" i="1" s="1"/>
  <c r="Q907" i="1"/>
  <c r="C908" i="1" s="1"/>
  <c r="S908" i="1"/>
  <c r="G908" i="1"/>
  <c r="H908" i="1" s="1"/>
  <c r="I909" i="1" l="1"/>
  <c r="M908" i="1"/>
  <c r="N908" i="1" s="1"/>
  <c r="P908" i="1" s="1"/>
  <c r="B908" i="1" s="1"/>
  <c r="Q908" i="1"/>
  <c r="C909" i="1" s="1"/>
  <c r="R909" i="1"/>
  <c r="S909" i="1"/>
  <c r="J909" i="1"/>
  <c r="K909" i="1" s="1"/>
  <c r="L909" i="1" s="1"/>
  <c r="G909" i="1"/>
  <c r="H909" i="1" s="1"/>
  <c r="O909" i="1"/>
  <c r="T909" i="1" s="1"/>
  <c r="A910" i="1"/>
  <c r="D910" i="1" s="1"/>
  <c r="E909" i="1"/>
  <c r="F910" i="1" s="1"/>
  <c r="S910" i="1" l="1"/>
  <c r="Q909" i="1"/>
  <c r="C910" i="1" s="1"/>
  <c r="R910" i="1"/>
  <c r="J910" i="1"/>
  <c r="K910" i="1" s="1"/>
  <c r="L910" i="1" s="1"/>
  <c r="G910" i="1"/>
  <c r="H910" i="1" s="1"/>
  <c r="M909" i="1"/>
  <c r="N909" i="1" s="1"/>
  <c r="P909" i="1" s="1"/>
  <c r="B909" i="1" s="1"/>
  <c r="I910" i="1"/>
  <c r="E910" i="1"/>
  <c r="F911" i="1" s="1"/>
  <c r="A911" i="1"/>
  <c r="D911" i="1" s="1"/>
  <c r="O910" i="1"/>
  <c r="T910" i="1" s="1"/>
  <c r="E911" i="1" l="1"/>
  <c r="F912" i="1" s="1"/>
  <c r="O911" i="1"/>
  <c r="T911" i="1" s="1"/>
  <c r="A912" i="1"/>
  <c r="D912" i="1" s="1"/>
  <c r="M910" i="1"/>
  <c r="N910" i="1" s="1"/>
  <c r="P910" i="1" s="1"/>
  <c r="B910" i="1" s="1"/>
  <c r="I911" i="1"/>
  <c r="S911" i="1"/>
  <c r="R911" i="1"/>
  <c r="J911" i="1"/>
  <c r="K911" i="1" s="1"/>
  <c r="L911" i="1" s="1"/>
  <c r="Q910" i="1"/>
  <c r="C911" i="1" s="1"/>
  <c r="G911" i="1"/>
  <c r="H911" i="1" s="1"/>
  <c r="A913" i="1" l="1"/>
  <c r="D913" i="1" s="1"/>
  <c r="E912" i="1"/>
  <c r="F913" i="1" s="1"/>
  <c r="O912" i="1"/>
  <c r="T912" i="1" s="1"/>
  <c r="J912" i="1"/>
  <c r="K912" i="1" s="1"/>
  <c r="L912" i="1" s="1"/>
  <c r="Q911" i="1"/>
  <c r="C912" i="1" s="1"/>
  <c r="R912" i="1"/>
  <c r="S912" i="1"/>
  <c r="G912" i="1"/>
  <c r="H912" i="1" s="1"/>
  <c r="I912" i="1"/>
  <c r="M911" i="1"/>
  <c r="N911" i="1" s="1"/>
  <c r="P911" i="1" s="1"/>
  <c r="B911" i="1" s="1"/>
  <c r="M912" i="1" l="1"/>
  <c r="N912" i="1" s="1"/>
  <c r="P912" i="1" s="1"/>
  <c r="B912" i="1" s="1"/>
  <c r="I913" i="1"/>
  <c r="Q912" i="1"/>
  <c r="C913" i="1" s="1"/>
  <c r="J913" i="1"/>
  <c r="K913" i="1" s="1"/>
  <c r="L913" i="1" s="1"/>
  <c r="S913" i="1"/>
  <c r="R913" i="1"/>
  <c r="G913" i="1"/>
  <c r="H913" i="1" s="1"/>
  <c r="O913" i="1"/>
  <c r="T913" i="1" s="1"/>
  <c r="A914" i="1"/>
  <c r="D914" i="1" s="1"/>
  <c r="E913" i="1"/>
  <c r="F914" i="1" s="1"/>
  <c r="Q913" i="1" l="1"/>
  <c r="C914" i="1" s="1"/>
  <c r="R914" i="1"/>
  <c r="J914" i="1"/>
  <c r="K914" i="1" s="1"/>
  <c r="L914" i="1" s="1"/>
  <c r="S914" i="1"/>
  <c r="G914" i="1"/>
  <c r="H914" i="1" s="1"/>
  <c r="E914" i="1"/>
  <c r="F915" i="1" s="1"/>
  <c r="O914" i="1"/>
  <c r="T914" i="1" s="1"/>
  <c r="A915" i="1"/>
  <c r="D915" i="1" s="1"/>
  <c r="I914" i="1"/>
  <c r="M913" i="1"/>
  <c r="N913" i="1" s="1"/>
  <c r="P913" i="1" s="1"/>
  <c r="B913" i="1" s="1"/>
  <c r="E915" i="1" l="1"/>
  <c r="F916" i="1" s="1"/>
  <c r="O915" i="1"/>
  <c r="T915" i="1" s="1"/>
  <c r="A916" i="1"/>
  <c r="D916" i="1" s="1"/>
  <c r="I915" i="1"/>
  <c r="M914" i="1"/>
  <c r="N914" i="1" s="1"/>
  <c r="P914" i="1" s="1"/>
  <c r="B914" i="1" s="1"/>
  <c r="S915" i="1"/>
  <c r="R915" i="1"/>
  <c r="Q914" i="1"/>
  <c r="C915" i="1" s="1"/>
  <c r="J915" i="1"/>
  <c r="K915" i="1" s="1"/>
  <c r="L915" i="1" s="1"/>
  <c r="G915" i="1"/>
  <c r="H915" i="1" s="1"/>
  <c r="A917" i="1" l="1"/>
  <c r="D917" i="1" s="1"/>
  <c r="O916" i="1"/>
  <c r="T916" i="1" s="1"/>
  <c r="E916" i="1"/>
  <c r="F917" i="1" s="1"/>
  <c r="I916" i="1"/>
  <c r="M915" i="1"/>
  <c r="N915" i="1" s="1"/>
  <c r="P915" i="1" s="1"/>
  <c r="B915" i="1" s="1"/>
  <c r="J916" i="1"/>
  <c r="K916" i="1" s="1"/>
  <c r="L916" i="1" s="1"/>
  <c r="S916" i="1"/>
  <c r="Q915" i="1"/>
  <c r="C916" i="1" s="1"/>
  <c r="R916" i="1"/>
  <c r="G916" i="1"/>
  <c r="H916" i="1" s="1"/>
  <c r="M916" i="1" l="1"/>
  <c r="N916" i="1" s="1"/>
  <c r="P916" i="1" s="1"/>
  <c r="B916" i="1" s="1"/>
  <c r="I917" i="1"/>
  <c r="O917" i="1"/>
  <c r="T917" i="1" s="1"/>
  <c r="A918" i="1"/>
  <c r="D918" i="1" s="1"/>
  <c r="E917" i="1"/>
  <c r="F918" i="1" s="1"/>
  <c r="Q916" i="1"/>
  <c r="C917" i="1" s="1"/>
  <c r="S917" i="1"/>
  <c r="R917" i="1"/>
  <c r="J917" i="1"/>
  <c r="K917" i="1" s="1"/>
  <c r="L917" i="1" s="1"/>
  <c r="G917" i="1"/>
  <c r="H917" i="1" s="1"/>
  <c r="E918" i="1" l="1"/>
  <c r="F919" i="1" s="1"/>
  <c r="O918" i="1"/>
  <c r="T918" i="1" s="1"/>
  <c r="A919" i="1"/>
  <c r="D919" i="1" s="1"/>
  <c r="Q917" i="1"/>
  <c r="C918" i="1" s="1"/>
  <c r="R918" i="1"/>
  <c r="J918" i="1"/>
  <c r="K918" i="1" s="1"/>
  <c r="L918" i="1" s="1"/>
  <c r="S918" i="1"/>
  <c r="G918" i="1"/>
  <c r="H918" i="1" s="1"/>
  <c r="M917" i="1"/>
  <c r="N917" i="1" s="1"/>
  <c r="P917" i="1" s="1"/>
  <c r="B917" i="1" s="1"/>
  <c r="I918" i="1"/>
  <c r="M918" i="1" l="1"/>
  <c r="N918" i="1" s="1"/>
  <c r="P918" i="1" s="1"/>
  <c r="B918" i="1" s="1"/>
  <c r="I919" i="1"/>
  <c r="E919" i="1"/>
  <c r="F920" i="1" s="1"/>
  <c r="A920" i="1"/>
  <c r="D920" i="1" s="1"/>
  <c r="O919" i="1"/>
  <c r="T919" i="1" s="1"/>
  <c r="S919" i="1"/>
  <c r="R919" i="1"/>
  <c r="J919" i="1"/>
  <c r="K919" i="1" s="1"/>
  <c r="L919" i="1" s="1"/>
  <c r="Q918" i="1"/>
  <c r="C919" i="1" s="1"/>
  <c r="G919" i="1"/>
  <c r="H919" i="1" s="1"/>
  <c r="I920" i="1" l="1"/>
  <c r="M919" i="1"/>
  <c r="N919" i="1" s="1"/>
  <c r="P919" i="1" s="1"/>
  <c r="B919" i="1" s="1"/>
  <c r="R920" i="1"/>
  <c r="J920" i="1"/>
  <c r="K920" i="1" s="1"/>
  <c r="L920" i="1" s="1"/>
  <c r="S920" i="1"/>
  <c r="Q919" i="1"/>
  <c r="C920" i="1" s="1"/>
  <c r="G920" i="1"/>
  <c r="H920" i="1" s="1"/>
  <c r="E920" i="1"/>
  <c r="F921" i="1" s="1"/>
  <c r="O920" i="1"/>
  <c r="T920" i="1" s="1"/>
  <c r="A921" i="1"/>
  <c r="D921" i="1" s="1"/>
  <c r="O921" i="1" l="1"/>
  <c r="T921" i="1" s="1"/>
  <c r="A922" i="1"/>
  <c r="D922" i="1" s="1"/>
  <c r="E921" i="1"/>
  <c r="F922" i="1" s="1"/>
  <c r="Q920" i="1"/>
  <c r="C921" i="1" s="1"/>
  <c r="S921" i="1"/>
  <c r="R921" i="1"/>
  <c r="J921" i="1"/>
  <c r="K921" i="1" s="1"/>
  <c r="L921" i="1" s="1"/>
  <c r="G921" i="1"/>
  <c r="H921" i="1" s="1"/>
  <c r="M920" i="1"/>
  <c r="N920" i="1" s="1"/>
  <c r="P920" i="1" s="1"/>
  <c r="B920" i="1" s="1"/>
  <c r="I921" i="1"/>
  <c r="E922" i="1" l="1"/>
  <c r="F923" i="1" s="1"/>
  <c r="O922" i="1"/>
  <c r="T922" i="1" s="1"/>
  <c r="A923" i="1"/>
  <c r="D923" i="1" s="1"/>
  <c r="I922" i="1"/>
  <c r="M921" i="1"/>
  <c r="N921" i="1" s="1"/>
  <c r="P921" i="1" s="1"/>
  <c r="B921" i="1" s="1"/>
  <c r="J922" i="1"/>
  <c r="K922" i="1" s="1"/>
  <c r="L922" i="1" s="1"/>
  <c r="S922" i="1"/>
  <c r="Q921" i="1"/>
  <c r="C922" i="1" s="1"/>
  <c r="R922" i="1"/>
  <c r="G922" i="1"/>
  <c r="G923" i="1" l="1"/>
  <c r="H923" i="1" s="1"/>
  <c r="I923" i="1"/>
  <c r="M922" i="1"/>
  <c r="J923" i="1"/>
  <c r="K923" i="1" s="1"/>
  <c r="L923" i="1" s="1"/>
  <c r="Q922" i="1"/>
  <c r="C923" i="1" s="1"/>
  <c r="S923" i="1"/>
  <c r="R923" i="1"/>
  <c r="H922" i="1"/>
  <c r="E923" i="1"/>
  <c r="F924" i="1" s="1"/>
  <c r="O923" i="1"/>
  <c r="T923" i="1" s="1"/>
  <c r="A924" i="1"/>
  <c r="D924" i="1" s="1"/>
  <c r="N922" i="1" l="1"/>
  <c r="P922" i="1" s="1"/>
  <c r="B922" i="1" s="1"/>
  <c r="J924" i="1"/>
  <c r="K924" i="1" s="1"/>
  <c r="L924" i="1" s="1"/>
  <c r="S924" i="1"/>
  <c r="R924" i="1"/>
  <c r="Q923" i="1"/>
  <c r="C924" i="1" s="1"/>
  <c r="G924" i="1"/>
  <c r="M923" i="1"/>
  <c r="N923" i="1" s="1"/>
  <c r="P923" i="1" s="1"/>
  <c r="B923" i="1" s="1"/>
  <c r="I924" i="1"/>
  <c r="A925" i="1"/>
  <c r="D925" i="1" s="1"/>
  <c r="E924" i="1"/>
  <c r="F925" i="1" s="1"/>
  <c r="O924" i="1"/>
  <c r="T924" i="1" s="1"/>
  <c r="G925" i="1" l="1"/>
  <c r="H925" i="1" s="1"/>
  <c r="H924" i="1"/>
  <c r="E925" i="1"/>
  <c r="F926" i="1" s="1"/>
  <c r="O925" i="1"/>
  <c r="T925" i="1" s="1"/>
  <c r="A926" i="1"/>
  <c r="D926" i="1" s="1"/>
  <c r="Q924" i="1"/>
  <c r="S925" i="1"/>
  <c r="R925" i="1"/>
  <c r="J925" i="1"/>
  <c r="K925" i="1" s="1"/>
  <c r="L925" i="1" s="1"/>
  <c r="I925" i="1"/>
  <c r="M924" i="1"/>
  <c r="Q925" i="1" l="1"/>
  <c r="R926" i="1"/>
  <c r="J926" i="1"/>
  <c r="K926" i="1" s="1"/>
  <c r="L926" i="1" s="1"/>
  <c r="S926" i="1"/>
  <c r="N924" i="1"/>
  <c r="G926" i="1"/>
  <c r="H926" i="1" s="1"/>
  <c r="I926" i="1"/>
  <c r="M925" i="1"/>
  <c r="N925" i="1" s="1"/>
  <c r="E926" i="1"/>
  <c r="F927" i="1" s="1"/>
  <c r="A927" i="1"/>
  <c r="D927" i="1" s="1"/>
  <c r="O926" i="1"/>
  <c r="T926" i="1" s="1"/>
  <c r="C925" i="1"/>
  <c r="C926" i="1" l="1"/>
  <c r="G927" i="1"/>
  <c r="H927" i="1" s="1"/>
  <c r="I927" i="1"/>
  <c r="M926" i="1"/>
  <c r="N926" i="1" s="1"/>
  <c r="Q926" i="1"/>
  <c r="S927" i="1"/>
  <c r="R927" i="1"/>
  <c r="J927" i="1"/>
  <c r="K927" i="1" s="1"/>
  <c r="L927" i="1" s="1"/>
  <c r="P924" i="1"/>
  <c r="B924" i="1" s="1"/>
  <c r="O927" i="1"/>
  <c r="T927" i="1" s="1"/>
  <c r="A928" i="1"/>
  <c r="D928" i="1" s="1"/>
  <c r="E927" i="1"/>
  <c r="F928" i="1" s="1"/>
  <c r="P925" i="1"/>
  <c r="B925" i="1" s="1"/>
  <c r="C927" i="1" l="1"/>
  <c r="P926" i="1"/>
  <c r="B926" i="1" s="1"/>
  <c r="G928" i="1"/>
  <c r="H928" i="1" s="1"/>
  <c r="E928" i="1"/>
  <c r="F929" i="1" s="1"/>
  <c r="A929" i="1"/>
  <c r="D929" i="1" s="1"/>
  <c r="O928" i="1"/>
  <c r="J928" i="1"/>
  <c r="K928" i="1" s="1"/>
  <c r="L928" i="1" s="1"/>
  <c r="S928" i="1"/>
  <c r="Q927" i="1"/>
  <c r="R928" i="1"/>
  <c r="I928" i="1"/>
  <c r="M927" i="1"/>
  <c r="N927" i="1" s="1"/>
  <c r="C928" i="1" l="1"/>
  <c r="P927" i="1"/>
  <c r="B927" i="1" s="1"/>
  <c r="G929" i="1"/>
  <c r="H929" i="1" s="1"/>
  <c r="E929" i="1"/>
  <c r="F930" i="1" s="1"/>
  <c r="A930" i="1"/>
  <c r="D930" i="1" s="1"/>
  <c r="O929" i="1"/>
  <c r="T929" i="1" s="1"/>
  <c r="I929" i="1"/>
  <c r="M928" i="1"/>
  <c r="N928" i="1" s="1"/>
  <c r="Q928" i="1"/>
  <c r="S929" i="1"/>
  <c r="R929" i="1"/>
  <c r="J929" i="1"/>
  <c r="K929" i="1" s="1"/>
  <c r="L929" i="1" s="1"/>
  <c r="C929" i="1" l="1"/>
  <c r="P928" i="1"/>
  <c r="B928" i="1" s="1"/>
  <c r="S930" i="1"/>
  <c r="J930" i="1"/>
  <c r="K930" i="1" s="1"/>
  <c r="L930" i="1" s="1"/>
  <c r="R930" i="1"/>
  <c r="Q929" i="1"/>
  <c r="I930" i="1"/>
  <c r="M929" i="1"/>
  <c r="N929" i="1" s="1"/>
  <c r="G930" i="1"/>
  <c r="O930" i="1"/>
  <c r="T930" i="1" s="1"/>
  <c r="A931" i="1"/>
  <c r="D931" i="1" s="1"/>
  <c r="E930" i="1"/>
  <c r="F931" i="1" s="1"/>
  <c r="C930" i="1" l="1"/>
  <c r="P929" i="1"/>
  <c r="B929" i="1" s="1"/>
  <c r="T928" i="1"/>
  <c r="G931" i="1"/>
  <c r="H931" i="1" s="1"/>
  <c r="H930" i="1"/>
  <c r="E931" i="1"/>
  <c r="F932" i="1" s="1"/>
  <c r="A932" i="1"/>
  <c r="D932" i="1" s="1"/>
  <c r="O931" i="1"/>
  <c r="R931" i="1"/>
  <c r="Q930" i="1"/>
  <c r="C931" i="1" s="1"/>
  <c r="J931" i="1"/>
  <c r="K931" i="1" s="1"/>
  <c r="L931" i="1" s="1"/>
  <c r="S931" i="1"/>
  <c r="M930" i="1"/>
  <c r="I931" i="1"/>
  <c r="N930" i="1" l="1"/>
  <c r="P930" i="1" s="1"/>
  <c r="B930" i="1" s="1"/>
  <c r="Q931" i="1"/>
  <c r="C932" i="1" s="1"/>
  <c r="R932" i="1"/>
  <c r="J932" i="1"/>
  <c r="K932" i="1" s="1"/>
  <c r="L932" i="1" s="1"/>
  <c r="S932" i="1"/>
  <c r="O932" i="1"/>
  <c r="T932" i="1" s="1"/>
  <c r="A933" i="1"/>
  <c r="D933" i="1" s="1"/>
  <c r="E932" i="1"/>
  <c r="F933" i="1" s="1"/>
  <c r="M931" i="1"/>
  <c r="N931" i="1" s="1"/>
  <c r="P931" i="1" s="1"/>
  <c r="I932" i="1"/>
  <c r="G932" i="1"/>
  <c r="H932" i="1" s="1"/>
  <c r="T931" i="1" l="1"/>
  <c r="B931" i="1"/>
  <c r="G933" i="1"/>
  <c r="H933" i="1" s="1"/>
  <c r="A934" i="1"/>
  <c r="D934" i="1" s="1"/>
  <c r="O933" i="1"/>
  <c r="T933" i="1" s="1"/>
  <c r="E933" i="1"/>
  <c r="F934" i="1" s="1"/>
  <c r="S933" i="1"/>
  <c r="J933" i="1"/>
  <c r="K933" i="1" s="1"/>
  <c r="L933" i="1" s="1"/>
  <c r="R933" i="1"/>
  <c r="Q932" i="1"/>
  <c r="C933" i="1" s="1"/>
  <c r="M932" i="1"/>
  <c r="N932" i="1" s="1"/>
  <c r="P932" i="1" s="1"/>
  <c r="B932" i="1" s="1"/>
  <c r="I933" i="1"/>
  <c r="G934" i="1" l="1"/>
  <c r="H934" i="1" s="1"/>
  <c r="R934" i="1"/>
  <c r="J934" i="1"/>
  <c r="K934" i="1" s="1"/>
  <c r="L934" i="1" s="1"/>
  <c r="Q933" i="1"/>
  <c r="C934" i="1" s="1"/>
  <c r="S934" i="1"/>
  <c r="M933" i="1"/>
  <c r="N933" i="1" s="1"/>
  <c r="P933" i="1" s="1"/>
  <c r="B933" i="1" s="1"/>
  <c r="I934" i="1"/>
  <c r="E934" i="1"/>
  <c r="F935" i="1" s="1"/>
  <c r="O934" i="1"/>
  <c r="T934" i="1" s="1"/>
  <c r="A935" i="1"/>
  <c r="D935" i="1" s="1"/>
  <c r="G935" i="1" l="1"/>
  <c r="H935" i="1" s="1"/>
  <c r="M934" i="1"/>
  <c r="N934" i="1" s="1"/>
  <c r="P934" i="1" s="1"/>
  <c r="B934" i="1" s="1"/>
  <c r="I935" i="1"/>
  <c r="E935" i="1"/>
  <c r="F936" i="1" s="1"/>
  <c r="A936" i="1"/>
  <c r="D936" i="1" s="1"/>
  <c r="O935" i="1"/>
  <c r="T935" i="1" s="1"/>
  <c r="R935" i="1"/>
  <c r="J935" i="1"/>
  <c r="K935" i="1" s="1"/>
  <c r="L935" i="1" s="1"/>
  <c r="S935" i="1"/>
  <c r="Q934" i="1"/>
  <c r="C935" i="1" s="1"/>
  <c r="G936" i="1" l="1"/>
  <c r="H936" i="1" s="1"/>
  <c r="M935" i="1"/>
  <c r="N935" i="1" s="1"/>
  <c r="P935" i="1" s="1"/>
  <c r="B935" i="1" s="1"/>
  <c r="I936" i="1"/>
  <c r="Q935" i="1"/>
  <c r="C936" i="1" s="1"/>
  <c r="S936" i="1"/>
  <c r="R936" i="1"/>
  <c r="J936" i="1"/>
  <c r="K936" i="1" s="1"/>
  <c r="L936" i="1" s="1"/>
  <c r="O936" i="1"/>
  <c r="T936" i="1" s="1"/>
  <c r="E936" i="1"/>
  <c r="F937" i="1" s="1"/>
  <c r="A937" i="1"/>
  <c r="D937" i="1" s="1"/>
  <c r="G937" i="1" l="1"/>
  <c r="H937" i="1" s="1"/>
  <c r="E937" i="1"/>
  <c r="F938" i="1" s="1"/>
  <c r="O937" i="1"/>
  <c r="T937" i="1" s="1"/>
  <c r="A938" i="1"/>
  <c r="D938" i="1" s="1"/>
  <c r="S937" i="1"/>
  <c r="Q936" i="1"/>
  <c r="C937" i="1" s="1"/>
  <c r="J937" i="1"/>
  <c r="K937" i="1" s="1"/>
  <c r="L937" i="1" s="1"/>
  <c r="R937" i="1"/>
  <c r="I937" i="1"/>
  <c r="M936" i="1"/>
  <c r="N936" i="1" s="1"/>
  <c r="P936" i="1" s="1"/>
  <c r="B936" i="1" s="1"/>
  <c r="R938" i="1" l="1"/>
  <c r="J938" i="1"/>
  <c r="K938" i="1" s="1"/>
  <c r="L938" i="1" s="1"/>
  <c r="Q937" i="1"/>
  <c r="C938" i="1" s="1"/>
  <c r="S938" i="1"/>
  <c r="E938" i="1"/>
  <c r="F939" i="1" s="1"/>
  <c r="A939" i="1"/>
  <c r="D939" i="1" s="1"/>
  <c r="O938" i="1"/>
  <c r="T938" i="1" s="1"/>
  <c r="G938" i="1"/>
  <c r="H938" i="1" s="1"/>
  <c r="M937" i="1"/>
  <c r="N937" i="1" s="1"/>
  <c r="P937" i="1" s="1"/>
  <c r="B937" i="1" s="1"/>
  <c r="I938" i="1"/>
  <c r="J939" i="1" l="1"/>
  <c r="K939" i="1" s="1"/>
  <c r="L939" i="1" s="1"/>
  <c r="S939" i="1"/>
  <c r="R939" i="1"/>
  <c r="Q938" i="1"/>
  <c r="C939" i="1" s="1"/>
  <c r="A940" i="1"/>
  <c r="D940" i="1" s="1"/>
  <c r="E939" i="1"/>
  <c r="F940" i="1" s="1"/>
  <c r="O939" i="1"/>
  <c r="T939" i="1" s="1"/>
  <c r="I939" i="1"/>
  <c r="M938" i="1"/>
  <c r="N938" i="1" s="1"/>
  <c r="P938" i="1" s="1"/>
  <c r="B938" i="1" s="1"/>
  <c r="G939" i="1"/>
  <c r="H939" i="1" s="1"/>
  <c r="G940" i="1" l="1"/>
  <c r="Q939" i="1"/>
  <c r="C940" i="1" s="1"/>
  <c r="R940" i="1"/>
  <c r="J940" i="1"/>
  <c r="K940" i="1" s="1"/>
  <c r="L940" i="1" s="1"/>
  <c r="S940" i="1"/>
  <c r="I940" i="1"/>
  <c r="M939" i="1"/>
  <c r="N939" i="1" s="1"/>
  <c r="P939" i="1" s="1"/>
  <c r="B939" i="1" s="1"/>
  <c r="O940" i="1"/>
  <c r="T940" i="1" s="1"/>
  <c r="A941" i="1"/>
  <c r="D941" i="1" s="1"/>
  <c r="E940" i="1"/>
  <c r="F941" i="1" s="1"/>
  <c r="G941" i="1" l="1"/>
  <c r="H941" i="1" s="1"/>
  <c r="E941" i="1"/>
  <c r="F942" i="1" s="1"/>
  <c r="O941" i="1"/>
  <c r="T941" i="1" s="1"/>
  <c r="A942" i="1"/>
  <c r="D942" i="1" s="1"/>
  <c r="H940" i="1"/>
  <c r="Q940" i="1"/>
  <c r="C941" i="1" s="1"/>
  <c r="S941" i="1"/>
  <c r="R941" i="1"/>
  <c r="J941" i="1"/>
  <c r="K941" i="1" s="1"/>
  <c r="L941" i="1" s="1"/>
  <c r="M940" i="1"/>
  <c r="I941" i="1"/>
  <c r="E942" i="1" l="1"/>
  <c r="F943" i="1" s="1"/>
  <c r="O942" i="1"/>
  <c r="T942" i="1" s="1"/>
  <c r="A943" i="1"/>
  <c r="D943" i="1" s="1"/>
  <c r="M941" i="1"/>
  <c r="N941" i="1" s="1"/>
  <c r="P941" i="1" s="1"/>
  <c r="B941" i="1" s="1"/>
  <c r="I942" i="1"/>
  <c r="S942" i="1"/>
  <c r="Q941" i="1"/>
  <c r="C942" i="1" s="1"/>
  <c r="R942" i="1"/>
  <c r="J942" i="1"/>
  <c r="K942" i="1" s="1"/>
  <c r="L942" i="1" s="1"/>
  <c r="G942" i="1"/>
  <c r="N940" i="1"/>
  <c r="P940" i="1" s="1"/>
  <c r="B940" i="1" s="1"/>
  <c r="G943" i="1" l="1"/>
  <c r="H943" i="1" s="1"/>
  <c r="E943" i="1"/>
  <c r="F944" i="1" s="1"/>
  <c r="A944" i="1"/>
  <c r="D944" i="1" s="1"/>
  <c r="O943" i="1"/>
  <c r="T943" i="1" s="1"/>
  <c r="J943" i="1"/>
  <c r="K943" i="1" s="1"/>
  <c r="L943" i="1" s="1"/>
  <c r="R943" i="1"/>
  <c r="S943" i="1"/>
  <c r="Q942" i="1"/>
  <c r="C943" i="1" s="1"/>
  <c r="I943" i="1"/>
  <c r="M942" i="1"/>
  <c r="H942" i="1"/>
  <c r="N942" i="1" l="1"/>
  <c r="P942" i="1" s="1"/>
  <c r="B942" i="1" s="1"/>
  <c r="Q943" i="1"/>
  <c r="C944" i="1" s="1"/>
  <c r="S944" i="1"/>
  <c r="R944" i="1"/>
  <c r="J944" i="1"/>
  <c r="K944" i="1" s="1"/>
  <c r="L944" i="1" s="1"/>
  <c r="O944" i="1"/>
  <c r="T944" i="1" s="1"/>
  <c r="E944" i="1"/>
  <c r="F945" i="1" s="1"/>
  <c r="A945" i="1"/>
  <c r="D945" i="1" s="1"/>
  <c r="G944" i="1"/>
  <c r="I944" i="1"/>
  <c r="M943" i="1"/>
  <c r="N943" i="1" s="1"/>
  <c r="P943" i="1" s="1"/>
  <c r="B943" i="1" s="1"/>
  <c r="G945" i="1" l="1"/>
  <c r="H945" i="1" s="1"/>
  <c r="I945" i="1"/>
  <c r="M944" i="1"/>
  <c r="E945" i="1"/>
  <c r="F946" i="1" s="1"/>
  <c r="O945" i="1"/>
  <c r="T945" i="1" s="1"/>
  <c r="A946" i="1"/>
  <c r="D946" i="1" s="1"/>
  <c r="H944" i="1"/>
  <c r="Q944" i="1"/>
  <c r="C945" i="1" s="1"/>
  <c r="S945" i="1"/>
  <c r="J945" i="1"/>
  <c r="K945" i="1" s="1"/>
  <c r="L945" i="1" s="1"/>
  <c r="R945" i="1"/>
  <c r="G946" i="1" l="1"/>
  <c r="H946" i="1" s="1"/>
  <c r="N944" i="1"/>
  <c r="P944" i="1" s="1"/>
  <c r="B944" i="1" s="1"/>
  <c r="I946" i="1"/>
  <c r="M945" i="1"/>
  <c r="N945" i="1" s="1"/>
  <c r="P945" i="1" s="1"/>
  <c r="B945" i="1" s="1"/>
  <c r="A947" i="1"/>
  <c r="D947" i="1" s="1"/>
  <c r="E946" i="1"/>
  <c r="F947" i="1" s="1"/>
  <c r="O946" i="1"/>
  <c r="T946" i="1" s="1"/>
  <c r="R946" i="1"/>
  <c r="J946" i="1"/>
  <c r="K946" i="1" s="1"/>
  <c r="L946" i="1" s="1"/>
  <c r="Q945" i="1"/>
  <c r="C946" i="1" s="1"/>
  <c r="S946" i="1"/>
  <c r="G947" i="1" l="1"/>
  <c r="H947" i="1" s="1"/>
  <c r="O947" i="1"/>
  <c r="T947" i="1" s="1"/>
  <c r="A948" i="1"/>
  <c r="D948" i="1" s="1"/>
  <c r="E947" i="1"/>
  <c r="F948" i="1" s="1"/>
  <c r="I947" i="1"/>
  <c r="M946" i="1"/>
  <c r="N946" i="1" s="1"/>
  <c r="P946" i="1" s="1"/>
  <c r="B946" i="1" s="1"/>
  <c r="Q946" i="1"/>
  <c r="C947" i="1" s="1"/>
  <c r="J947" i="1"/>
  <c r="K947" i="1" s="1"/>
  <c r="L947" i="1" s="1"/>
  <c r="S947" i="1"/>
  <c r="R947" i="1"/>
  <c r="G948" i="1" l="1"/>
  <c r="H948" i="1" s="1"/>
  <c r="E948" i="1"/>
  <c r="F949" i="1" s="1"/>
  <c r="O948" i="1"/>
  <c r="T948" i="1" s="1"/>
  <c r="A949" i="1"/>
  <c r="D949" i="1" s="1"/>
  <c r="I948" i="1"/>
  <c r="M947" i="1"/>
  <c r="N947" i="1" s="1"/>
  <c r="P947" i="1" s="1"/>
  <c r="B947" i="1" s="1"/>
  <c r="J948" i="1"/>
  <c r="K948" i="1" s="1"/>
  <c r="L948" i="1" s="1"/>
  <c r="Q947" i="1"/>
  <c r="C948" i="1" s="1"/>
  <c r="S948" i="1"/>
  <c r="R948" i="1"/>
  <c r="G949" i="1" l="1"/>
  <c r="H949" i="1" s="1"/>
  <c r="E949" i="1"/>
  <c r="F950" i="1" s="1"/>
  <c r="O949" i="1"/>
  <c r="T949" i="1" s="1"/>
  <c r="A950" i="1"/>
  <c r="D950" i="1" s="1"/>
  <c r="J949" i="1"/>
  <c r="K949" i="1" s="1"/>
  <c r="L949" i="1" s="1"/>
  <c r="Q948" i="1"/>
  <c r="C949" i="1" s="1"/>
  <c r="S949" i="1"/>
  <c r="R949" i="1"/>
  <c r="I949" i="1"/>
  <c r="M948" i="1"/>
  <c r="N948" i="1" s="1"/>
  <c r="P948" i="1" s="1"/>
  <c r="B948" i="1" s="1"/>
  <c r="G950" i="1" l="1"/>
  <c r="H950" i="1" s="1"/>
  <c r="I950" i="1"/>
  <c r="M949" i="1"/>
  <c r="N949" i="1" s="1"/>
  <c r="P949" i="1" s="1"/>
  <c r="B949" i="1" s="1"/>
  <c r="E950" i="1"/>
  <c r="F951" i="1" s="1"/>
  <c r="A951" i="1"/>
  <c r="D951" i="1" s="1"/>
  <c r="O950" i="1"/>
  <c r="T950" i="1" s="1"/>
  <c r="R950" i="1"/>
  <c r="J950" i="1"/>
  <c r="K950" i="1" s="1"/>
  <c r="L950" i="1" s="1"/>
  <c r="Q949" i="1"/>
  <c r="C950" i="1" s="1"/>
  <c r="S950" i="1"/>
  <c r="O951" i="1" l="1"/>
  <c r="T951" i="1" s="1"/>
  <c r="E951" i="1"/>
  <c r="F952" i="1" s="1"/>
  <c r="A952" i="1"/>
  <c r="D952" i="1" s="1"/>
  <c r="Q950" i="1"/>
  <c r="C951" i="1" s="1"/>
  <c r="J951" i="1"/>
  <c r="K951" i="1" s="1"/>
  <c r="L951" i="1" s="1"/>
  <c r="R951" i="1"/>
  <c r="S951" i="1"/>
  <c r="I951" i="1"/>
  <c r="M950" i="1"/>
  <c r="N950" i="1" s="1"/>
  <c r="P950" i="1" s="1"/>
  <c r="B950" i="1" s="1"/>
  <c r="G951" i="1"/>
  <c r="G952" i="1" l="1"/>
  <c r="H952" i="1" s="1"/>
  <c r="E952" i="1"/>
  <c r="F953" i="1" s="1"/>
  <c r="O952" i="1"/>
  <c r="T952" i="1" s="1"/>
  <c r="A953" i="1"/>
  <c r="D953" i="1" s="1"/>
  <c r="H951" i="1"/>
  <c r="I952" i="1"/>
  <c r="M951" i="1"/>
  <c r="Q951" i="1"/>
  <c r="C952" i="1" s="1"/>
  <c r="R952" i="1"/>
  <c r="S952" i="1"/>
  <c r="J952" i="1"/>
  <c r="K952" i="1" s="1"/>
  <c r="L952" i="1" s="1"/>
  <c r="G953" i="1" l="1"/>
  <c r="H953" i="1" s="1"/>
  <c r="N951" i="1"/>
  <c r="P951" i="1" s="1"/>
  <c r="B951" i="1" s="1"/>
  <c r="E953" i="1"/>
  <c r="F954" i="1" s="1"/>
  <c r="A954" i="1"/>
  <c r="D954" i="1" s="1"/>
  <c r="O953" i="1"/>
  <c r="T953" i="1" s="1"/>
  <c r="M952" i="1"/>
  <c r="N952" i="1" s="1"/>
  <c r="P952" i="1" s="1"/>
  <c r="B952" i="1" s="1"/>
  <c r="I953" i="1"/>
  <c r="S953" i="1"/>
  <c r="Q952" i="1"/>
  <c r="C953" i="1" s="1"/>
  <c r="R953" i="1"/>
  <c r="J953" i="1"/>
  <c r="K953" i="1" s="1"/>
  <c r="L953" i="1" s="1"/>
  <c r="G954" i="1" l="1"/>
  <c r="H954" i="1" s="1"/>
  <c r="M953" i="1"/>
  <c r="N953" i="1" s="1"/>
  <c r="P953" i="1" s="1"/>
  <c r="B953" i="1" s="1"/>
  <c r="I954" i="1"/>
  <c r="E954" i="1"/>
  <c r="F955" i="1" s="1"/>
  <c r="A955" i="1"/>
  <c r="D955" i="1" s="1"/>
  <c r="O954" i="1"/>
  <c r="T954" i="1" s="1"/>
  <c r="S954" i="1"/>
  <c r="J954" i="1"/>
  <c r="K954" i="1" s="1"/>
  <c r="L954" i="1" s="1"/>
  <c r="R954" i="1"/>
  <c r="Q953" i="1"/>
  <c r="C954" i="1" s="1"/>
  <c r="G955" i="1" l="1"/>
  <c r="H955" i="1" s="1"/>
  <c r="I955" i="1"/>
  <c r="M954" i="1"/>
  <c r="N954" i="1" s="1"/>
  <c r="P954" i="1" s="1"/>
  <c r="B954" i="1" s="1"/>
  <c r="O955" i="1"/>
  <c r="T955" i="1" s="1"/>
  <c r="A956" i="1"/>
  <c r="D956" i="1" s="1"/>
  <c r="E955" i="1"/>
  <c r="F956" i="1" s="1"/>
  <c r="Q954" i="1"/>
  <c r="C955" i="1" s="1"/>
  <c r="J955" i="1"/>
  <c r="K955" i="1" s="1"/>
  <c r="L955" i="1" s="1"/>
  <c r="S955" i="1"/>
  <c r="R955" i="1"/>
  <c r="G956" i="1" l="1"/>
  <c r="H956" i="1" s="1"/>
  <c r="E956" i="1"/>
  <c r="F957" i="1" s="1"/>
  <c r="O956" i="1"/>
  <c r="T956" i="1" s="1"/>
  <c r="A957" i="1"/>
  <c r="D957" i="1" s="1"/>
  <c r="I956" i="1"/>
  <c r="M955" i="1"/>
  <c r="N955" i="1" s="1"/>
  <c r="P955" i="1" s="1"/>
  <c r="B955" i="1" s="1"/>
  <c r="R956" i="1"/>
  <c r="Q955" i="1"/>
  <c r="C956" i="1" s="1"/>
  <c r="J956" i="1"/>
  <c r="K956" i="1" s="1"/>
  <c r="L956" i="1" s="1"/>
  <c r="S956" i="1"/>
  <c r="G957" i="1" l="1"/>
  <c r="H957" i="1" s="1"/>
  <c r="A958" i="1"/>
  <c r="D958" i="1" s="1"/>
  <c r="E957" i="1"/>
  <c r="F958" i="1" s="1"/>
  <c r="O957" i="1"/>
  <c r="T957" i="1" s="1"/>
  <c r="M956" i="1"/>
  <c r="N956" i="1" s="1"/>
  <c r="P956" i="1" s="1"/>
  <c r="B956" i="1" s="1"/>
  <c r="I957" i="1"/>
  <c r="J957" i="1"/>
  <c r="K957" i="1" s="1"/>
  <c r="L957" i="1" s="1"/>
  <c r="Q956" i="1"/>
  <c r="C957" i="1" s="1"/>
  <c r="S957" i="1"/>
  <c r="R957" i="1"/>
  <c r="E958" i="1" l="1"/>
  <c r="F959" i="1" s="1"/>
  <c r="A959" i="1"/>
  <c r="D959" i="1" s="1"/>
  <c r="O958" i="1"/>
  <c r="T958" i="1" s="1"/>
  <c r="I958" i="1"/>
  <c r="M957" i="1"/>
  <c r="N957" i="1" s="1"/>
  <c r="P957" i="1" s="1"/>
  <c r="B957" i="1" s="1"/>
  <c r="J958" i="1"/>
  <c r="K958" i="1" s="1"/>
  <c r="L958" i="1" s="1"/>
  <c r="S958" i="1"/>
  <c r="R958" i="1"/>
  <c r="Q957" i="1"/>
  <c r="C958" i="1" s="1"/>
  <c r="G958" i="1"/>
  <c r="G959" i="1" l="1"/>
  <c r="H959" i="1" s="1"/>
  <c r="I959" i="1"/>
  <c r="M958" i="1"/>
  <c r="H958" i="1"/>
  <c r="Q958" i="1"/>
  <c r="C959" i="1" s="1"/>
  <c r="R959" i="1"/>
  <c r="J959" i="1"/>
  <c r="K959" i="1" s="1"/>
  <c r="L959" i="1" s="1"/>
  <c r="S959" i="1"/>
  <c r="O959" i="1"/>
  <c r="T959" i="1" s="1"/>
  <c r="A960" i="1"/>
  <c r="D960" i="1" s="1"/>
  <c r="E959" i="1"/>
  <c r="F960" i="1" s="1"/>
  <c r="G960" i="1" l="1"/>
  <c r="H960" i="1" s="1"/>
  <c r="N958" i="1"/>
  <c r="P958" i="1" s="1"/>
  <c r="B958" i="1" s="1"/>
  <c r="O960" i="1"/>
  <c r="T960" i="1" s="1"/>
  <c r="A961" i="1"/>
  <c r="D961" i="1" s="1"/>
  <c r="E960" i="1"/>
  <c r="F961" i="1" s="1"/>
  <c r="S960" i="1"/>
  <c r="Q959" i="1"/>
  <c r="C960" i="1" s="1"/>
  <c r="R960" i="1"/>
  <c r="J960" i="1"/>
  <c r="K960" i="1" s="1"/>
  <c r="L960" i="1" s="1"/>
  <c r="I960" i="1"/>
  <c r="M959" i="1"/>
  <c r="N959" i="1" s="1"/>
  <c r="P959" i="1" s="1"/>
  <c r="B959" i="1" s="1"/>
  <c r="G961" i="1" l="1"/>
  <c r="H961" i="1" s="1"/>
  <c r="E961" i="1"/>
  <c r="F962" i="1" s="1"/>
  <c r="O961" i="1"/>
  <c r="T961" i="1" s="1"/>
  <c r="A962" i="1"/>
  <c r="D962" i="1" s="1"/>
  <c r="R961" i="1"/>
  <c r="J961" i="1"/>
  <c r="K961" i="1" s="1"/>
  <c r="L961" i="1" s="1"/>
  <c r="S961" i="1"/>
  <c r="Q960" i="1"/>
  <c r="C961" i="1" s="1"/>
  <c r="I961" i="1"/>
  <c r="M960" i="1"/>
  <c r="N960" i="1" s="1"/>
  <c r="P960" i="1" s="1"/>
  <c r="B960" i="1" s="1"/>
  <c r="G962" i="1" l="1"/>
  <c r="H962" i="1" s="1"/>
  <c r="A963" i="1"/>
  <c r="D963" i="1" s="1"/>
  <c r="E962" i="1"/>
  <c r="F963" i="1" s="1"/>
  <c r="O962" i="1"/>
  <c r="T962" i="1" s="1"/>
  <c r="S962" i="1"/>
  <c r="R962" i="1"/>
  <c r="J962" i="1"/>
  <c r="K962" i="1" s="1"/>
  <c r="L962" i="1" s="1"/>
  <c r="Q961" i="1"/>
  <c r="C962" i="1" s="1"/>
  <c r="I962" i="1"/>
  <c r="M961" i="1"/>
  <c r="N961" i="1" s="1"/>
  <c r="P961" i="1" s="1"/>
  <c r="B961" i="1" s="1"/>
  <c r="O963" i="1" l="1"/>
  <c r="T963" i="1" s="1"/>
  <c r="A964" i="1"/>
  <c r="D964" i="1" s="1"/>
  <c r="E963" i="1"/>
  <c r="F964" i="1" s="1"/>
  <c r="M962" i="1"/>
  <c r="N962" i="1" s="1"/>
  <c r="P962" i="1" s="1"/>
  <c r="B962" i="1" s="1"/>
  <c r="I963" i="1"/>
  <c r="Q962" i="1"/>
  <c r="C963" i="1" s="1"/>
  <c r="R963" i="1"/>
  <c r="J963" i="1"/>
  <c r="K963" i="1" s="1"/>
  <c r="L963" i="1" s="1"/>
  <c r="S963" i="1"/>
  <c r="G963" i="1"/>
  <c r="G964" i="1" l="1"/>
  <c r="H964" i="1" s="1"/>
  <c r="E964" i="1"/>
  <c r="F965" i="1" s="1"/>
  <c r="A965" i="1"/>
  <c r="D965" i="1" s="1"/>
  <c r="O964" i="1"/>
  <c r="T964" i="1" s="1"/>
  <c r="H963" i="1"/>
  <c r="S964" i="1"/>
  <c r="Q963" i="1"/>
  <c r="C964" i="1" s="1"/>
  <c r="R964" i="1"/>
  <c r="J964" i="1"/>
  <c r="K964" i="1" s="1"/>
  <c r="L964" i="1" s="1"/>
  <c r="M963" i="1"/>
  <c r="I964" i="1"/>
  <c r="G965" i="1" l="1"/>
  <c r="H965" i="1" s="1"/>
  <c r="N963" i="1"/>
  <c r="P963" i="1" s="1"/>
  <c r="B963" i="1" s="1"/>
  <c r="E965" i="1"/>
  <c r="F966" i="1" s="1"/>
  <c r="O965" i="1"/>
  <c r="A966" i="1"/>
  <c r="D966" i="1" s="1"/>
  <c r="M964" i="1"/>
  <c r="N964" i="1" s="1"/>
  <c r="P964" i="1" s="1"/>
  <c r="B964" i="1" s="1"/>
  <c r="I965" i="1"/>
  <c r="S965" i="1"/>
  <c r="Q964" i="1"/>
  <c r="C965" i="1" s="1"/>
  <c r="R965" i="1"/>
  <c r="J965" i="1"/>
  <c r="K965" i="1" s="1"/>
  <c r="L965" i="1" s="1"/>
  <c r="G966" i="1" l="1"/>
  <c r="H966" i="1" s="1"/>
  <c r="T965" i="1"/>
  <c r="E966" i="1"/>
  <c r="F967" i="1" s="1"/>
  <c r="A967" i="1"/>
  <c r="D967" i="1" s="1"/>
  <c r="O966" i="1"/>
  <c r="T966" i="1" s="1"/>
  <c r="I966" i="1"/>
  <c r="M965" i="1"/>
  <c r="N965" i="1" s="1"/>
  <c r="P965" i="1" s="1"/>
  <c r="B965" i="1" s="1"/>
  <c r="J966" i="1"/>
  <c r="K966" i="1" s="1"/>
  <c r="L966" i="1" s="1"/>
  <c r="S966" i="1"/>
  <c r="Q965" i="1"/>
  <c r="C966" i="1" s="1"/>
  <c r="R966" i="1"/>
  <c r="Q966" i="1" l="1"/>
  <c r="C967" i="1" s="1"/>
  <c r="R967" i="1"/>
  <c r="J967" i="1"/>
  <c r="K967" i="1" s="1"/>
  <c r="L967" i="1" s="1"/>
  <c r="S967" i="1"/>
  <c r="I967" i="1"/>
  <c r="M966" i="1"/>
  <c r="N966" i="1" s="1"/>
  <c r="P966" i="1" s="1"/>
  <c r="B966" i="1" s="1"/>
  <c r="G967" i="1"/>
  <c r="O967" i="1"/>
  <c r="T967" i="1" s="1"/>
  <c r="A968" i="1"/>
  <c r="D968" i="1" s="1"/>
  <c r="E967" i="1"/>
  <c r="F968" i="1" s="1"/>
  <c r="G968" i="1" l="1"/>
  <c r="H968" i="1" s="1"/>
  <c r="O968" i="1"/>
  <c r="T968" i="1" s="1"/>
  <c r="A969" i="1"/>
  <c r="D969" i="1" s="1"/>
  <c r="E968" i="1"/>
  <c r="F969" i="1" s="1"/>
  <c r="Q967" i="1"/>
  <c r="C968" i="1" s="1"/>
  <c r="S968" i="1"/>
  <c r="R968" i="1"/>
  <c r="J968" i="1"/>
  <c r="K968" i="1" s="1"/>
  <c r="L968" i="1" s="1"/>
  <c r="H967" i="1"/>
  <c r="M967" i="1"/>
  <c r="I968" i="1"/>
  <c r="G969" i="1" l="1"/>
  <c r="H969" i="1" s="1"/>
  <c r="N967" i="1"/>
  <c r="P967" i="1" s="1"/>
  <c r="B967" i="1" s="1"/>
  <c r="E969" i="1"/>
  <c r="F970" i="1" s="1"/>
  <c r="O969" i="1"/>
  <c r="T969" i="1" s="1"/>
  <c r="A970" i="1"/>
  <c r="D970" i="1" s="1"/>
  <c r="M968" i="1"/>
  <c r="N968" i="1" s="1"/>
  <c r="P968" i="1" s="1"/>
  <c r="B968" i="1" s="1"/>
  <c r="I969" i="1"/>
  <c r="Q968" i="1"/>
  <c r="C969" i="1" s="1"/>
  <c r="R969" i="1"/>
  <c r="J969" i="1"/>
  <c r="K969" i="1" s="1"/>
  <c r="L969" i="1" s="1"/>
  <c r="S969" i="1"/>
  <c r="I970" i="1" l="1"/>
  <c r="M969" i="1"/>
  <c r="N969" i="1" s="1"/>
  <c r="P969" i="1" s="1"/>
  <c r="B969" i="1" s="1"/>
  <c r="R970" i="1"/>
  <c r="J970" i="1"/>
  <c r="K970" i="1" s="1"/>
  <c r="L970" i="1" s="1"/>
  <c r="Q969" i="1"/>
  <c r="C970" i="1" s="1"/>
  <c r="S970" i="1"/>
  <c r="E970" i="1"/>
  <c r="F971" i="1" s="1"/>
  <c r="O970" i="1"/>
  <c r="T970" i="1" s="1"/>
  <c r="A971" i="1"/>
  <c r="D971" i="1" s="1"/>
  <c r="G970" i="1"/>
  <c r="Q970" i="1" l="1"/>
  <c r="C971" i="1" s="1"/>
  <c r="R971" i="1"/>
  <c r="J971" i="1"/>
  <c r="K971" i="1" s="1"/>
  <c r="L971" i="1" s="1"/>
  <c r="S971" i="1"/>
  <c r="M970" i="1"/>
  <c r="I971" i="1"/>
  <c r="G971" i="1"/>
  <c r="H970" i="1"/>
  <c r="O971" i="1"/>
  <c r="T971" i="1" s="1"/>
  <c r="A972" i="1"/>
  <c r="D972" i="1" s="1"/>
  <c r="E971" i="1"/>
  <c r="F972" i="1" s="1"/>
  <c r="N970" i="1" l="1"/>
  <c r="P970" i="1" s="1"/>
  <c r="B970" i="1" s="1"/>
  <c r="G972" i="1"/>
  <c r="H972" i="1" s="1"/>
  <c r="A973" i="1"/>
  <c r="D973" i="1" s="1"/>
  <c r="O972" i="1"/>
  <c r="T972" i="1" s="1"/>
  <c r="J972" i="1"/>
  <c r="K972" i="1" s="1"/>
  <c r="L972" i="1" s="1"/>
  <c r="Q971" i="1"/>
  <c r="C972" i="1" s="1"/>
  <c r="S972" i="1"/>
  <c r="R972" i="1"/>
  <c r="M971" i="1"/>
  <c r="I972" i="1"/>
  <c r="H971" i="1"/>
  <c r="G973" i="1" l="1"/>
  <c r="E973" i="1"/>
  <c r="A974" i="1"/>
  <c r="D974" i="1" s="1"/>
  <c r="O973" i="1"/>
  <c r="N971" i="1"/>
  <c r="P971" i="1" s="1"/>
  <c r="B971" i="1" s="1"/>
  <c r="I973" i="1"/>
  <c r="M972" i="1"/>
  <c r="N972" i="1" s="1"/>
  <c r="P972" i="1" s="1"/>
  <c r="B972" i="1" s="1"/>
  <c r="J973" i="1"/>
  <c r="K973" i="1" s="1"/>
  <c r="L973" i="1" s="1"/>
  <c r="S973" i="1"/>
  <c r="Q972" i="1"/>
  <c r="C973" i="1" s="1"/>
  <c r="R973" i="1"/>
  <c r="E972" i="1"/>
  <c r="F973" i="1" s="1"/>
  <c r="H973" i="1" s="1"/>
  <c r="G974" i="1" l="1"/>
  <c r="T973" i="1"/>
  <c r="Q973" i="1"/>
  <c r="C974" i="1" s="1"/>
  <c r="J974" i="1"/>
  <c r="K974" i="1" s="1"/>
  <c r="L974" i="1" s="1"/>
  <c r="S974" i="1"/>
  <c r="R974" i="1"/>
  <c r="I974" i="1"/>
  <c r="M973" i="1"/>
  <c r="N973" i="1" s="1"/>
  <c r="P973" i="1" s="1"/>
  <c r="B973" i="1" s="1"/>
  <c r="O974" i="1"/>
  <c r="T974" i="1" s="1"/>
  <c r="A975" i="1"/>
  <c r="D975" i="1" s="1"/>
  <c r="E974" i="1"/>
  <c r="F975" i="1" s="1"/>
  <c r="F974" i="1"/>
  <c r="H974" i="1" l="1"/>
  <c r="S975" i="1"/>
  <c r="Q974" i="1"/>
  <c r="C975" i="1" s="1"/>
  <c r="R975" i="1"/>
  <c r="J975" i="1"/>
  <c r="K975" i="1" s="1"/>
  <c r="L975" i="1" s="1"/>
  <c r="G975" i="1"/>
  <c r="H975" i="1" s="1"/>
  <c r="I975" i="1"/>
  <c r="M974" i="1"/>
  <c r="O975" i="1"/>
  <c r="T975" i="1" s="1"/>
  <c r="A976" i="1"/>
  <c r="D976" i="1" s="1"/>
  <c r="E975" i="1"/>
  <c r="F976" i="1" s="1"/>
  <c r="N974" i="1" l="1"/>
  <c r="P974" i="1" s="1"/>
  <c r="B974" i="1" s="1"/>
  <c r="M975" i="1"/>
  <c r="N975" i="1" s="1"/>
  <c r="P975" i="1" s="1"/>
  <c r="B975" i="1" s="1"/>
  <c r="I976" i="1"/>
  <c r="R976" i="1"/>
  <c r="Q975" i="1"/>
  <c r="C976" i="1" s="1"/>
  <c r="J976" i="1"/>
  <c r="K976" i="1" s="1"/>
  <c r="L976" i="1" s="1"/>
  <c r="S976" i="1"/>
  <c r="E976" i="1"/>
  <c r="F977" i="1" s="1"/>
  <c r="O976" i="1"/>
  <c r="T976" i="1" s="1"/>
  <c r="A977" i="1"/>
  <c r="D977" i="1" s="1"/>
  <c r="G976" i="1"/>
  <c r="G977" i="1" l="1"/>
  <c r="H977" i="1" s="1"/>
  <c r="A978" i="1"/>
  <c r="D978" i="1" s="1"/>
  <c r="E977" i="1"/>
  <c r="F978" i="1" s="1"/>
  <c r="O977" i="1"/>
  <c r="R977" i="1"/>
  <c r="J977" i="1"/>
  <c r="K977" i="1" s="1"/>
  <c r="L977" i="1" s="1"/>
  <c r="Q976" i="1"/>
  <c r="C977" i="1" s="1"/>
  <c r="S977" i="1"/>
  <c r="H976" i="1"/>
  <c r="M976" i="1"/>
  <c r="I977" i="1"/>
  <c r="G978" i="1" l="1"/>
  <c r="H978" i="1" s="1"/>
  <c r="T977" i="1"/>
  <c r="Q977" i="1"/>
  <c r="C978" i="1" s="1"/>
  <c r="S978" i="1"/>
  <c r="R978" i="1"/>
  <c r="J978" i="1"/>
  <c r="K978" i="1" s="1"/>
  <c r="L978" i="1" s="1"/>
  <c r="O978" i="1"/>
  <c r="E978" i="1"/>
  <c r="F979" i="1" s="1"/>
  <c r="A979" i="1"/>
  <c r="D979" i="1" s="1"/>
  <c r="N976" i="1"/>
  <c r="P976" i="1" s="1"/>
  <c r="B976" i="1" s="1"/>
  <c r="I978" i="1"/>
  <c r="M977" i="1"/>
  <c r="N977" i="1" s="1"/>
  <c r="P977" i="1" s="1"/>
  <c r="B977" i="1" s="1"/>
  <c r="G979" i="1" l="1"/>
  <c r="H979" i="1" s="1"/>
  <c r="T978" i="1"/>
  <c r="Q978" i="1"/>
  <c r="C979" i="1" s="1"/>
  <c r="S979" i="1"/>
  <c r="R979" i="1"/>
  <c r="J979" i="1"/>
  <c r="K979" i="1" s="1"/>
  <c r="L979" i="1" s="1"/>
  <c r="M978" i="1"/>
  <c r="N978" i="1" s="1"/>
  <c r="P978" i="1" s="1"/>
  <c r="B978" i="1" s="1"/>
  <c r="I979" i="1"/>
  <c r="E979" i="1"/>
  <c r="F980" i="1" s="1"/>
  <c r="O979" i="1"/>
  <c r="T979" i="1" s="1"/>
  <c r="A980" i="1"/>
  <c r="D980" i="1" s="1"/>
  <c r="I980" i="1" l="1"/>
  <c r="M979" i="1"/>
  <c r="N979" i="1" s="1"/>
  <c r="P979" i="1" s="1"/>
  <c r="B979" i="1" s="1"/>
  <c r="J980" i="1"/>
  <c r="K980" i="1" s="1"/>
  <c r="L980" i="1" s="1"/>
  <c r="Q979" i="1"/>
  <c r="C980" i="1" s="1"/>
  <c r="S980" i="1"/>
  <c r="R980" i="1"/>
  <c r="G980" i="1"/>
  <c r="H980" i="1" s="1"/>
  <c r="E980" i="1"/>
  <c r="F981" i="1" s="1"/>
  <c r="A981" i="1"/>
  <c r="D981" i="1" s="1"/>
  <c r="O980" i="1"/>
  <c r="T980" i="1" s="1"/>
  <c r="S981" i="1" l="1"/>
  <c r="R981" i="1"/>
  <c r="J981" i="1"/>
  <c r="K981" i="1" s="1"/>
  <c r="L981" i="1" s="1"/>
  <c r="Q980" i="1"/>
  <c r="C981" i="1" s="1"/>
  <c r="E981" i="1"/>
  <c r="F982" i="1" s="1"/>
  <c r="A982" i="1"/>
  <c r="D982" i="1" s="1"/>
  <c r="O981" i="1"/>
  <c r="T981" i="1" s="1"/>
  <c r="G981" i="1"/>
  <c r="I981" i="1"/>
  <c r="M980" i="1"/>
  <c r="N980" i="1" s="1"/>
  <c r="P980" i="1" s="1"/>
  <c r="B980" i="1" s="1"/>
  <c r="G982" i="1" l="1"/>
  <c r="H982" i="1" s="1"/>
  <c r="H981" i="1"/>
  <c r="Q981" i="1"/>
  <c r="C982" i="1" s="1"/>
  <c r="S982" i="1"/>
  <c r="J982" i="1"/>
  <c r="K982" i="1" s="1"/>
  <c r="L982" i="1" s="1"/>
  <c r="R982" i="1"/>
  <c r="I982" i="1"/>
  <c r="M981" i="1"/>
  <c r="O982" i="1"/>
  <c r="T982" i="1" s="1"/>
  <c r="E982" i="1"/>
  <c r="F983" i="1" s="1"/>
  <c r="A983" i="1"/>
  <c r="D983" i="1" s="1"/>
  <c r="N981" i="1" l="1"/>
  <c r="P981" i="1" s="1"/>
  <c r="B981" i="1" s="1"/>
  <c r="E983" i="1"/>
  <c r="F984" i="1" s="1"/>
  <c r="O983" i="1"/>
  <c r="T983" i="1" s="1"/>
  <c r="A984" i="1"/>
  <c r="D984" i="1" s="1"/>
  <c r="J983" i="1"/>
  <c r="K983" i="1" s="1"/>
  <c r="L983" i="1" s="1"/>
  <c r="Q982" i="1"/>
  <c r="C983" i="1" s="1"/>
  <c r="S983" i="1"/>
  <c r="R983" i="1"/>
  <c r="G983" i="1"/>
  <c r="M982" i="1"/>
  <c r="N982" i="1" s="1"/>
  <c r="P982" i="1" s="1"/>
  <c r="B982" i="1" s="1"/>
  <c r="I983" i="1"/>
  <c r="G984" i="1" l="1"/>
  <c r="H984" i="1" s="1"/>
  <c r="H983" i="1"/>
  <c r="J984" i="1"/>
  <c r="K984" i="1" s="1"/>
  <c r="L984" i="1" s="1"/>
  <c r="R984" i="1"/>
  <c r="Q983" i="1"/>
  <c r="C984" i="1" s="1"/>
  <c r="S984" i="1"/>
  <c r="M983" i="1"/>
  <c r="I984" i="1"/>
  <c r="E984" i="1"/>
  <c r="F985" i="1" s="1"/>
  <c r="O984" i="1"/>
  <c r="T984" i="1" s="1"/>
  <c r="A985" i="1"/>
  <c r="D985" i="1" s="1"/>
  <c r="G985" i="1" l="1"/>
  <c r="H985" i="1" s="1"/>
  <c r="I985" i="1"/>
  <c r="M984" i="1"/>
  <c r="N984" i="1" s="1"/>
  <c r="P984" i="1" s="1"/>
  <c r="B984" i="1" s="1"/>
  <c r="E985" i="1"/>
  <c r="F986" i="1" s="1"/>
  <c r="O985" i="1"/>
  <c r="T985" i="1" s="1"/>
  <c r="A986" i="1"/>
  <c r="D986" i="1" s="1"/>
  <c r="S985" i="1"/>
  <c r="R985" i="1"/>
  <c r="J985" i="1"/>
  <c r="K985" i="1" s="1"/>
  <c r="L985" i="1" s="1"/>
  <c r="Q984" i="1"/>
  <c r="C985" i="1" s="1"/>
  <c r="N983" i="1"/>
  <c r="P983" i="1" s="1"/>
  <c r="B983" i="1" s="1"/>
  <c r="O986" i="1" l="1"/>
  <c r="T986" i="1" s="1"/>
  <c r="A987" i="1"/>
  <c r="D987" i="1" s="1"/>
  <c r="E986" i="1"/>
  <c r="F987" i="1" s="1"/>
  <c r="I986" i="1"/>
  <c r="M985" i="1"/>
  <c r="N985" i="1" s="1"/>
  <c r="P985" i="1" s="1"/>
  <c r="B985" i="1" s="1"/>
  <c r="Q985" i="1"/>
  <c r="C986" i="1" s="1"/>
  <c r="S986" i="1"/>
  <c r="R986" i="1"/>
  <c r="J986" i="1"/>
  <c r="K986" i="1" s="1"/>
  <c r="L986" i="1" s="1"/>
  <c r="G986" i="1"/>
  <c r="R987" i="1" l="1"/>
  <c r="Q986" i="1"/>
  <c r="C987" i="1" s="1"/>
  <c r="J987" i="1"/>
  <c r="K987" i="1" s="1"/>
  <c r="L987" i="1" s="1"/>
  <c r="S987" i="1"/>
  <c r="I987" i="1"/>
  <c r="M986" i="1"/>
  <c r="G987" i="1"/>
  <c r="H986" i="1"/>
  <c r="O987" i="1"/>
  <c r="T987" i="1" s="1"/>
  <c r="A988" i="1"/>
  <c r="D988" i="1" s="1"/>
  <c r="E987" i="1"/>
  <c r="F988" i="1" s="1"/>
  <c r="N986" i="1" l="1"/>
  <c r="P986" i="1" s="1"/>
  <c r="B986" i="1" s="1"/>
  <c r="E988" i="1"/>
  <c r="F989" i="1" s="1"/>
  <c r="O988" i="1"/>
  <c r="T988" i="1" s="1"/>
  <c r="A989" i="1"/>
  <c r="D989" i="1" s="1"/>
  <c r="G988" i="1"/>
  <c r="H987" i="1"/>
  <c r="M987" i="1"/>
  <c r="I988" i="1"/>
  <c r="S988" i="1"/>
  <c r="Q987" i="1"/>
  <c r="C988" i="1" s="1"/>
  <c r="R988" i="1"/>
  <c r="J988" i="1"/>
  <c r="K988" i="1" s="1"/>
  <c r="L988" i="1" s="1"/>
  <c r="G989" i="1" l="1"/>
  <c r="H989" i="1" s="1"/>
  <c r="I989" i="1"/>
  <c r="M988" i="1"/>
  <c r="O989" i="1"/>
  <c r="T989" i="1" s="1"/>
  <c r="A990" i="1"/>
  <c r="D990" i="1" s="1"/>
  <c r="E989" i="1"/>
  <c r="F990" i="1" s="1"/>
  <c r="H988" i="1"/>
  <c r="N987" i="1"/>
  <c r="P987" i="1" s="1"/>
  <c r="B987" i="1" s="1"/>
  <c r="J989" i="1"/>
  <c r="K989" i="1" s="1"/>
  <c r="L989" i="1" s="1"/>
  <c r="S989" i="1"/>
  <c r="R989" i="1"/>
  <c r="Q988" i="1"/>
  <c r="C989" i="1" s="1"/>
  <c r="E990" i="1" l="1"/>
  <c r="F991" i="1" s="1"/>
  <c r="O990" i="1"/>
  <c r="T990" i="1" s="1"/>
  <c r="A991" i="1"/>
  <c r="D991" i="1" s="1"/>
  <c r="M989" i="1"/>
  <c r="N989" i="1" s="1"/>
  <c r="P989" i="1" s="1"/>
  <c r="B989" i="1" s="1"/>
  <c r="I990" i="1"/>
  <c r="J990" i="1"/>
  <c r="K990" i="1" s="1"/>
  <c r="L990" i="1" s="1"/>
  <c r="Q989" i="1"/>
  <c r="C990" i="1" s="1"/>
  <c r="S990" i="1"/>
  <c r="R990" i="1"/>
  <c r="N988" i="1"/>
  <c r="P988" i="1" s="1"/>
  <c r="B988" i="1" s="1"/>
  <c r="G990" i="1"/>
  <c r="G991" i="1" l="1"/>
  <c r="H991" i="1" s="1"/>
  <c r="I991" i="1"/>
  <c r="M990" i="1"/>
  <c r="A992" i="1"/>
  <c r="D992" i="1" s="1"/>
  <c r="E991" i="1"/>
  <c r="F992" i="1" s="1"/>
  <c r="O991" i="1"/>
  <c r="T991" i="1" s="1"/>
  <c r="J991" i="1"/>
  <c r="K991" i="1" s="1"/>
  <c r="L991" i="1" s="1"/>
  <c r="S991" i="1"/>
  <c r="Q990" i="1"/>
  <c r="C991" i="1" s="1"/>
  <c r="R991" i="1"/>
  <c r="H990" i="1"/>
  <c r="G992" i="1" l="1"/>
  <c r="H992" i="1" s="1"/>
  <c r="M991" i="1"/>
  <c r="N991" i="1" s="1"/>
  <c r="P991" i="1" s="1"/>
  <c r="B991" i="1" s="1"/>
  <c r="I992" i="1"/>
  <c r="N990" i="1"/>
  <c r="P990" i="1" s="1"/>
  <c r="B990" i="1" s="1"/>
  <c r="A993" i="1"/>
  <c r="D993" i="1" s="1"/>
  <c r="E992" i="1"/>
  <c r="F993" i="1" s="1"/>
  <c r="O992" i="1"/>
  <c r="T992" i="1" s="1"/>
  <c r="J992" i="1"/>
  <c r="K992" i="1" s="1"/>
  <c r="L992" i="1" s="1"/>
  <c r="S992" i="1"/>
  <c r="Q991" i="1"/>
  <c r="C992" i="1" s="1"/>
  <c r="R992" i="1"/>
  <c r="I993" i="1" l="1"/>
  <c r="M992" i="1"/>
  <c r="N992" i="1" s="1"/>
  <c r="P992" i="1" s="1"/>
  <c r="B992" i="1" s="1"/>
  <c r="Q992" i="1"/>
  <c r="C993" i="1" s="1"/>
  <c r="J993" i="1"/>
  <c r="K993" i="1" s="1"/>
  <c r="L993" i="1" s="1"/>
  <c r="S993" i="1"/>
  <c r="R993" i="1"/>
  <c r="O993" i="1"/>
  <c r="T993" i="1" s="1"/>
  <c r="A994" i="1"/>
  <c r="D994" i="1" s="1"/>
  <c r="E993" i="1"/>
  <c r="F994" i="1" s="1"/>
  <c r="G993" i="1"/>
  <c r="G994" i="1" l="1"/>
  <c r="H994" i="1" s="1"/>
  <c r="Q993" i="1"/>
  <c r="C994" i="1" s="1"/>
  <c r="S994" i="1"/>
  <c r="J994" i="1"/>
  <c r="K994" i="1" s="1"/>
  <c r="L994" i="1" s="1"/>
  <c r="R994" i="1"/>
  <c r="I994" i="1"/>
  <c r="M993" i="1"/>
  <c r="H993" i="1"/>
  <c r="E994" i="1"/>
  <c r="F995" i="1" s="1"/>
  <c r="O994" i="1"/>
  <c r="T994" i="1" s="1"/>
  <c r="A995" i="1"/>
  <c r="D995" i="1" s="1"/>
  <c r="G995" i="1" l="1"/>
  <c r="H995" i="1" s="1"/>
  <c r="N993" i="1"/>
  <c r="P993" i="1" s="1"/>
  <c r="B993" i="1" s="1"/>
  <c r="A996" i="1"/>
  <c r="D996" i="1" s="1"/>
  <c r="E995" i="1"/>
  <c r="F996" i="1" s="1"/>
  <c r="O995" i="1"/>
  <c r="T995" i="1" s="1"/>
  <c r="I995" i="1"/>
  <c r="M994" i="1"/>
  <c r="N994" i="1" s="1"/>
  <c r="P994" i="1" s="1"/>
  <c r="B994" i="1" s="1"/>
  <c r="S995" i="1"/>
  <c r="Q994" i="1"/>
  <c r="C995" i="1" s="1"/>
  <c r="R995" i="1"/>
  <c r="J995" i="1"/>
  <c r="K995" i="1" s="1"/>
  <c r="L995" i="1" s="1"/>
  <c r="G996" i="1" l="1"/>
  <c r="H996" i="1" s="1"/>
  <c r="J996" i="1"/>
  <c r="K996" i="1" s="1"/>
  <c r="L996" i="1" s="1"/>
  <c r="S996" i="1"/>
  <c r="Q995" i="1"/>
  <c r="C996" i="1" s="1"/>
  <c r="R996" i="1"/>
  <c r="I996" i="1"/>
  <c r="M995" i="1"/>
  <c r="N995" i="1" s="1"/>
  <c r="P995" i="1" s="1"/>
  <c r="B995" i="1" s="1"/>
  <c r="A997" i="1"/>
  <c r="D997" i="1" s="1"/>
  <c r="E996" i="1"/>
  <c r="F997" i="1" s="1"/>
  <c r="O996" i="1"/>
  <c r="T996" i="1" s="1"/>
  <c r="O997" i="1" l="1"/>
  <c r="T997" i="1" s="1"/>
  <c r="E997" i="1"/>
  <c r="F998" i="1" s="1"/>
  <c r="A998" i="1"/>
  <c r="D998" i="1" s="1"/>
  <c r="I997" i="1"/>
  <c r="M996" i="1"/>
  <c r="N996" i="1" s="1"/>
  <c r="P996" i="1" s="1"/>
  <c r="B996" i="1" s="1"/>
  <c r="Q996" i="1"/>
  <c r="C997" i="1" s="1"/>
  <c r="J997" i="1"/>
  <c r="K997" i="1" s="1"/>
  <c r="L997" i="1" s="1"/>
  <c r="S997" i="1"/>
  <c r="R997" i="1"/>
  <c r="G997" i="1"/>
  <c r="G998" i="1" l="1"/>
  <c r="H998" i="1" s="1"/>
  <c r="I998" i="1"/>
  <c r="M997" i="1"/>
  <c r="Q997" i="1"/>
  <c r="C998" i="1" s="1"/>
  <c r="J998" i="1"/>
  <c r="K998" i="1" s="1"/>
  <c r="L998" i="1" s="1"/>
  <c r="S998" i="1"/>
  <c r="R998" i="1"/>
  <c r="H997" i="1"/>
  <c r="E998" i="1"/>
  <c r="F999" i="1" s="1"/>
  <c r="A999" i="1"/>
  <c r="D999" i="1" s="1"/>
  <c r="O998" i="1"/>
  <c r="T998" i="1" s="1"/>
  <c r="J999" i="1" l="1"/>
  <c r="K999" i="1" s="1"/>
  <c r="L999" i="1" s="1"/>
  <c r="S999" i="1"/>
  <c r="Q998" i="1"/>
  <c r="C999" i="1" s="1"/>
  <c r="R999" i="1"/>
  <c r="E999" i="1"/>
  <c r="F1000" i="1" s="1"/>
  <c r="O999" i="1"/>
  <c r="T999" i="1" s="1"/>
  <c r="A1000" i="1"/>
  <c r="D1000" i="1" s="1"/>
  <c r="M998" i="1"/>
  <c r="N998" i="1" s="1"/>
  <c r="P998" i="1" s="1"/>
  <c r="B998" i="1" s="1"/>
  <c r="I999" i="1"/>
  <c r="N997" i="1"/>
  <c r="P997" i="1" s="1"/>
  <c r="B997" i="1" s="1"/>
  <c r="G999" i="1"/>
  <c r="G1000" i="1" l="1"/>
  <c r="H1000" i="1" s="1"/>
  <c r="I1000" i="1"/>
  <c r="M999" i="1"/>
  <c r="E1000" i="1"/>
  <c r="F1001" i="1" s="1"/>
  <c r="O1000" i="1"/>
  <c r="T1000" i="1" s="1"/>
  <c r="A1001" i="1"/>
  <c r="D1001" i="1" s="1"/>
  <c r="H999" i="1"/>
  <c r="R1000" i="1"/>
  <c r="J1000" i="1"/>
  <c r="K1000" i="1" s="1"/>
  <c r="L1000" i="1" s="1"/>
  <c r="S1000" i="1"/>
  <c r="Q999" i="1"/>
  <c r="C1000" i="1" s="1"/>
  <c r="G1001" i="1" l="1"/>
  <c r="H1001" i="1" s="1"/>
  <c r="N999" i="1"/>
  <c r="P999" i="1" s="1"/>
  <c r="B999" i="1" s="1"/>
  <c r="Q1000" i="1"/>
  <c r="C1001" i="1" s="1"/>
  <c r="S1001" i="1"/>
  <c r="J1001" i="1"/>
  <c r="K1001" i="1" s="1"/>
  <c r="L1001" i="1" s="1"/>
  <c r="R1001" i="1"/>
  <c r="O1001" i="1"/>
  <c r="A1002" i="1"/>
  <c r="D1002" i="1" s="1"/>
  <c r="E1001" i="1"/>
  <c r="F1002" i="1" s="1"/>
  <c r="I1001" i="1"/>
  <c r="M1000" i="1"/>
  <c r="N1000" i="1" s="1"/>
  <c r="P1000" i="1" s="1"/>
  <c r="B1000" i="1" s="1"/>
  <c r="G1002" i="1" l="1"/>
  <c r="H1002" i="1" s="1"/>
  <c r="T1001" i="1"/>
  <c r="O1002" i="1"/>
  <c r="T1002" i="1" s="1"/>
  <c r="A1003" i="1"/>
  <c r="D1003" i="1" s="1"/>
  <c r="E1002" i="1"/>
  <c r="F1003" i="1" s="1"/>
  <c r="M1001" i="1"/>
  <c r="N1001" i="1" s="1"/>
  <c r="P1001" i="1" s="1"/>
  <c r="B1001" i="1" s="1"/>
  <c r="I1002" i="1"/>
  <c r="S1002" i="1"/>
  <c r="Q1001" i="1"/>
  <c r="C1002" i="1" s="1"/>
  <c r="R1002" i="1"/>
  <c r="J1002" i="1"/>
  <c r="K1002" i="1" s="1"/>
  <c r="L1002" i="1" s="1"/>
  <c r="J1003" i="1" l="1"/>
  <c r="K1003" i="1" s="1"/>
  <c r="L1003" i="1" s="1"/>
  <c r="S1003" i="1"/>
  <c r="Q1002" i="1"/>
  <c r="C1003" i="1" s="1"/>
  <c r="R1003" i="1"/>
  <c r="M1002" i="1"/>
  <c r="N1002" i="1" s="1"/>
  <c r="P1002" i="1" s="1"/>
  <c r="B1002" i="1" s="1"/>
  <c r="I1003" i="1"/>
  <c r="E1003" i="1"/>
  <c r="F1004" i="1" s="1"/>
  <c r="A1004" i="1"/>
  <c r="D1004" i="1" s="1"/>
  <c r="O1003" i="1"/>
  <c r="T1003" i="1" s="1"/>
  <c r="G1003" i="1"/>
  <c r="G1004" i="1" l="1"/>
  <c r="H1004" i="1" s="1"/>
  <c r="I1004" i="1"/>
  <c r="M1003" i="1"/>
  <c r="H1003" i="1"/>
  <c r="E1004" i="1"/>
  <c r="F1005" i="1" s="1"/>
  <c r="O1004" i="1"/>
  <c r="T1004" i="1" s="1"/>
  <c r="A1005" i="1"/>
  <c r="D1005" i="1" s="1"/>
  <c r="J1004" i="1"/>
  <c r="K1004" i="1" s="1"/>
  <c r="L1004" i="1" s="1"/>
  <c r="S1004" i="1"/>
  <c r="R1004" i="1"/>
  <c r="Q1003" i="1"/>
  <c r="C1004" i="1" s="1"/>
  <c r="G1005" i="1" l="1"/>
  <c r="H1005" i="1" s="1"/>
  <c r="N1003" i="1"/>
  <c r="P1003" i="1" s="1"/>
  <c r="B1003" i="1" s="1"/>
  <c r="M1004" i="1"/>
  <c r="N1004" i="1" s="1"/>
  <c r="P1004" i="1" s="1"/>
  <c r="B1004" i="1" s="1"/>
  <c r="I1005" i="1"/>
  <c r="O1005" i="1"/>
  <c r="T1005" i="1" s="1"/>
  <c r="E1005" i="1"/>
  <c r="F1006" i="1" s="1"/>
  <c r="A1006" i="1"/>
  <c r="D1006" i="1" s="1"/>
  <c r="Q1004" i="1"/>
  <c r="C1005" i="1" s="1"/>
  <c r="J1005" i="1"/>
  <c r="K1005" i="1" s="1"/>
  <c r="L1005" i="1" s="1"/>
  <c r="S1005" i="1"/>
  <c r="R1005" i="1"/>
  <c r="I1006" i="1" l="1"/>
  <c r="M1005" i="1"/>
  <c r="N1005" i="1" s="1"/>
  <c r="P1005" i="1" s="1"/>
  <c r="B1005" i="1" s="1"/>
  <c r="E1006" i="1"/>
  <c r="F1007" i="1" s="1"/>
  <c r="O1006" i="1"/>
  <c r="T1006" i="1" s="1"/>
  <c r="A1007" i="1"/>
  <c r="D1007" i="1" s="1"/>
  <c r="J1006" i="1"/>
  <c r="K1006" i="1" s="1"/>
  <c r="L1006" i="1" s="1"/>
  <c r="S1006" i="1"/>
  <c r="Q1005" i="1"/>
  <c r="C1006" i="1" s="1"/>
  <c r="R1006" i="1"/>
  <c r="G1006" i="1"/>
  <c r="S1007" i="1" l="1"/>
  <c r="Q1006" i="1"/>
  <c r="C1007" i="1" s="1"/>
  <c r="R1007" i="1"/>
  <c r="J1007" i="1"/>
  <c r="K1007" i="1" s="1"/>
  <c r="L1007" i="1" s="1"/>
  <c r="I1007" i="1"/>
  <c r="M1006" i="1"/>
  <c r="G1007" i="1"/>
  <c r="H1006" i="1"/>
  <c r="E1007" i="1"/>
  <c r="F1008" i="1" s="1"/>
  <c r="O1007" i="1"/>
  <c r="T1007" i="1" s="1"/>
  <c r="A1008" i="1"/>
  <c r="D1008" i="1" s="1"/>
  <c r="N1006" i="1" l="1"/>
  <c r="P1006" i="1" s="1"/>
  <c r="B1006" i="1" s="1"/>
  <c r="R1008" i="1"/>
  <c r="Q1007" i="1"/>
  <c r="C1008" i="1" s="1"/>
  <c r="J1008" i="1"/>
  <c r="K1008" i="1" s="1"/>
  <c r="L1008" i="1" s="1"/>
  <c r="S1008" i="1"/>
  <c r="G1008" i="1"/>
  <c r="H1008" i="1" s="1"/>
  <c r="E1008" i="1"/>
  <c r="F1009" i="1" s="1"/>
  <c r="O1008" i="1"/>
  <c r="T1008" i="1" s="1"/>
  <c r="A1009" i="1"/>
  <c r="D1009" i="1" s="1"/>
  <c r="H1007" i="1"/>
  <c r="M1007" i="1"/>
  <c r="I1008" i="1"/>
  <c r="O1009" i="1" l="1"/>
  <c r="T1009" i="1" s="1"/>
  <c r="A1010" i="1"/>
  <c r="D1010" i="1" s="1"/>
  <c r="E1009" i="1"/>
  <c r="F1010" i="1" s="1"/>
  <c r="I1009" i="1"/>
  <c r="M1008" i="1"/>
  <c r="N1008" i="1" s="1"/>
  <c r="P1008" i="1" s="1"/>
  <c r="B1008" i="1" s="1"/>
  <c r="Q1008" i="1"/>
  <c r="C1009" i="1" s="1"/>
  <c r="R1009" i="1"/>
  <c r="J1009" i="1"/>
  <c r="K1009" i="1" s="1"/>
  <c r="L1009" i="1" s="1"/>
  <c r="S1009" i="1"/>
  <c r="N1007" i="1"/>
  <c r="P1007" i="1" s="1"/>
  <c r="B1007" i="1" s="1"/>
  <c r="G1009" i="1"/>
  <c r="G1010" i="1" l="1"/>
  <c r="H1010" i="1" s="1"/>
  <c r="H1009" i="1"/>
  <c r="M1009" i="1"/>
  <c r="I1010" i="1"/>
  <c r="S1010" i="1"/>
  <c r="Q1009" i="1"/>
  <c r="C1010" i="1" s="1"/>
  <c r="R1010" i="1"/>
  <c r="J1010" i="1"/>
  <c r="K1010" i="1" s="1"/>
  <c r="L1010" i="1" s="1"/>
  <c r="O1010" i="1"/>
  <c r="T1010" i="1" s="1"/>
  <c r="A1011" i="1"/>
  <c r="D1011" i="1" s="1"/>
  <c r="E1010" i="1"/>
  <c r="F1011" i="1" s="1"/>
  <c r="N1009" i="1" l="1"/>
  <c r="P1009" i="1" s="1"/>
  <c r="B1009" i="1" s="1"/>
  <c r="S1011" i="1"/>
  <c r="Q1010" i="1"/>
  <c r="C1011" i="1" s="1"/>
  <c r="R1011" i="1"/>
  <c r="J1011" i="1"/>
  <c r="K1011" i="1" s="1"/>
  <c r="L1011" i="1" s="1"/>
  <c r="G1011" i="1"/>
  <c r="H1011" i="1" s="1"/>
  <c r="E1011" i="1"/>
  <c r="F1012" i="1" s="1"/>
  <c r="O1011" i="1"/>
  <c r="T1011" i="1" s="1"/>
  <c r="A1012" i="1"/>
  <c r="D1012" i="1" s="1"/>
  <c r="I1011" i="1"/>
  <c r="M1010" i="1"/>
  <c r="N1010" i="1" s="1"/>
  <c r="P1010" i="1" s="1"/>
  <c r="B1010" i="1" s="1"/>
  <c r="E1012" i="1" l="1"/>
  <c r="F1013" i="1" s="1"/>
  <c r="O1012" i="1"/>
  <c r="T1012" i="1" s="1"/>
  <c r="A1013" i="1"/>
  <c r="D1013" i="1" s="1"/>
  <c r="M1011" i="1"/>
  <c r="N1011" i="1" s="1"/>
  <c r="P1011" i="1" s="1"/>
  <c r="B1011" i="1" s="1"/>
  <c r="I1012" i="1"/>
  <c r="R1012" i="1"/>
  <c r="S1012" i="1"/>
  <c r="Q1011" i="1"/>
  <c r="C1012" i="1" s="1"/>
  <c r="J1012" i="1"/>
  <c r="K1012" i="1" s="1"/>
  <c r="L1012" i="1" s="1"/>
  <c r="G1012" i="1"/>
  <c r="G1013" i="1" l="1"/>
  <c r="H1013" i="1" s="1"/>
  <c r="O1013" i="1"/>
  <c r="T1013" i="1" s="1"/>
  <c r="A1014" i="1"/>
  <c r="D1014" i="1" s="1"/>
  <c r="E1013" i="1"/>
  <c r="F1014" i="1" s="1"/>
  <c r="H1012" i="1"/>
  <c r="I1013" i="1"/>
  <c r="M1012" i="1"/>
  <c r="Q1012" i="1"/>
  <c r="C1013" i="1" s="1"/>
  <c r="R1013" i="1"/>
  <c r="S1013" i="1"/>
  <c r="J1013" i="1"/>
  <c r="K1013" i="1" s="1"/>
  <c r="L1013" i="1" s="1"/>
  <c r="G1014" i="1" l="1"/>
  <c r="H1014" i="1" s="1"/>
  <c r="O1014" i="1"/>
  <c r="A1015" i="1"/>
  <c r="D1015" i="1" s="1"/>
  <c r="E1014" i="1"/>
  <c r="F1015" i="1" s="1"/>
  <c r="N1012" i="1"/>
  <c r="P1012" i="1" s="1"/>
  <c r="B1012" i="1" s="1"/>
  <c r="Q1013" i="1"/>
  <c r="C1014" i="1" s="1"/>
  <c r="J1014" i="1"/>
  <c r="K1014" i="1" s="1"/>
  <c r="L1014" i="1" s="1"/>
  <c r="S1014" i="1"/>
  <c r="R1014" i="1"/>
  <c r="I1014" i="1"/>
  <c r="M1013" i="1"/>
  <c r="N1013" i="1" s="1"/>
  <c r="P1013" i="1" s="1"/>
  <c r="B1013" i="1" s="1"/>
  <c r="G1015" i="1" l="1"/>
  <c r="H1015" i="1" s="1"/>
  <c r="T1014" i="1"/>
  <c r="S1015" i="1"/>
  <c r="Q1014" i="1"/>
  <c r="C1015" i="1" s="1"/>
  <c r="R1015" i="1"/>
  <c r="J1015" i="1"/>
  <c r="K1015" i="1" s="1"/>
  <c r="L1015" i="1" s="1"/>
  <c r="M1014" i="1"/>
  <c r="N1014" i="1" s="1"/>
  <c r="P1014" i="1" s="1"/>
  <c r="B1014" i="1" s="1"/>
  <c r="I1015" i="1"/>
  <c r="E1015" i="1"/>
  <c r="F1016" i="1" s="1"/>
  <c r="O1015" i="1"/>
  <c r="A1016" i="1"/>
  <c r="D1016" i="1" s="1"/>
  <c r="G1016" i="1" l="1"/>
  <c r="H1016" i="1" s="1"/>
  <c r="T1015" i="1"/>
  <c r="S1016" i="1"/>
  <c r="R1016" i="1"/>
  <c r="J1016" i="1"/>
  <c r="K1016" i="1" s="1"/>
  <c r="L1016" i="1" s="1"/>
  <c r="Q1015" i="1"/>
  <c r="C1016" i="1" s="1"/>
  <c r="I1016" i="1"/>
  <c r="M1015" i="1"/>
  <c r="N1015" i="1" s="1"/>
  <c r="P1015" i="1" s="1"/>
  <c r="B1015" i="1" s="1"/>
  <c r="A1017" i="1"/>
  <c r="D1017" i="1" s="1"/>
  <c r="E1016" i="1"/>
  <c r="F1017" i="1" s="1"/>
  <c r="O1016" i="1"/>
  <c r="G1017" i="1" l="1"/>
  <c r="H1017" i="1" s="1"/>
  <c r="T1016" i="1"/>
  <c r="O1017" i="1"/>
  <c r="E1017" i="1"/>
  <c r="F1018" i="1" s="1"/>
  <c r="A1018" i="1"/>
  <c r="D1018" i="1" s="1"/>
  <c r="M1016" i="1"/>
  <c r="N1016" i="1" s="1"/>
  <c r="P1016" i="1" s="1"/>
  <c r="B1016" i="1" s="1"/>
  <c r="I1017" i="1"/>
  <c r="Q1016" i="1"/>
  <c r="C1017" i="1" s="1"/>
  <c r="R1017" i="1"/>
  <c r="J1017" i="1"/>
  <c r="K1017" i="1" s="1"/>
  <c r="L1017" i="1" s="1"/>
  <c r="S1017" i="1"/>
  <c r="G1018" i="1" l="1"/>
  <c r="H1018" i="1" s="1"/>
  <c r="T1017" i="1"/>
  <c r="M1017" i="1"/>
  <c r="N1017" i="1" s="1"/>
  <c r="P1017" i="1" s="1"/>
  <c r="B1017" i="1" s="1"/>
  <c r="I1018" i="1"/>
  <c r="E1018" i="1"/>
  <c r="F1019" i="1" s="1"/>
  <c r="O1018" i="1"/>
  <c r="A1019" i="1"/>
  <c r="D1019" i="1" s="1"/>
  <c r="R1018" i="1"/>
  <c r="Q1017" i="1"/>
  <c r="C1018" i="1" s="1"/>
  <c r="J1018" i="1"/>
  <c r="K1018" i="1" s="1"/>
  <c r="L1018" i="1" s="1"/>
  <c r="S1018" i="1"/>
  <c r="G1019" i="1" l="1"/>
  <c r="H1019" i="1" s="1"/>
  <c r="T1018" i="1"/>
  <c r="M1018" i="1"/>
  <c r="N1018" i="1" s="1"/>
  <c r="P1018" i="1" s="1"/>
  <c r="B1018" i="1" s="1"/>
  <c r="I1019" i="1"/>
  <c r="J1019" i="1"/>
  <c r="K1019" i="1" s="1"/>
  <c r="L1019" i="1" s="1"/>
  <c r="S1019" i="1"/>
  <c r="Q1018" i="1"/>
  <c r="C1019" i="1" s="1"/>
  <c r="R1019" i="1"/>
  <c r="E1019" i="1"/>
  <c r="F1020" i="1" s="1"/>
  <c r="A1020" i="1"/>
  <c r="D1020" i="1" s="1"/>
  <c r="O1019" i="1"/>
  <c r="G1020" i="1" l="1"/>
  <c r="H1020" i="1" s="1"/>
  <c r="T1019" i="1"/>
  <c r="I1020" i="1"/>
  <c r="M1019" i="1"/>
  <c r="N1019" i="1" s="1"/>
  <c r="P1019" i="1" s="1"/>
  <c r="B1019" i="1" s="1"/>
  <c r="R1020" i="1"/>
  <c r="J1020" i="1"/>
  <c r="K1020" i="1" s="1"/>
  <c r="L1020" i="1" s="1"/>
  <c r="S1020" i="1"/>
  <c r="Q1019" i="1"/>
  <c r="C1020" i="1" s="1"/>
  <c r="E1020" i="1"/>
  <c r="F1021" i="1" s="1"/>
  <c r="A1021" i="1"/>
  <c r="D1021" i="1" s="1"/>
  <c r="O1020" i="1"/>
  <c r="T1020" i="1" s="1"/>
  <c r="M1020" i="1" l="1"/>
  <c r="N1020" i="1" s="1"/>
  <c r="P1020" i="1" s="1"/>
  <c r="B1020" i="1" s="1"/>
  <c r="I1021" i="1"/>
  <c r="Q1020" i="1"/>
  <c r="C1021" i="1" s="1"/>
  <c r="J1021" i="1"/>
  <c r="K1021" i="1" s="1"/>
  <c r="L1021" i="1" s="1"/>
  <c r="R1021" i="1"/>
  <c r="S1021" i="1"/>
  <c r="O1021" i="1"/>
  <c r="T1021" i="1" s="1"/>
  <c r="A1022" i="1"/>
  <c r="D1022" i="1" s="1"/>
  <c r="E1021" i="1"/>
  <c r="F1022" i="1" s="1"/>
  <c r="G1021" i="1"/>
  <c r="G1022" i="1" l="1"/>
  <c r="H1022" i="1" s="1"/>
  <c r="E1022" i="1"/>
  <c r="F1023" i="1" s="1"/>
  <c r="O1022" i="1"/>
  <c r="A1023" i="1"/>
  <c r="D1023" i="1" s="1"/>
  <c r="I1022" i="1"/>
  <c r="M1021" i="1"/>
  <c r="H1021" i="1"/>
  <c r="S1022" i="1"/>
  <c r="Q1021" i="1"/>
  <c r="C1022" i="1" s="1"/>
  <c r="J1022" i="1"/>
  <c r="K1022" i="1" s="1"/>
  <c r="L1022" i="1" s="1"/>
  <c r="R1022" i="1"/>
  <c r="G1023" i="1" l="1"/>
  <c r="H1023" i="1" s="1"/>
  <c r="T1022" i="1"/>
  <c r="N1021" i="1"/>
  <c r="P1021" i="1" s="1"/>
  <c r="B1021" i="1" s="1"/>
  <c r="E1023" i="1"/>
  <c r="F1024" i="1" s="1"/>
  <c r="A1024" i="1"/>
  <c r="D1024" i="1" s="1"/>
  <c r="O1023" i="1"/>
  <c r="T1023" i="1" s="1"/>
  <c r="M1022" i="1"/>
  <c r="N1022" i="1" s="1"/>
  <c r="P1022" i="1" s="1"/>
  <c r="B1022" i="1" s="1"/>
  <c r="I1023" i="1"/>
  <c r="J1023" i="1"/>
  <c r="K1023" i="1" s="1"/>
  <c r="L1023" i="1" s="1"/>
  <c r="Q1022" i="1"/>
  <c r="C1023" i="1" s="1"/>
  <c r="S1023" i="1"/>
  <c r="R1023" i="1"/>
  <c r="E1024" i="1" l="1"/>
  <c r="F1025" i="1" s="1"/>
  <c r="A1025" i="1"/>
  <c r="D1025" i="1" s="1"/>
  <c r="O1024" i="1"/>
  <c r="T1024" i="1" s="1"/>
  <c r="I1024" i="1"/>
  <c r="M1023" i="1"/>
  <c r="N1023" i="1" s="1"/>
  <c r="P1023" i="1" s="1"/>
  <c r="B1023" i="1" s="1"/>
  <c r="J1024" i="1"/>
  <c r="K1024" i="1" s="1"/>
  <c r="L1024" i="1" s="1"/>
  <c r="S1024" i="1"/>
  <c r="R1024" i="1"/>
  <c r="Q1023" i="1"/>
  <c r="C1024" i="1" s="1"/>
  <c r="G1024" i="1"/>
  <c r="G1025" i="1" l="1"/>
  <c r="H1025" i="1" s="1"/>
  <c r="H1024" i="1"/>
  <c r="M1024" i="1"/>
  <c r="I1025" i="1"/>
  <c r="Q1024" i="1"/>
  <c r="C1025" i="1" s="1"/>
  <c r="S1025" i="1"/>
  <c r="R1025" i="1"/>
  <c r="J1025" i="1"/>
  <c r="K1025" i="1" s="1"/>
  <c r="L1025" i="1" s="1"/>
  <c r="E1025" i="1"/>
  <c r="F1026" i="1" s="1"/>
  <c r="A1026" i="1"/>
  <c r="D1026" i="1" s="1"/>
  <c r="O1025" i="1"/>
  <c r="T1025" i="1" s="1"/>
  <c r="G1026" i="1" l="1"/>
  <c r="H1026" i="1" s="1"/>
  <c r="N1024" i="1"/>
  <c r="P1024" i="1" s="1"/>
  <c r="B1024" i="1" s="1"/>
  <c r="E1026" i="1"/>
  <c r="F1027" i="1" s="1"/>
  <c r="A1027" i="1"/>
  <c r="D1027" i="1" s="1"/>
  <c r="O1026" i="1"/>
  <c r="T1026" i="1" s="1"/>
  <c r="S1026" i="1"/>
  <c r="Q1025" i="1"/>
  <c r="C1026" i="1" s="1"/>
  <c r="R1026" i="1"/>
  <c r="J1026" i="1"/>
  <c r="K1026" i="1" s="1"/>
  <c r="L1026" i="1" s="1"/>
  <c r="I1026" i="1"/>
  <c r="M1025" i="1"/>
  <c r="N1025" i="1" s="1"/>
  <c r="P1025" i="1" s="1"/>
  <c r="B1025" i="1" s="1"/>
  <c r="J1027" i="1" l="1"/>
  <c r="K1027" i="1" s="1"/>
  <c r="L1027" i="1" s="1"/>
  <c r="S1027" i="1"/>
  <c r="R1027" i="1"/>
  <c r="Q1026" i="1"/>
  <c r="C1027" i="1" s="1"/>
  <c r="E1027" i="1"/>
  <c r="F1028" i="1" s="1"/>
  <c r="A1028" i="1"/>
  <c r="D1028" i="1" s="1"/>
  <c r="O1027" i="1"/>
  <c r="T1027" i="1" s="1"/>
  <c r="M1026" i="1"/>
  <c r="N1026" i="1" s="1"/>
  <c r="P1026" i="1" s="1"/>
  <c r="B1026" i="1" s="1"/>
  <c r="I1027" i="1"/>
  <c r="G1027" i="1"/>
  <c r="M1027" i="1" l="1"/>
  <c r="I1028" i="1"/>
  <c r="O1028" i="1"/>
  <c r="T1028" i="1" s="1"/>
  <c r="A1029" i="1"/>
  <c r="D1029" i="1" s="1"/>
  <c r="E1028" i="1"/>
  <c r="F1029" i="1" s="1"/>
  <c r="Q1027" i="1"/>
  <c r="C1028" i="1" s="1"/>
  <c r="S1028" i="1"/>
  <c r="R1028" i="1"/>
  <c r="J1028" i="1"/>
  <c r="K1028" i="1" s="1"/>
  <c r="L1028" i="1" s="1"/>
  <c r="G1028" i="1"/>
  <c r="H1027" i="1"/>
  <c r="G1029" i="1" l="1"/>
  <c r="H1029" i="1" s="1"/>
  <c r="N1027" i="1"/>
  <c r="P1027" i="1" s="1"/>
  <c r="B1027" i="1" s="1"/>
  <c r="H1028" i="1"/>
  <c r="O1029" i="1"/>
  <c r="A1030" i="1"/>
  <c r="D1030" i="1" s="1"/>
  <c r="E1029" i="1"/>
  <c r="F1030" i="1" s="1"/>
  <c r="I1029" i="1"/>
  <c r="M1028" i="1"/>
  <c r="R1029" i="1"/>
  <c r="Q1028" i="1"/>
  <c r="C1029" i="1" s="1"/>
  <c r="J1029" i="1"/>
  <c r="K1029" i="1" s="1"/>
  <c r="L1029" i="1" s="1"/>
  <c r="S1029" i="1"/>
  <c r="G1030" i="1" l="1"/>
  <c r="H1030" i="1" s="1"/>
  <c r="T1029" i="1"/>
  <c r="N1028" i="1"/>
  <c r="P1028" i="1" s="1"/>
  <c r="B1028" i="1" s="1"/>
  <c r="E1030" i="1"/>
  <c r="F1031" i="1" s="1"/>
  <c r="O1030" i="1"/>
  <c r="A1031" i="1"/>
  <c r="D1031" i="1" s="1"/>
  <c r="M1029" i="1"/>
  <c r="N1029" i="1" s="1"/>
  <c r="P1029" i="1" s="1"/>
  <c r="B1029" i="1" s="1"/>
  <c r="I1030" i="1"/>
  <c r="R1030" i="1"/>
  <c r="J1030" i="1"/>
  <c r="K1030" i="1" s="1"/>
  <c r="L1030" i="1" s="1"/>
  <c r="Q1029" i="1"/>
  <c r="C1030" i="1" s="1"/>
  <c r="S1030" i="1"/>
  <c r="G1031" i="1" l="1"/>
  <c r="H1031" i="1" s="1"/>
  <c r="T1030" i="1"/>
  <c r="E1031" i="1"/>
  <c r="F1032" i="1" s="1"/>
  <c r="O1031" i="1"/>
  <c r="A1032" i="1"/>
  <c r="D1032" i="1" s="1"/>
  <c r="S1031" i="1"/>
  <c r="R1031" i="1"/>
  <c r="J1031" i="1"/>
  <c r="K1031" i="1" s="1"/>
  <c r="L1031" i="1" s="1"/>
  <c r="Q1030" i="1"/>
  <c r="C1031" i="1" s="1"/>
  <c r="M1030" i="1"/>
  <c r="N1030" i="1" s="1"/>
  <c r="P1030" i="1" s="1"/>
  <c r="B1030" i="1" s="1"/>
  <c r="I1031" i="1"/>
  <c r="G1032" i="1" l="1"/>
  <c r="H1032" i="1" s="1"/>
  <c r="T1031" i="1"/>
  <c r="I1032" i="1"/>
  <c r="M1031" i="1"/>
  <c r="N1031" i="1" s="1"/>
  <c r="P1031" i="1" s="1"/>
  <c r="B1031" i="1" s="1"/>
  <c r="O1032" i="1"/>
  <c r="T1032" i="1" s="1"/>
  <c r="A1033" i="1"/>
  <c r="D1033" i="1" s="1"/>
  <c r="E1032" i="1"/>
  <c r="F1033" i="1" s="1"/>
  <c r="Q1031" i="1"/>
  <c r="C1032" i="1" s="1"/>
  <c r="J1032" i="1"/>
  <c r="K1032" i="1" s="1"/>
  <c r="L1032" i="1" s="1"/>
  <c r="R1032" i="1"/>
  <c r="S1032" i="1"/>
  <c r="E1033" i="1" l="1"/>
  <c r="F1034" i="1" s="1"/>
  <c r="O1033" i="1"/>
  <c r="T1033" i="1" s="1"/>
  <c r="A1034" i="1"/>
  <c r="D1034" i="1" s="1"/>
  <c r="I1033" i="1"/>
  <c r="M1032" i="1"/>
  <c r="N1032" i="1" s="1"/>
  <c r="P1032" i="1" s="1"/>
  <c r="B1032" i="1" s="1"/>
  <c r="Q1032" i="1"/>
  <c r="C1033" i="1" s="1"/>
  <c r="S1033" i="1"/>
  <c r="R1033" i="1"/>
  <c r="J1033" i="1"/>
  <c r="K1033" i="1" s="1"/>
  <c r="L1033" i="1" s="1"/>
  <c r="G1033" i="1"/>
  <c r="S1034" i="1" l="1"/>
  <c r="Q1033" i="1"/>
  <c r="C1034" i="1" s="1"/>
  <c r="R1034" i="1"/>
  <c r="J1034" i="1"/>
  <c r="K1034" i="1" s="1"/>
  <c r="L1034" i="1" s="1"/>
  <c r="G1034" i="1"/>
  <c r="I1034" i="1"/>
  <c r="M1033" i="1"/>
  <c r="H1033" i="1"/>
  <c r="A1035" i="1"/>
  <c r="D1035" i="1" s="1"/>
  <c r="E1034" i="1"/>
  <c r="F1035" i="1" s="1"/>
  <c r="O1034" i="1"/>
  <c r="T1034" i="1" s="1"/>
  <c r="N1033" i="1" l="1"/>
  <c r="P1033" i="1" s="1"/>
  <c r="B1033" i="1" s="1"/>
  <c r="I1035" i="1"/>
  <c r="M1034" i="1"/>
  <c r="G1035" i="1"/>
  <c r="R1035" i="1"/>
  <c r="J1035" i="1"/>
  <c r="K1035" i="1" s="1"/>
  <c r="L1035" i="1" s="1"/>
  <c r="S1035" i="1"/>
  <c r="Q1034" i="1"/>
  <c r="C1035" i="1" s="1"/>
  <c r="H1034" i="1"/>
  <c r="E1035" i="1"/>
  <c r="F1036" i="1" s="1"/>
  <c r="O1035" i="1"/>
  <c r="T1035" i="1" s="1"/>
  <c r="A1036" i="1"/>
  <c r="D1036" i="1" s="1"/>
  <c r="N1034" i="1" l="1"/>
  <c r="P1034" i="1" s="1"/>
  <c r="B1034" i="1" s="1"/>
  <c r="O1036" i="1"/>
  <c r="T1036" i="1" s="1"/>
  <c r="A1037" i="1"/>
  <c r="D1037" i="1" s="1"/>
  <c r="E1036" i="1"/>
  <c r="F1037" i="1" s="1"/>
  <c r="G1036" i="1"/>
  <c r="Q1035" i="1"/>
  <c r="C1036" i="1" s="1"/>
  <c r="R1036" i="1"/>
  <c r="J1036" i="1"/>
  <c r="K1036" i="1" s="1"/>
  <c r="L1036" i="1" s="1"/>
  <c r="S1036" i="1"/>
  <c r="M1035" i="1"/>
  <c r="I1036" i="1"/>
  <c r="H1035" i="1"/>
  <c r="G1037" i="1" l="1"/>
  <c r="H1037" i="1" s="1"/>
  <c r="N1035" i="1"/>
  <c r="P1035" i="1" s="1"/>
  <c r="B1035" i="1" s="1"/>
  <c r="M1036" i="1"/>
  <c r="I1037" i="1"/>
  <c r="E1037" i="1"/>
  <c r="F1038" i="1" s="1"/>
  <c r="A1038" i="1"/>
  <c r="D1038" i="1" s="1"/>
  <c r="O1037" i="1"/>
  <c r="T1037" i="1" s="1"/>
  <c r="H1036" i="1"/>
  <c r="S1037" i="1"/>
  <c r="Q1036" i="1"/>
  <c r="C1037" i="1" s="1"/>
  <c r="R1037" i="1"/>
  <c r="J1037" i="1"/>
  <c r="K1037" i="1" s="1"/>
  <c r="L1037" i="1" s="1"/>
  <c r="G1038" i="1" l="1"/>
  <c r="H1038" i="1" s="1"/>
  <c r="N1036" i="1"/>
  <c r="P1036" i="1" s="1"/>
  <c r="B1036" i="1" s="1"/>
  <c r="J1038" i="1"/>
  <c r="K1038" i="1" s="1"/>
  <c r="L1038" i="1" s="1"/>
  <c r="Q1037" i="1"/>
  <c r="C1038" i="1" s="1"/>
  <c r="S1038" i="1"/>
  <c r="R1038" i="1"/>
  <c r="M1037" i="1"/>
  <c r="N1037" i="1" s="1"/>
  <c r="P1037" i="1" s="1"/>
  <c r="B1037" i="1" s="1"/>
  <c r="I1038" i="1"/>
  <c r="E1038" i="1"/>
  <c r="F1039" i="1" s="1"/>
  <c r="A1039" i="1"/>
  <c r="D1039" i="1" s="1"/>
  <c r="O1038" i="1"/>
  <c r="T1038" i="1" s="1"/>
  <c r="S1039" i="1" l="1"/>
  <c r="R1039" i="1"/>
  <c r="J1039" i="1"/>
  <c r="K1039" i="1" s="1"/>
  <c r="L1039" i="1" s="1"/>
  <c r="Q1038" i="1"/>
  <c r="C1039" i="1" s="1"/>
  <c r="I1039" i="1"/>
  <c r="M1038" i="1"/>
  <c r="N1038" i="1" s="1"/>
  <c r="P1038" i="1" s="1"/>
  <c r="B1038" i="1" s="1"/>
  <c r="E1039" i="1"/>
  <c r="F1040" i="1" s="1"/>
  <c r="O1039" i="1"/>
  <c r="T1039" i="1" s="1"/>
  <c r="A1040" i="1"/>
  <c r="D1040" i="1" s="1"/>
  <c r="G1039" i="1"/>
  <c r="G1040" i="1" l="1"/>
  <c r="H1040" i="1" s="1"/>
  <c r="I1040" i="1"/>
  <c r="M1039" i="1"/>
  <c r="E1040" i="1"/>
  <c r="F1041" i="1" s="1"/>
  <c r="O1040" i="1"/>
  <c r="A1041" i="1"/>
  <c r="D1041" i="1" s="1"/>
  <c r="H1039" i="1"/>
  <c r="Q1039" i="1"/>
  <c r="C1040" i="1" s="1"/>
  <c r="S1040" i="1"/>
  <c r="R1040" i="1"/>
  <c r="J1040" i="1"/>
  <c r="K1040" i="1" s="1"/>
  <c r="L1040" i="1" s="1"/>
  <c r="G1041" i="1" l="1"/>
  <c r="H1041" i="1" s="1"/>
  <c r="T1040" i="1"/>
  <c r="E1041" i="1"/>
  <c r="F1042" i="1" s="1"/>
  <c r="O1041" i="1"/>
  <c r="T1041" i="1" s="1"/>
  <c r="A1042" i="1"/>
  <c r="D1042" i="1" s="1"/>
  <c r="R1041" i="1"/>
  <c r="J1041" i="1"/>
  <c r="K1041" i="1" s="1"/>
  <c r="L1041" i="1" s="1"/>
  <c r="S1041" i="1"/>
  <c r="Q1040" i="1"/>
  <c r="C1041" i="1" s="1"/>
  <c r="I1041" i="1"/>
  <c r="M1040" i="1"/>
  <c r="N1040" i="1" s="1"/>
  <c r="P1040" i="1" s="1"/>
  <c r="B1040" i="1" s="1"/>
  <c r="N1039" i="1"/>
  <c r="P1039" i="1" s="1"/>
  <c r="B1039" i="1" s="1"/>
  <c r="E1042" i="1" l="1"/>
  <c r="F1043" i="1" s="1"/>
  <c r="O1042" i="1"/>
  <c r="T1042" i="1" s="1"/>
  <c r="A1043" i="1"/>
  <c r="D1043" i="1" s="1"/>
  <c r="M1041" i="1"/>
  <c r="N1041" i="1" s="1"/>
  <c r="P1041" i="1" s="1"/>
  <c r="B1041" i="1" s="1"/>
  <c r="I1042" i="1"/>
  <c r="S1042" i="1"/>
  <c r="R1042" i="1"/>
  <c r="J1042" i="1"/>
  <c r="K1042" i="1" s="1"/>
  <c r="L1042" i="1" s="1"/>
  <c r="Q1041" i="1"/>
  <c r="C1042" i="1" s="1"/>
  <c r="G1042" i="1"/>
  <c r="H1042" i="1" s="1"/>
  <c r="Q1042" i="1" l="1"/>
  <c r="C1043" i="1" s="1"/>
  <c r="J1043" i="1"/>
  <c r="K1043" i="1" s="1"/>
  <c r="L1043" i="1" s="1"/>
  <c r="S1043" i="1"/>
  <c r="R1043" i="1"/>
  <c r="G1043" i="1"/>
  <c r="H1043" i="1" s="1"/>
  <c r="I1043" i="1"/>
  <c r="M1042" i="1"/>
  <c r="N1042" i="1" s="1"/>
  <c r="P1042" i="1" s="1"/>
  <c r="B1042" i="1" s="1"/>
  <c r="O1043" i="1"/>
  <c r="T1043" i="1" s="1"/>
  <c r="A1044" i="1"/>
  <c r="D1044" i="1" s="1"/>
  <c r="E1043" i="1"/>
  <c r="F1044" i="1" s="1"/>
  <c r="G1044" i="1" l="1"/>
  <c r="I1044" i="1"/>
  <c r="M1043" i="1"/>
  <c r="N1043" i="1" s="1"/>
  <c r="P1043" i="1" s="1"/>
  <c r="B1043" i="1" s="1"/>
  <c r="J1044" i="1"/>
  <c r="K1044" i="1" s="1"/>
  <c r="L1044" i="1" s="1"/>
  <c r="Q1043" i="1"/>
  <c r="C1044" i="1" s="1"/>
  <c r="S1044" i="1"/>
  <c r="R1044" i="1"/>
  <c r="E1044" i="1"/>
  <c r="F1045" i="1" s="1"/>
  <c r="A1045" i="1"/>
  <c r="D1045" i="1" s="1"/>
  <c r="O1044" i="1"/>
  <c r="T1044" i="1" s="1"/>
  <c r="G1045" i="1" l="1"/>
  <c r="H1045" i="1" s="1"/>
  <c r="J1045" i="1"/>
  <c r="K1045" i="1" s="1"/>
  <c r="L1045" i="1" s="1"/>
  <c r="Q1044" i="1"/>
  <c r="C1045" i="1" s="1"/>
  <c r="R1045" i="1"/>
  <c r="S1045" i="1"/>
  <c r="E1045" i="1"/>
  <c r="F1046" i="1" s="1"/>
  <c r="O1045" i="1"/>
  <c r="A1046" i="1"/>
  <c r="D1046" i="1" s="1"/>
  <c r="H1044" i="1"/>
  <c r="I1045" i="1"/>
  <c r="M1044" i="1"/>
  <c r="G1046" i="1" l="1"/>
  <c r="H1046" i="1" s="1"/>
  <c r="T1045" i="1"/>
  <c r="N1044" i="1"/>
  <c r="P1044" i="1" s="1"/>
  <c r="B1044" i="1" s="1"/>
  <c r="I1046" i="1"/>
  <c r="M1045" i="1"/>
  <c r="N1045" i="1" s="1"/>
  <c r="P1045" i="1" s="1"/>
  <c r="B1045" i="1" s="1"/>
  <c r="A1047" i="1"/>
  <c r="D1047" i="1" s="1"/>
  <c r="E1046" i="1"/>
  <c r="F1047" i="1" s="1"/>
  <c r="O1046" i="1"/>
  <c r="T1046" i="1" s="1"/>
  <c r="J1046" i="1"/>
  <c r="K1046" i="1" s="1"/>
  <c r="L1046" i="1" s="1"/>
  <c r="S1046" i="1"/>
  <c r="Q1045" i="1"/>
  <c r="C1046" i="1" s="1"/>
  <c r="R1046" i="1"/>
  <c r="A1048" i="1" l="1"/>
  <c r="D1048" i="1" s="1"/>
  <c r="E1047" i="1"/>
  <c r="F1048" i="1" s="1"/>
  <c r="O1047" i="1"/>
  <c r="T1047" i="1" s="1"/>
  <c r="J1047" i="1"/>
  <c r="K1047" i="1" s="1"/>
  <c r="L1047" i="1" s="1"/>
  <c r="S1047" i="1"/>
  <c r="R1047" i="1"/>
  <c r="Q1046" i="1"/>
  <c r="C1047" i="1" s="1"/>
  <c r="G1047" i="1"/>
  <c r="I1047" i="1"/>
  <c r="M1046" i="1"/>
  <c r="N1046" i="1" s="1"/>
  <c r="P1046" i="1" s="1"/>
  <c r="B1046" i="1" s="1"/>
  <c r="G1048" i="1" l="1"/>
  <c r="H1048" i="1" s="1"/>
  <c r="H1047" i="1"/>
  <c r="Q1047" i="1"/>
  <c r="C1048" i="1" s="1"/>
  <c r="R1048" i="1"/>
  <c r="J1048" i="1"/>
  <c r="K1048" i="1" s="1"/>
  <c r="L1048" i="1" s="1"/>
  <c r="S1048" i="1"/>
  <c r="O1048" i="1"/>
  <c r="A1049" i="1"/>
  <c r="D1049" i="1" s="1"/>
  <c r="E1048" i="1"/>
  <c r="F1049" i="1" s="1"/>
  <c r="I1048" i="1"/>
  <c r="M1047" i="1"/>
  <c r="G1049" i="1" l="1"/>
  <c r="H1049" i="1" s="1"/>
  <c r="T1048" i="1"/>
  <c r="N1047" i="1"/>
  <c r="P1047" i="1" s="1"/>
  <c r="B1047" i="1" s="1"/>
  <c r="M1048" i="1"/>
  <c r="N1048" i="1" s="1"/>
  <c r="P1048" i="1" s="1"/>
  <c r="B1048" i="1" s="1"/>
  <c r="I1049" i="1"/>
  <c r="E1049" i="1"/>
  <c r="F1050" i="1" s="1"/>
  <c r="O1049" i="1"/>
  <c r="A1050" i="1"/>
  <c r="D1050" i="1" s="1"/>
  <c r="S1049" i="1"/>
  <c r="Q1048" i="1"/>
  <c r="C1049" i="1" s="1"/>
  <c r="R1049" i="1"/>
  <c r="J1049" i="1"/>
  <c r="K1049" i="1" s="1"/>
  <c r="L1049" i="1" s="1"/>
  <c r="G1050" i="1" l="1"/>
  <c r="H1050" i="1" s="1"/>
  <c r="T1049" i="1"/>
  <c r="E1050" i="1"/>
  <c r="F1051" i="1" s="1"/>
  <c r="A1051" i="1"/>
  <c r="D1051" i="1" s="1"/>
  <c r="O1050" i="1"/>
  <c r="T1050" i="1" s="1"/>
  <c r="J1050" i="1"/>
  <c r="K1050" i="1" s="1"/>
  <c r="L1050" i="1" s="1"/>
  <c r="S1050" i="1"/>
  <c r="R1050" i="1"/>
  <c r="Q1049" i="1"/>
  <c r="C1050" i="1" s="1"/>
  <c r="I1050" i="1"/>
  <c r="M1049" i="1"/>
  <c r="N1049" i="1" s="1"/>
  <c r="P1049" i="1" s="1"/>
  <c r="B1049" i="1" s="1"/>
  <c r="Q1050" i="1" l="1"/>
  <c r="C1051" i="1" s="1"/>
  <c r="S1051" i="1"/>
  <c r="R1051" i="1"/>
  <c r="J1051" i="1"/>
  <c r="K1051" i="1" s="1"/>
  <c r="L1051" i="1" s="1"/>
  <c r="M1050" i="1"/>
  <c r="N1050" i="1" s="1"/>
  <c r="P1050" i="1" s="1"/>
  <c r="B1050" i="1" s="1"/>
  <c r="I1051" i="1"/>
  <c r="O1051" i="1"/>
  <c r="T1051" i="1" s="1"/>
  <c r="E1051" i="1"/>
  <c r="F1052" i="1" s="1"/>
  <c r="A1052" i="1"/>
  <c r="D1052" i="1" s="1"/>
  <c r="G1051" i="1"/>
  <c r="G1052" i="1" l="1"/>
  <c r="H1052" i="1" s="1"/>
  <c r="Q1051" i="1"/>
  <c r="C1052" i="1" s="1"/>
  <c r="R1052" i="1"/>
  <c r="J1052" i="1"/>
  <c r="K1052" i="1" s="1"/>
  <c r="L1052" i="1" s="1"/>
  <c r="S1052" i="1"/>
  <c r="H1051" i="1"/>
  <c r="A1053" i="1"/>
  <c r="D1053" i="1" s="1"/>
  <c r="O1052" i="1"/>
  <c r="T1052" i="1" s="1"/>
  <c r="E1052" i="1"/>
  <c r="F1053" i="1" s="1"/>
  <c r="M1051" i="1"/>
  <c r="I1052" i="1"/>
  <c r="G1053" i="1" l="1"/>
  <c r="H1053" i="1" s="1"/>
  <c r="N1051" i="1"/>
  <c r="P1051" i="1" s="1"/>
  <c r="B1051" i="1" s="1"/>
  <c r="M1052" i="1"/>
  <c r="N1052" i="1" s="1"/>
  <c r="P1052" i="1" s="1"/>
  <c r="B1052" i="1" s="1"/>
  <c r="I1053" i="1"/>
  <c r="J1053" i="1"/>
  <c r="K1053" i="1" s="1"/>
  <c r="L1053" i="1" s="1"/>
  <c r="R1053" i="1"/>
  <c r="Q1052" i="1"/>
  <c r="C1053" i="1" s="1"/>
  <c r="S1053" i="1"/>
  <c r="A1054" i="1"/>
  <c r="D1054" i="1" s="1"/>
  <c r="E1053" i="1"/>
  <c r="F1054" i="1" s="1"/>
  <c r="O1053" i="1"/>
  <c r="T1053" i="1" s="1"/>
  <c r="Q1053" i="1" l="1"/>
  <c r="C1054" i="1" s="1"/>
  <c r="R1054" i="1"/>
  <c r="J1054" i="1"/>
  <c r="K1054" i="1" s="1"/>
  <c r="L1054" i="1" s="1"/>
  <c r="S1054" i="1"/>
  <c r="G1054" i="1"/>
  <c r="O1054" i="1"/>
  <c r="T1054" i="1" s="1"/>
  <c r="A1055" i="1"/>
  <c r="D1055" i="1" s="1"/>
  <c r="E1054" i="1"/>
  <c r="F1055" i="1" s="1"/>
  <c r="I1054" i="1"/>
  <c r="M1053" i="1"/>
  <c r="N1053" i="1" s="1"/>
  <c r="P1053" i="1" s="1"/>
  <c r="B1053" i="1" s="1"/>
  <c r="G1055" i="1" l="1"/>
  <c r="H1055" i="1" s="1"/>
  <c r="S1055" i="1"/>
  <c r="Q1054" i="1"/>
  <c r="C1055" i="1" s="1"/>
  <c r="R1055" i="1"/>
  <c r="J1055" i="1"/>
  <c r="K1055" i="1" s="1"/>
  <c r="L1055" i="1" s="1"/>
  <c r="M1054" i="1"/>
  <c r="I1055" i="1"/>
  <c r="E1055" i="1"/>
  <c r="F1056" i="1" s="1"/>
  <c r="A1056" i="1"/>
  <c r="D1056" i="1" s="1"/>
  <c r="O1055" i="1"/>
  <c r="T1055" i="1" s="1"/>
  <c r="H1054" i="1"/>
  <c r="N1054" i="1" l="1"/>
  <c r="P1054" i="1" s="1"/>
  <c r="B1054" i="1" s="1"/>
  <c r="M1055" i="1"/>
  <c r="N1055" i="1" s="1"/>
  <c r="P1055" i="1" s="1"/>
  <c r="B1055" i="1" s="1"/>
  <c r="I1056" i="1"/>
  <c r="S1056" i="1"/>
  <c r="Q1055" i="1"/>
  <c r="C1056" i="1" s="1"/>
  <c r="R1056" i="1"/>
  <c r="J1056" i="1"/>
  <c r="K1056" i="1" s="1"/>
  <c r="L1056" i="1" s="1"/>
  <c r="G1056" i="1"/>
  <c r="H1056" i="1" s="1"/>
  <c r="E1056" i="1"/>
  <c r="F1057" i="1" s="1"/>
  <c r="O1056" i="1"/>
  <c r="T1056" i="1" s="1"/>
  <c r="A1057" i="1"/>
  <c r="D1057" i="1" s="1"/>
  <c r="I1057" i="1" l="1"/>
  <c r="M1056" i="1"/>
  <c r="N1056" i="1" s="1"/>
  <c r="P1056" i="1" s="1"/>
  <c r="B1056" i="1" s="1"/>
  <c r="R1057" i="1"/>
  <c r="J1057" i="1"/>
  <c r="K1057" i="1" s="1"/>
  <c r="L1057" i="1" s="1"/>
  <c r="Q1056" i="1"/>
  <c r="C1057" i="1" s="1"/>
  <c r="S1057" i="1"/>
  <c r="E1057" i="1"/>
  <c r="F1058" i="1" s="1"/>
  <c r="O1057" i="1"/>
  <c r="T1057" i="1" s="1"/>
  <c r="A1058" i="1"/>
  <c r="D1058" i="1" s="1"/>
  <c r="G1057" i="1"/>
  <c r="G1058" i="1" l="1"/>
  <c r="H1058" i="1" s="1"/>
  <c r="O1058" i="1"/>
  <c r="T1058" i="1" s="1"/>
  <c r="A1059" i="1"/>
  <c r="D1059" i="1" s="1"/>
  <c r="E1058" i="1"/>
  <c r="F1059" i="1" s="1"/>
  <c r="Q1057" i="1"/>
  <c r="C1058" i="1" s="1"/>
  <c r="R1058" i="1"/>
  <c r="J1058" i="1"/>
  <c r="K1058" i="1" s="1"/>
  <c r="L1058" i="1" s="1"/>
  <c r="S1058" i="1"/>
  <c r="M1057" i="1"/>
  <c r="I1058" i="1"/>
  <c r="H1057" i="1"/>
  <c r="G1059" i="1" l="1"/>
  <c r="H1059" i="1" s="1"/>
  <c r="J1059" i="1"/>
  <c r="K1059" i="1" s="1"/>
  <c r="L1059" i="1" s="1"/>
  <c r="Q1058" i="1"/>
  <c r="C1059" i="1" s="1"/>
  <c r="S1059" i="1"/>
  <c r="R1059" i="1"/>
  <c r="I1059" i="1"/>
  <c r="M1058" i="1"/>
  <c r="N1058" i="1" s="1"/>
  <c r="P1058" i="1" s="1"/>
  <c r="B1058" i="1" s="1"/>
  <c r="N1057" i="1"/>
  <c r="P1057" i="1" s="1"/>
  <c r="B1057" i="1" s="1"/>
  <c r="E1059" i="1"/>
  <c r="F1060" i="1" s="1"/>
  <c r="O1059" i="1"/>
  <c r="T1059" i="1" s="1"/>
  <c r="A1060" i="1"/>
  <c r="D1060" i="1" s="1"/>
  <c r="I1060" i="1" l="1"/>
  <c r="M1059" i="1"/>
  <c r="N1059" i="1" s="1"/>
  <c r="P1059" i="1" s="1"/>
  <c r="B1059" i="1" s="1"/>
  <c r="E1060" i="1"/>
  <c r="F1061" i="1" s="1"/>
  <c r="O1060" i="1"/>
  <c r="T1060" i="1" s="1"/>
  <c r="A1061" i="1"/>
  <c r="D1061" i="1" s="1"/>
  <c r="R1060" i="1"/>
  <c r="J1060" i="1"/>
  <c r="K1060" i="1" s="1"/>
  <c r="L1060" i="1" s="1"/>
  <c r="S1060" i="1"/>
  <c r="Q1059" i="1"/>
  <c r="C1060" i="1" s="1"/>
  <c r="G1060" i="1"/>
  <c r="G1061" i="1" l="1"/>
  <c r="H1061" i="1" s="1"/>
  <c r="E1061" i="1"/>
  <c r="F1062" i="1" s="1"/>
  <c r="A1062" i="1"/>
  <c r="D1062" i="1" s="1"/>
  <c r="O1061" i="1"/>
  <c r="T1061" i="1" s="1"/>
  <c r="M1060" i="1"/>
  <c r="I1061" i="1"/>
  <c r="R1061" i="1"/>
  <c r="J1061" i="1"/>
  <c r="K1061" i="1" s="1"/>
  <c r="L1061" i="1" s="1"/>
  <c r="S1061" i="1"/>
  <c r="Q1060" i="1"/>
  <c r="C1061" i="1" s="1"/>
  <c r="H1060" i="1"/>
  <c r="N1060" i="1" l="1"/>
  <c r="P1060" i="1" s="1"/>
  <c r="B1060" i="1" s="1"/>
  <c r="Q1061" i="1"/>
  <c r="C1062" i="1" s="1"/>
  <c r="S1062" i="1"/>
  <c r="R1062" i="1"/>
  <c r="J1062" i="1"/>
  <c r="K1062" i="1" s="1"/>
  <c r="L1062" i="1" s="1"/>
  <c r="M1061" i="1"/>
  <c r="N1061" i="1" s="1"/>
  <c r="P1061" i="1" s="1"/>
  <c r="B1061" i="1" s="1"/>
  <c r="I1062" i="1"/>
  <c r="O1062" i="1"/>
  <c r="T1062" i="1" s="1"/>
  <c r="A1063" i="1"/>
  <c r="D1063" i="1" s="1"/>
  <c r="E1062" i="1"/>
  <c r="F1063" i="1" s="1"/>
  <c r="G1062" i="1"/>
  <c r="M1062" i="1" l="1"/>
  <c r="I1063" i="1"/>
  <c r="Q1062" i="1"/>
  <c r="C1063" i="1" s="1"/>
  <c r="S1063" i="1"/>
  <c r="R1063" i="1"/>
  <c r="J1063" i="1"/>
  <c r="K1063" i="1" s="1"/>
  <c r="L1063" i="1" s="1"/>
  <c r="G1063" i="1"/>
  <c r="H1062" i="1"/>
  <c r="E1063" i="1"/>
  <c r="F1064" i="1" s="1"/>
  <c r="O1063" i="1"/>
  <c r="T1063" i="1" s="1"/>
  <c r="A1064" i="1"/>
  <c r="D1064" i="1" s="1"/>
  <c r="N1062" i="1" l="1"/>
  <c r="P1062" i="1" s="1"/>
  <c r="B1062" i="1" s="1"/>
  <c r="A1065" i="1"/>
  <c r="D1065" i="1" s="1"/>
  <c r="E1064" i="1"/>
  <c r="F1065" i="1" s="1"/>
  <c r="O1064" i="1"/>
  <c r="T1064" i="1" s="1"/>
  <c r="J1064" i="1"/>
  <c r="K1064" i="1" s="1"/>
  <c r="L1064" i="1" s="1"/>
  <c r="Q1063" i="1"/>
  <c r="C1064" i="1" s="1"/>
  <c r="S1064" i="1"/>
  <c r="R1064" i="1"/>
  <c r="G1064" i="1"/>
  <c r="I1064" i="1"/>
  <c r="M1063" i="1"/>
  <c r="H1063" i="1"/>
  <c r="N1063" i="1" l="1"/>
  <c r="P1063" i="1" s="1"/>
  <c r="B1063" i="1" s="1"/>
  <c r="G1065" i="1"/>
  <c r="H1065" i="1" s="1"/>
  <c r="E1065" i="1"/>
  <c r="F1066" i="1" s="1"/>
  <c r="A1066" i="1"/>
  <c r="D1066" i="1" s="1"/>
  <c r="O1065" i="1"/>
  <c r="T1065" i="1" s="1"/>
  <c r="H1064" i="1"/>
  <c r="R1065" i="1"/>
  <c r="J1065" i="1"/>
  <c r="K1065" i="1" s="1"/>
  <c r="L1065" i="1" s="1"/>
  <c r="S1065" i="1"/>
  <c r="Q1064" i="1"/>
  <c r="C1065" i="1" s="1"/>
  <c r="I1065" i="1"/>
  <c r="M1064" i="1"/>
  <c r="G1066" i="1" l="1"/>
  <c r="H1066" i="1" s="1"/>
  <c r="Q1065" i="1"/>
  <c r="C1066" i="1" s="1"/>
  <c r="R1066" i="1"/>
  <c r="J1066" i="1"/>
  <c r="K1066" i="1" s="1"/>
  <c r="L1066" i="1" s="1"/>
  <c r="S1066" i="1"/>
  <c r="M1065" i="1"/>
  <c r="N1065" i="1" s="1"/>
  <c r="P1065" i="1" s="1"/>
  <c r="B1065" i="1" s="1"/>
  <c r="I1066" i="1"/>
  <c r="N1064" i="1"/>
  <c r="P1064" i="1" s="1"/>
  <c r="B1064" i="1" s="1"/>
  <c r="O1066" i="1"/>
  <c r="T1066" i="1" s="1"/>
  <c r="E1066" i="1"/>
  <c r="F1067" i="1" s="1"/>
  <c r="A1067" i="1"/>
  <c r="D1067" i="1" s="1"/>
  <c r="E1067" i="1" l="1"/>
  <c r="F1068" i="1" s="1"/>
  <c r="O1067" i="1"/>
  <c r="T1067" i="1" s="1"/>
  <c r="A1068" i="1"/>
  <c r="D1068" i="1" s="1"/>
  <c r="Q1066" i="1"/>
  <c r="C1067" i="1" s="1"/>
  <c r="R1067" i="1"/>
  <c r="J1067" i="1"/>
  <c r="K1067" i="1" s="1"/>
  <c r="L1067" i="1" s="1"/>
  <c r="S1067" i="1"/>
  <c r="M1066" i="1"/>
  <c r="N1066" i="1" s="1"/>
  <c r="P1066" i="1" s="1"/>
  <c r="B1066" i="1" s="1"/>
  <c r="I1067" i="1"/>
  <c r="G1067" i="1"/>
  <c r="G1068" i="1" l="1"/>
  <c r="H1068" i="1" s="1"/>
  <c r="H1067" i="1"/>
  <c r="A1069" i="1"/>
  <c r="D1069" i="1" s="1"/>
  <c r="E1068" i="1"/>
  <c r="F1069" i="1" s="1"/>
  <c r="O1068" i="1"/>
  <c r="T1068" i="1" s="1"/>
  <c r="I1068" i="1"/>
  <c r="M1067" i="1"/>
  <c r="J1068" i="1"/>
  <c r="K1068" i="1" s="1"/>
  <c r="L1068" i="1" s="1"/>
  <c r="Q1067" i="1"/>
  <c r="C1068" i="1" s="1"/>
  <c r="S1068" i="1"/>
  <c r="R1068" i="1"/>
  <c r="N1067" i="1" l="1"/>
  <c r="P1067" i="1" s="1"/>
  <c r="B1067" i="1" s="1"/>
  <c r="J1069" i="1"/>
  <c r="K1069" i="1" s="1"/>
  <c r="L1069" i="1" s="1"/>
  <c r="S1069" i="1"/>
  <c r="Q1068" i="1"/>
  <c r="C1069" i="1" s="1"/>
  <c r="R1069" i="1"/>
  <c r="E1069" i="1"/>
  <c r="F1070" i="1" s="1"/>
  <c r="A1070" i="1"/>
  <c r="D1070" i="1" s="1"/>
  <c r="O1069" i="1"/>
  <c r="T1069" i="1" s="1"/>
  <c r="G1069" i="1"/>
  <c r="I1069" i="1"/>
  <c r="M1068" i="1"/>
  <c r="N1068" i="1" s="1"/>
  <c r="P1068" i="1" s="1"/>
  <c r="B1068" i="1" s="1"/>
  <c r="G1070" i="1" l="1"/>
  <c r="H1070" i="1" s="1"/>
  <c r="H1069" i="1"/>
  <c r="O1070" i="1"/>
  <c r="T1070" i="1" s="1"/>
  <c r="A1071" i="1"/>
  <c r="D1071" i="1" s="1"/>
  <c r="E1070" i="1"/>
  <c r="F1071" i="1" s="1"/>
  <c r="I1070" i="1"/>
  <c r="M1069" i="1"/>
  <c r="Q1069" i="1"/>
  <c r="C1070" i="1" s="1"/>
  <c r="S1070" i="1"/>
  <c r="R1070" i="1"/>
  <c r="J1070" i="1"/>
  <c r="K1070" i="1" s="1"/>
  <c r="L1070" i="1" s="1"/>
  <c r="N1069" i="1" l="1"/>
  <c r="P1069" i="1" s="1"/>
  <c r="B1069" i="1" s="1"/>
  <c r="O1071" i="1"/>
  <c r="T1071" i="1" s="1"/>
  <c r="A1072" i="1"/>
  <c r="D1072" i="1" s="1"/>
  <c r="E1071" i="1"/>
  <c r="F1072" i="1" s="1"/>
  <c r="J1071" i="1"/>
  <c r="K1071" i="1" s="1"/>
  <c r="L1071" i="1" s="1"/>
  <c r="Q1070" i="1"/>
  <c r="C1071" i="1" s="1"/>
  <c r="S1071" i="1"/>
  <c r="R1071" i="1"/>
  <c r="G1071" i="1"/>
  <c r="I1071" i="1"/>
  <c r="M1070" i="1"/>
  <c r="N1070" i="1" s="1"/>
  <c r="P1070" i="1" s="1"/>
  <c r="B1070" i="1" s="1"/>
  <c r="G1072" i="1" l="1"/>
  <c r="H1072" i="1" s="1"/>
  <c r="E1072" i="1"/>
  <c r="F1073" i="1" s="1"/>
  <c r="O1072" i="1"/>
  <c r="T1072" i="1" s="1"/>
  <c r="A1073" i="1"/>
  <c r="D1073" i="1" s="1"/>
  <c r="I1072" i="1"/>
  <c r="M1071" i="1"/>
  <c r="H1071" i="1"/>
  <c r="S1072" i="1"/>
  <c r="Q1071" i="1"/>
  <c r="C1072" i="1" s="1"/>
  <c r="R1072" i="1"/>
  <c r="J1072" i="1"/>
  <c r="K1072" i="1" s="1"/>
  <c r="L1072" i="1" s="1"/>
  <c r="G1073" i="1" l="1"/>
  <c r="H1073" i="1" s="1"/>
  <c r="I1073" i="1"/>
  <c r="M1072" i="1"/>
  <c r="N1072" i="1" s="1"/>
  <c r="P1072" i="1" s="1"/>
  <c r="B1072" i="1" s="1"/>
  <c r="E1073" i="1"/>
  <c r="F1074" i="1" s="1"/>
  <c r="O1073" i="1"/>
  <c r="T1073" i="1" s="1"/>
  <c r="A1074" i="1"/>
  <c r="D1074" i="1" s="1"/>
  <c r="N1071" i="1"/>
  <c r="P1071" i="1" s="1"/>
  <c r="B1071" i="1" s="1"/>
  <c r="R1073" i="1"/>
  <c r="J1073" i="1"/>
  <c r="K1073" i="1" s="1"/>
  <c r="L1073" i="1" s="1"/>
  <c r="S1073" i="1"/>
  <c r="Q1072" i="1"/>
  <c r="C1073" i="1" s="1"/>
  <c r="G1074" i="1" l="1"/>
  <c r="H1074" i="1" s="1"/>
  <c r="M1073" i="1"/>
  <c r="N1073" i="1" s="1"/>
  <c r="P1073" i="1" s="1"/>
  <c r="B1073" i="1" s="1"/>
  <c r="I1074" i="1"/>
  <c r="O1074" i="1"/>
  <c r="T1074" i="1" s="1"/>
  <c r="A1075" i="1"/>
  <c r="D1075" i="1" s="1"/>
  <c r="E1074" i="1"/>
  <c r="F1075" i="1" s="1"/>
  <c r="Q1073" i="1"/>
  <c r="C1074" i="1" s="1"/>
  <c r="S1074" i="1"/>
  <c r="R1074" i="1"/>
  <c r="J1074" i="1"/>
  <c r="K1074" i="1" s="1"/>
  <c r="L1074" i="1" s="1"/>
  <c r="E1075" i="1" l="1"/>
  <c r="F1076" i="1" s="1"/>
  <c r="O1075" i="1"/>
  <c r="T1075" i="1" s="1"/>
  <c r="A1076" i="1"/>
  <c r="D1076" i="1" s="1"/>
  <c r="S1075" i="1"/>
  <c r="Q1074" i="1"/>
  <c r="C1075" i="1" s="1"/>
  <c r="R1075" i="1"/>
  <c r="J1075" i="1"/>
  <c r="K1075" i="1" s="1"/>
  <c r="L1075" i="1" s="1"/>
  <c r="I1075" i="1"/>
  <c r="M1074" i="1"/>
  <c r="N1074" i="1" s="1"/>
  <c r="P1074" i="1" s="1"/>
  <c r="B1074" i="1" s="1"/>
  <c r="G1075" i="1"/>
  <c r="G1076" i="1" l="1"/>
  <c r="H1076" i="1" s="1"/>
  <c r="E1076" i="1"/>
  <c r="F1077" i="1" s="1"/>
  <c r="O1076" i="1"/>
  <c r="T1076" i="1" s="1"/>
  <c r="A1077" i="1"/>
  <c r="D1077" i="1" s="1"/>
  <c r="H1075" i="1"/>
  <c r="R1076" i="1"/>
  <c r="J1076" i="1"/>
  <c r="K1076" i="1" s="1"/>
  <c r="L1076" i="1" s="1"/>
  <c r="Q1075" i="1"/>
  <c r="C1076" i="1" s="1"/>
  <c r="S1076" i="1"/>
  <c r="M1075" i="1"/>
  <c r="I1076" i="1"/>
  <c r="G1077" i="1" l="1"/>
  <c r="H1077" i="1" s="1"/>
  <c r="R1077" i="1"/>
  <c r="J1077" i="1"/>
  <c r="K1077" i="1" s="1"/>
  <c r="L1077" i="1" s="1"/>
  <c r="Q1076" i="1"/>
  <c r="C1077" i="1" s="1"/>
  <c r="S1077" i="1"/>
  <c r="N1075" i="1"/>
  <c r="P1075" i="1" s="1"/>
  <c r="B1075" i="1" s="1"/>
  <c r="I1077" i="1"/>
  <c r="M1076" i="1"/>
  <c r="N1076" i="1" s="1"/>
  <c r="P1076" i="1" s="1"/>
  <c r="B1076" i="1" s="1"/>
  <c r="E1077" i="1"/>
  <c r="F1078" i="1" s="1"/>
  <c r="O1077" i="1"/>
  <c r="T1077" i="1" s="1"/>
  <c r="A1078" i="1"/>
  <c r="D1078" i="1" s="1"/>
  <c r="I1078" i="1" l="1"/>
  <c r="M1077" i="1"/>
  <c r="N1077" i="1" s="1"/>
  <c r="P1077" i="1" s="1"/>
  <c r="B1077" i="1" s="1"/>
  <c r="O1078" i="1"/>
  <c r="T1078" i="1" s="1"/>
  <c r="E1078" i="1"/>
  <c r="F1079" i="1" s="1"/>
  <c r="A1079" i="1"/>
  <c r="D1079" i="1" s="1"/>
  <c r="Q1077" i="1"/>
  <c r="C1078" i="1" s="1"/>
  <c r="R1078" i="1"/>
  <c r="J1078" i="1"/>
  <c r="K1078" i="1" s="1"/>
  <c r="L1078" i="1" s="1"/>
  <c r="S1078" i="1"/>
  <c r="G1078" i="1"/>
  <c r="G1079" i="1" l="1"/>
  <c r="H1079" i="1" s="1"/>
  <c r="H1078" i="1"/>
  <c r="E1079" i="1"/>
  <c r="F1080" i="1" s="1"/>
  <c r="O1079" i="1"/>
  <c r="T1079" i="1" s="1"/>
  <c r="A1080" i="1"/>
  <c r="D1080" i="1" s="1"/>
  <c r="R1079" i="1"/>
  <c r="Q1078" i="1"/>
  <c r="C1079" i="1" s="1"/>
  <c r="J1079" i="1"/>
  <c r="K1079" i="1" s="1"/>
  <c r="L1079" i="1" s="1"/>
  <c r="S1079" i="1"/>
  <c r="I1079" i="1"/>
  <c r="M1078" i="1"/>
  <c r="G1080" i="1" l="1"/>
  <c r="H1080" i="1" s="1"/>
  <c r="M1079" i="1"/>
  <c r="N1079" i="1" s="1"/>
  <c r="P1079" i="1" s="1"/>
  <c r="B1079" i="1" s="1"/>
  <c r="I1080" i="1"/>
  <c r="E1080" i="1"/>
  <c r="F1081" i="1" s="1"/>
  <c r="O1080" i="1"/>
  <c r="T1080" i="1" s="1"/>
  <c r="A1081" i="1"/>
  <c r="D1081" i="1" s="1"/>
  <c r="J1080" i="1"/>
  <c r="K1080" i="1" s="1"/>
  <c r="L1080" i="1" s="1"/>
  <c r="Q1079" i="1"/>
  <c r="C1080" i="1" s="1"/>
  <c r="S1080" i="1"/>
  <c r="R1080" i="1"/>
  <c r="N1078" i="1"/>
  <c r="P1078" i="1" s="1"/>
  <c r="B1078" i="1" s="1"/>
  <c r="G1081" i="1" l="1"/>
  <c r="H1081" i="1" s="1"/>
  <c r="J1081" i="1"/>
  <c r="K1081" i="1" s="1"/>
  <c r="L1081" i="1" s="1"/>
  <c r="S1081" i="1"/>
  <c r="R1081" i="1"/>
  <c r="Q1080" i="1"/>
  <c r="C1081" i="1" s="1"/>
  <c r="I1081" i="1"/>
  <c r="M1080" i="1"/>
  <c r="N1080" i="1" s="1"/>
  <c r="P1080" i="1" s="1"/>
  <c r="B1080" i="1" s="1"/>
  <c r="E1081" i="1"/>
  <c r="F1082" i="1" s="1"/>
  <c r="A1082" i="1"/>
  <c r="D1082" i="1" s="1"/>
  <c r="O1081" i="1"/>
  <c r="G1082" i="1" l="1"/>
  <c r="H1082" i="1" s="1"/>
  <c r="T1081" i="1"/>
  <c r="I1082" i="1"/>
  <c r="M1081" i="1"/>
  <c r="N1081" i="1" s="1"/>
  <c r="P1081" i="1" s="1"/>
  <c r="B1081" i="1" s="1"/>
  <c r="O1082" i="1"/>
  <c r="T1082" i="1" s="1"/>
  <c r="A1083" i="1"/>
  <c r="D1083" i="1" s="1"/>
  <c r="E1082" i="1"/>
  <c r="F1083" i="1" s="1"/>
  <c r="Q1081" i="1"/>
  <c r="C1082" i="1" s="1"/>
  <c r="R1082" i="1"/>
  <c r="J1082" i="1"/>
  <c r="K1082" i="1" s="1"/>
  <c r="L1082" i="1" s="1"/>
  <c r="S1082" i="1"/>
  <c r="M1082" i="1" l="1"/>
  <c r="N1082" i="1" s="1"/>
  <c r="P1082" i="1" s="1"/>
  <c r="B1082" i="1" s="1"/>
  <c r="I1083" i="1"/>
  <c r="A1084" i="1"/>
  <c r="D1084" i="1" s="1"/>
  <c r="O1083" i="1"/>
  <c r="T1083" i="1" s="1"/>
  <c r="E1083" i="1"/>
  <c r="F1084" i="1" s="1"/>
  <c r="Q1082" i="1"/>
  <c r="C1083" i="1" s="1"/>
  <c r="S1083" i="1"/>
  <c r="R1083" i="1"/>
  <c r="J1083" i="1"/>
  <c r="K1083" i="1" s="1"/>
  <c r="L1083" i="1" s="1"/>
  <c r="G1083" i="1"/>
  <c r="G1084" i="1" l="1"/>
  <c r="H1084" i="1" s="1"/>
  <c r="R1084" i="1"/>
  <c r="Q1083" i="1"/>
  <c r="C1084" i="1" s="1"/>
  <c r="J1084" i="1"/>
  <c r="K1084" i="1" s="1"/>
  <c r="L1084" i="1" s="1"/>
  <c r="S1084" i="1"/>
  <c r="E1084" i="1"/>
  <c r="F1085" i="1" s="1"/>
  <c r="O1084" i="1"/>
  <c r="T1084" i="1" s="1"/>
  <c r="A1085" i="1"/>
  <c r="D1085" i="1" s="1"/>
  <c r="I1084" i="1"/>
  <c r="M1083" i="1"/>
  <c r="H1083" i="1"/>
  <c r="G1085" i="1" l="1"/>
  <c r="H1085" i="1" s="1"/>
  <c r="I1085" i="1"/>
  <c r="M1084" i="1"/>
  <c r="N1084" i="1" s="1"/>
  <c r="P1084" i="1" s="1"/>
  <c r="B1084" i="1" s="1"/>
  <c r="E1085" i="1"/>
  <c r="F1086" i="1" s="1"/>
  <c r="A1086" i="1"/>
  <c r="D1086" i="1" s="1"/>
  <c r="O1085" i="1"/>
  <c r="T1085" i="1" s="1"/>
  <c r="N1083" i="1"/>
  <c r="P1083" i="1" s="1"/>
  <c r="B1083" i="1" s="1"/>
  <c r="S1085" i="1"/>
  <c r="R1085" i="1"/>
  <c r="J1085" i="1"/>
  <c r="K1085" i="1" s="1"/>
  <c r="L1085" i="1" s="1"/>
  <c r="Q1084" i="1"/>
  <c r="C1085" i="1" s="1"/>
  <c r="O1086" i="1" l="1"/>
  <c r="T1086" i="1" s="1"/>
  <c r="A1087" i="1"/>
  <c r="D1087" i="1" s="1"/>
  <c r="E1086" i="1"/>
  <c r="F1087" i="1" s="1"/>
  <c r="I1086" i="1"/>
  <c r="M1085" i="1"/>
  <c r="N1085" i="1" s="1"/>
  <c r="P1085" i="1" s="1"/>
  <c r="B1085" i="1" s="1"/>
  <c r="Q1085" i="1"/>
  <c r="C1086" i="1" s="1"/>
  <c r="S1086" i="1"/>
  <c r="R1086" i="1"/>
  <c r="J1086" i="1"/>
  <c r="K1086" i="1" s="1"/>
  <c r="L1086" i="1" s="1"/>
  <c r="G1086" i="1"/>
  <c r="G1087" i="1" l="1"/>
  <c r="H1087" i="1" s="1"/>
  <c r="H1086" i="1"/>
  <c r="O1087" i="1"/>
  <c r="T1087" i="1" s="1"/>
  <c r="A1088" i="1"/>
  <c r="D1088" i="1" s="1"/>
  <c r="E1087" i="1"/>
  <c r="F1088" i="1" s="1"/>
  <c r="J1087" i="1"/>
  <c r="K1087" i="1" s="1"/>
  <c r="L1087" i="1" s="1"/>
  <c r="S1087" i="1"/>
  <c r="Q1086" i="1"/>
  <c r="C1087" i="1" s="1"/>
  <c r="R1087" i="1"/>
  <c r="M1086" i="1"/>
  <c r="I1087" i="1"/>
  <c r="N1086" i="1" l="1"/>
  <c r="P1086" i="1" s="1"/>
  <c r="B1086" i="1" s="1"/>
  <c r="R1088" i="1"/>
  <c r="J1088" i="1"/>
  <c r="K1088" i="1" s="1"/>
  <c r="L1088" i="1" s="1"/>
  <c r="S1088" i="1"/>
  <c r="Q1087" i="1"/>
  <c r="C1088" i="1" s="1"/>
  <c r="M1087" i="1"/>
  <c r="N1087" i="1" s="1"/>
  <c r="P1087" i="1" s="1"/>
  <c r="B1087" i="1" s="1"/>
  <c r="I1088" i="1"/>
  <c r="E1088" i="1"/>
  <c r="F1089" i="1" s="1"/>
  <c r="O1088" i="1"/>
  <c r="T1088" i="1" s="1"/>
  <c r="A1089" i="1"/>
  <c r="D1089" i="1" s="1"/>
  <c r="G1088" i="1"/>
  <c r="G1089" i="1" l="1"/>
  <c r="H1089" i="1" s="1"/>
  <c r="A1090" i="1"/>
  <c r="D1090" i="1" s="1"/>
  <c r="E1089" i="1"/>
  <c r="F1090" i="1" s="1"/>
  <c r="O1089" i="1"/>
  <c r="T1089" i="1" s="1"/>
  <c r="J1089" i="1"/>
  <c r="K1089" i="1" s="1"/>
  <c r="L1089" i="1" s="1"/>
  <c r="S1089" i="1"/>
  <c r="Q1088" i="1"/>
  <c r="C1089" i="1" s="1"/>
  <c r="R1089" i="1"/>
  <c r="H1088" i="1"/>
  <c r="M1088" i="1"/>
  <c r="I1089" i="1"/>
  <c r="G1090" i="1" l="1"/>
  <c r="H1090" i="1" s="1"/>
  <c r="N1088" i="1"/>
  <c r="P1088" i="1" s="1"/>
  <c r="B1088" i="1" s="1"/>
  <c r="Q1089" i="1"/>
  <c r="C1090" i="1" s="1"/>
  <c r="S1090" i="1"/>
  <c r="R1090" i="1"/>
  <c r="J1090" i="1"/>
  <c r="K1090" i="1" s="1"/>
  <c r="L1090" i="1" s="1"/>
  <c r="O1090" i="1"/>
  <c r="T1090" i="1" s="1"/>
  <c r="A1091" i="1"/>
  <c r="D1091" i="1" s="1"/>
  <c r="E1090" i="1"/>
  <c r="F1091" i="1" s="1"/>
  <c r="I1090" i="1"/>
  <c r="M1089" i="1"/>
  <c r="N1089" i="1" s="1"/>
  <c r="P1089" i="1" s="1"/>
  <c r="B1089" i="1" s="1"/>
  <c r="Q1090" i="1" l="1"/>
  <c r="C1091" i="1" s="1"/>
  <c r="R1091" i="1"/>
  <c r="J1091" i="1"/>
  <c r="K1091" i="1" s="1"/>
  <c r="L1091" i="1" s="1"/>
  <c r="S1091" i="1"/>
  <c r="E1091" i="1"/>
  <c r="F1092" i="1" s="1"/>
  <c r="O1091" i="1"/>
  <c r="T1091" i="1" s="1"/>
  <c r="A1092" i="1"/>
  <c r="D1092" i="1" s="1"/>
  <c r="I1091" i="1"/>
  <c r="M1090" i="1"/>
  <c r="N1090" i="1" s="1"/>
  <c r="P1090" i="1" s="1"/>
  <c r="B1090" i="1" s="1"/>
  <c r="G1091" i="1"/>
  <c r="G1092" i="1" l="1"/>
  <c r="H1092" i="1" s="1"/>
  <c r="M1091" i="1"/>
  <c r="I1092" i="1"/>
  <c r="E1092" i="1"/>
  <c r="F1093" i="1" s="1"/>
  <c r="O1092" i="1"/>
  <c r="A1093" i="1"/>
  <c r="D1093" i="1" s="1"/>
  <c r="S1092" i="1"/>
  <c r="Q1091" i="1"/>
  <c r="C1092" i="1" s="1"/>
  <c r="R1092" i="1"/>
  <c r="J1092" i="1"/>
  <c r="K1092" i="1" s="1"/>
  <c r="L1092" i="1" s="1"/>
  <c r="H1091" i="1"/>
  <c r="N1091" i="1" l="1"/>
  <c r="P1091" i="1" s="1"/>
  <c r="B1091" i="1" s="1"/>
  <c r="G1093" i="1"/>
  <c r="H1093" i="1" s="1"/>
  <c r="T1092" i="1"/>
  <c r="M1092" i="1"/>
  <c r="N1092" i="1" s="1"/>
  <c r="P1092" i="1" s="1"/>
  <c r="B1092" i="1" s="1"/>
  <c r="I1093" i="1"/>
  <c r="A1094" i="1"/>
  <c r="D1094" i="1" s="1"/>
  <c r="E1093" i="1"/>
  <c r="F1094" i="1" s="1"/>
  <c r="O1093" i="1"/>
  <c r="T1093" i="1" s="1"/>
  <c r="R1093" i="1"/>
  <c r="J1093" i="1"/>
  <c r="K1093" i="1" s="1"/>
  <c r="L1093" i="1" s="1"/>
  <c r="S1093" i="1"/>
  <c r="Q1092" i="1"/>
  <c r="C1093" i="1" s="1"/>
  <c r="Q1093" i="1" l="1"/>
  <c r="C1094" i="1" s="1"/>
  <c r="J1094" i="1"/>
  <c r="K1094" i="1" s="1"/>
  <c r="L1094" i="1" s="1"/>
  <c r="S1094" i="1"/>
  <c r="R1094" i="1"/>
  <c r="O1094" i="1"/>
  <c r="T1094" i="1" s="1"/>
  <c r="A1095" i="1"/>
  <c r="D1095" i="1" s="1"/>
  <c r="E1094" i="1"/>
  <c r="F1095" i="1" s="1"/>
  <c r="G1094" i="1"/>
  <c r="M1093" i="1"/>
  <c r="N1093" i="1" s="1"/>
  <c r="P1093" i="1" s="1"/>
  <c r="B1093" i="1" s="1"/>
  <c r="I1094" i="1"/>
  <c r="G1095" i="1" l="1"/>
  <c r="H1095" i="1" s="1"/>
  <c r="E1095" i="1"/>
  <c r="F1096" i="1" s="1"/>
  <c r="O1095" i="1"/>
  <c r="T1095" i="1" s="1"/>
  <c r="A1096" i="1"/>
  <c r="D1096" i="1" s="1"/>
  <c r="H1094" i="1"/>
  <c r="I1095" i="1"/>
  <c r="M1094" i="1"/>
  <c r="J1095" i="1"/>
  <c r="K1095" i="1" s="1"/>
  <c r="L1095" i="1" s="1"/>
  <c r="Q1094" i="1"/>
  <c r="C1095" i="1" s="1"/>
  <c r="S1095" i="1"/>
  <c r="R1095" i="1"/>
  <c r="N1094" i="1" l="1"/>
  <c r="P1094" i="1" s="1"/>
  <c r="B1094" i="1" s="1"/>
  <c r="J1096" i="1"/>
  <c r="K1096" i="1" s="1"/>
  <c r="L1096" i="1" s="1"/>
  <c r="Q1095" i="1"/>
  <c r="C1096" i="1" s="1"/>
  <c r="S1096" i="1"/>
  <c r="R1096" i="1"/>
  <c r="G1096" i="1"/>
  <c r="H1096" i="1" s="1"/>
  <c r="M1095" i="1"/>
  <c r="N1095" i="1" s="1"/>
  <c r="P1095" i="1" s="1"/>
  <c r="B1095" i="1" s="1"/>
  <c r="I1096" i="1"/>
  <c r="E1096" i="1"/>
  <c r="F1097" i="1" s="1"/>
  <c r="O1096" i="1"/>
  <c r="T1096" i="1" s="1"/>
  <c r="A1097" i="1"/>
  <c r="D1097" i="1" s="1"/>
  <c r="E1097" i="1" l="1"/>
  <c r="F1098" i="1" s="1"/>
  <c r="A1098" i="1"/>
  <c r="D1098" i="1" s="1"/>
  <c r="O1097" i="1"/>
  <c r="T1097" i="1" s="1"/>
  <c r="R1097" i="1"/>
  <c r="J1097" i="1"/>
  <c r="K1097" i="1" s="1"/>
  <c r="L1097" i="1" s="1"/>
  <c r="S1097" i="1"/>
  <c r="Q1096" i="1"/>
  <c r="C1097" i="1" s="1"/>
  <c r="I1097" i="1"/>
  <c r="M1096" i="1"/>
  <c r="N1096" i="1" s="1"/>
  <c r="P1096" i="1" s="1"/>
  <c r="B1096" i="1" s="1"/>
  <c r="G1097" i="1"/>
  <c r="G1098" i="1" l="1"/>
  <c r="H1098" i="1" s="1"/>
  <c r="H1097" i="1"/>
  <c r="M1097" i="1"/>
  <c r="I1098" i="1"/>
  <c r="O1098" i="1"/>
  <c r="A1099" i="1"/>
  <c r="D1099" i="1" s="1"/>
  <c r="E1098" i="1"/>
  <c r="F1099" i="1" s="1"/>
  <c r="Q1097" i="1"/>
  <c r="C1098" i="1" s="1"/>
  <c r="S1098" i="1"/>
  <c r="R1098" i="1"/>
  <c r="J1098" i="1"/>
  <c r="K1098" i="1" s="1"/>
  <c r="L1098" i="1" s="1"/>
  <c r="G1099" i="1" l="1"/>
  <c r="H1099" i="1" s="1"/>
  <c r="T1098" i="1"/>
  <c r="N1097" i="1"/>
  <c r="P1097" i="1" s="1"/>
  <c r="B1097" i="1" s="1"/>
  <c r="I1099" i="1"/>
  <c r="M1098" i="1"/>
  <c r="N1098" i="1" s="1"/>
  <c r="P1098" i="1" s="1"/>
  <c r="B1098" i="1" s="1"/>
  <c r="E1099" i="1"/>
  <c r="F1100" i="1" s="1"/>
  <c r="O1099" i="1"/>
  <c r="T1099" i="1" s="1"/>
  <c r="A1100" i="1"/>
  <c r="D1100" i="1" s="1"/>
  <c r="J1099" i="1"/>
  <c r="K1099" i="1" s="1"/>
  <c r="L1099" i="1" s="1"/>
  <c r="Q1098" i="1"/>
  <c r="C1099" i="1" s="1"/>
  <c r="S1099" i="1"/>
  <c r="R1099" i="1"/>
  <c r="A1101" i="1" l="1"/>
  <c r="D1101" i="1" s="1"/>
  <c r="E1100" i="1"/>
  <c r="F1101" i="1" s="1"/>
  <c r="O1100" i="1"/>
  <c r="T1100" i="1" s="1"/>
  <c r="R1100" i="1"/>
  <c r="J1100" i="1"/>
  <c r="K1100" i="1" s="1"/>
  <c r="L1100" i="1" s="1"/>
  <c r="Q1099" i="1"/>
  <c r="C1100" i="1" s="1"/>
  <c r="S1100" i="1"/>
  <c r="G1100" i="1"/>
  <c r="M1099" i="1"/>
  <c r="N1099" i="1" s="1"/>
  <c r="P1099" i="1" s="1"/>
  <c r="B1099" i="1" s="1"/>
  <c r="I1100" i="1"/>
  <c r="G1101" i="1" l="1"/>
  <c r="H1101" i="1" s="1"/>
  <c r="H1100" i="1"/>
  <c r="O1101" i="1"/>
  <c r="A1102" i="1"/>
  <c r="D1102" i="1" s="1"/>
  <c r="E1101" i="1"/>
  <c r="F1102" i="1" s="1"/>
  <c r="M1100" i="1"/>
  <c r="I1101" i="1"/>
  <c r="J1101" i="1"/>
  <c r="K1101" i="1" s="1"/>
  <c r="L1101" i="1" s="1"/>
  <c r="S1101" i="1"/>
  <c r="Q1100" i="1"/>
  <c r="C1101" i="1" s="1"/>
  <c r="R1101" i="1"/>
  <c r="G1102" i="1" l="1"/>
  <c r="H1102" i="1" s="1"/>
  <c r="T1101" i="1"/>
  <c r="N1100" i="1"/>
  <c r="P1100" i="1" s="1"/>
  <c r="B1100" i="1" s="1"/>
  <c r="J1102" i="1"/>
  <c r="K1102" i="1" s="1"/>
  <c r="L1102" i="1" s="1"/>
  <c r="Q1101" i="1"/>
  <c r="C1102" i="1" s="1"/>
  <c r="S1102" i="1"/>
  <c r="R1102" i="1"/>
  <c r="M1101" i="1"/>
  <c r="N1101" i="1" s="1"/>
  <c r="P1101" i="1" s="1"/>
  <c r="B1101" i="1" s="1"/>
  <c r="I1102" i="1"/>
  <c r="E1102" i="1"/>
  <c r="F1103" i="1" s="1"/>
  <c r="O1102" i="1"/>
  <c r="T1102" i="1" s="1"/>
  <c r="A1103" i="1"/>
  <c r="D1103" i="1" s="1"/>
  <c r="E1103" i="1" l="1"/>
  <c r="F1104" i="1" s="1"/>
  <c r="O1103" i="1"/>
  <c r="T1103" i="1" s="1"/>
  <c r="A1104" i="1"/>
  <c r="D1104" i="1" s="1"/>
  <c r="I1103" i="1"/>
  <c r="M1102" i="1"/>
  <c r="N1102" i="1" s="1"/>
  <c r="P1102" i="1" s="1"/>
  <c r="B1102" i="1" s="1"/>
  <c r="R1103" i="1"/>
  <c r="Q1102" i="1"/>
  <c r="C1103" i="1" s="1"/>
  <c r="J1103" i="1"/>
  <c r="K1103" i="1" s="1"/>
  <c r="L1103" i="1" s="1"/>
  <c r="S1103" i="1"/>
  <c r="G1103" i="1"/>
  <c r="G1104" i="1" l="1"/>
  <c r="H1104" i="1" s="1"/>
  <c r="R1104" i="1"/>
  <c r="J1104" i="1"/>
  <c r="K1104" i="1" s="1"/>
  <c r="L1104" i="1" s="1"/>
  <c r="Q1103" i="1"/>
  <c r="C1104" i="1" s="1"/>
  <c r="S1104" i="1"/>
  <c r="M1103" i="1"/>
  <c r="I1104" i="1"/>
  <c r="H1103" i="1"/>
  <c r="A1105" i="1"/>
  <c r="D1105" i="1" s="1"/>
  <c r="E1104" i="1"/>
  <c r="F1105" i="1" s="1"/>
  <c r="O1104" i="1"/>
  <c r="T1104" i="1" s="1"/>
  <c r="Q1104" i="1" l="1"/>
  <c r="C1105" i="1" s="1"/>
  <c r="R1105" i="1"/>
  <c r="J1105" i="1"/>
  <c r="K1105" i="1" s="1"/>
  <c r="L1105" i="1" s="1"/>
  <c r="S1105" i="1"/>
  <c r="O1105" i="1"/>
  <c r="A1106" i="1"/>
  <c r="D1106" i="1" s="1"/>
  <c r="E1105" i="1"/>
  <c r="F1106" i="1" s="1"/>
  <c r="G1105" i="1"/>
  <c r="H1105" i="1" s="1"/>
  <c r="N1103" i="1"/>
  <c r="P1103" i="1" s="1"/>
  <c r="B1103" i="1" s="1"/>
  <c r="M1104" i="1"/>
  <c r="N1104" i="1" s="1"/>
  <c r="P1104" i="1" s="1"/>
  <c r="B1104" i="1" s="1"/>
  <c r="I1105" i="1"/>
  <c r="Q1105" i="1" l="1"/>
  <c r="C1106" i="1" s="1"/>
  <c r="S1106" i="1"/>
  <c r="R1106" i="1"/>
  <c r="J1106" i="1"/>
  <c r="K1106" i="1" s="1"/>
  <c r="L1106" i="1" s="1"/>
  <c r="G1106" i="1"/>
  <c r="H1106" i="1" s="1"/>
  <c r="O1106" i="1"/>
  <c r="T1106" i="1" s="1"/>
  <c r="A1107" i="1"/>
  <c r="D1107" i="1" s="1"/>
  <c r="E1106" i="1"/>
  <c r="F1107" i="1" s="1"/>
  <c r="I1106" i="1"/>
  <c r="M1105" i="1"/>
  <c r="N1105" i="1" s="1"/>
  <c r="P1105" i="1" s="1"/>
  <c r="B1105" i="1" s="1"/>
  <c r="T1105" i="1" l="1"/>
  <c r="M1106" i="1"/>
  <c r="N1106" i="1" s="1"/>
  <c r="P1106" i="1" s="1"/>
  <c r="B1106" i="1" s="1"/>
  <c r="I1107" i="1"/>
  <c r="A1108" i="1"/>
  <c r="D1108" i="1" s="1"/>
  <c r="E1107" i="1"/>
  <c r="F1108" i="1" s="1"/>
  <c r="O1107" i="1"/>
  <c r="T1107" i="1" s="1"/>
  <c r="S1107" i="1"/>
  <c r="Q1106" i="1"/>
  <c r="C1107" i="1" s="1"/>
  <c r="R1107" i="1"/>
  <c r="J1107" i="1"/>
  <c r="K1107" i="1" s="1"/>
  <c r="L1107" i="1" s="1"/>
  <c r="G1107" i="1"/>
  <c r="G1108" i="1" l="1"/>
  <c r="H1108" i="1" s="1"/>
  <c r="I1108" i="1"/>
  <c r="M1107" i="1"/>
  <c r="E1108" i="1"/>
  <c r="F1109" i="1" s="1"/>
  <c r="O1108" i="1"/>
  <c r="A1109" i="1"/>
  <c r="D1109" i="1" s="1"/>
  <c r="R1108" i="1"/>
  <c r="J1108" i="1"/>
  <c r="K1108" i="1" s="1"/>
  <c r="L1108" i="1" s="1"/>
  <c r="S1108" i="1"/>
  <c r="Q1107" i="1"/>
  <c r="C1108" i="1" s="1"/>
  <c r="H1107" i="1"/>
  <c r="I1109" i="1" l="1"/>
  <c r="M1108" i="1"/>
  <c r="N1108" i="1" s="1"/>
  <c r="P1108" i="1" s="1"/>
  <c r="Q1108" i="1"/>
  <c r="C1109" i="1" s="1"/>
  <c r="S1109" i="1"/>
  <c r="R1109" i="1"/>
  <c r="J1109" i="1"/>
  <c r="K1109" i="1" s="1"/>
  <c r="L1109" i="1" s="1"/>
  <c r="G1109" i="1"/>
  <c r="H1109" i="1" s="1"/>
  <c r="O1109" i="1"/>
  <c r="T1109" i="1" s="1"/>
  <c r="E1109" i="1"/>
  <c r="F1110" i="1" s="1"/>
  <c r="A1110" i="1"/>
  <c r="D1110" i="1" s="1"/>
  <c r="N1107" i="1"/>
  <c r="P1107" i="1" s="1"/>
  <c r="B1107" i="1" s="1"/>
  <c r="T1108" i="1" l="1"/>
  <c r="B1108" i="1"/>
  <c r="M1109" i="1"/>
  <c r="N1109" i="1" s="1"/>
  <c r="P1109" i="1" s="1"/>
  <c r="B1109" i="1" s="1"/>
  <c r="I1110" i="1"/>
  <c r="S1110" i="1"/>
  <c r="Q1109" i="1"/>
  <c r="C1110" i="1" s="1"/>
  <c r="R1110" i="1"/>
  <c r="J1110" i="1"/>
  <c r="K1110" i="1" s="1"/>
  <c r="L1110" i="1" s="1"/>
  <c r="G1110" i="1"/>
  <c r="H1110" i="1" s="1"/>
  <c r="E1110" i="1"/>
  <c r="F1111" i="1" s="1"/>
  <c r="O1110" i="1"/>
  <c r="T1110" i="1" s="1"/>
  <c r="A1111" i="1"/>
  <c r="D1111" i="1" s="1"/>
  <c r="M1110" i="1" l="1"/>
  <c r="N1110" i="1" s="1"/>
  <c r="P1110" i="1" s="1"/>
  <c r="B1110" i="1" s="1"/>
  <c r="I1111" i="1"/>
  <c r="S1111" i="1"/>
  <c r="R1111" i="1"/>
  <c r="Q1110" i="1"/>
  <c r="C1111" i="1" s="1"/>
  <c r="J1111" i="1"/>
  <c r="K1111" i="1" s="1"/>
  <c r="L1111" i="1" s="1"/>
  <c r="G1111" i="1"/>
  <c r="H1111" i="1" s="1"/>
  <c r="E1111" i="1"/>
  <c r="F1112" i="1" s="1"/>
  <c r="O1111" i="1"/>
  <c r="T1111" i="1" s="1"/>
  <c r="A1112" i="1"/>
  <c r="D1112" i="1" s="1"/>
  <c r="M1111" i="1" l="1"/>
  <c r="N1111" i="1" s="1"/>
  <c r="P1111" i="1" s="1"/>
  <c r="B1111" i="1" s="1"/>
  <c r="I1112" i="1"/>
  <c r="S1112" i="1"/>
  <c r="R1112" i="1"/>
  <c r="J1112" i="1"/>
  <c r="K1112" i="1" s="1"/>
  <c r="L1112" i="1" s="1"/>
  <c r="Q1111" i="1"/>
  <c r="C1112" i="1" s="1"/>
  <c r="G1112" i="1"/>
  <c r="H1112" i="1" s="1"/>
  <c r="E1112" i="1"/>
  <c r="F1113" i="1" s="1"/>
  <c r="O1112" i="1"/>
  <c r="T1112" i="1" s="1"/>
  <c r="A1113" i="1"/>
  <c r="D1113" i="1" s="1"/>
  <c r="I1113" i="1" l="1"/>
  <c r="M1112" i="1"/>
  <c r="N1112" i="1" s="1"/>
  <c r="P1112" i="1" s="1"/>
  <c r="B1112" i="1" s="1"/>
  <c r="A1114" i="1"/>
  <c r="D1114" i="1" s="1"/>
  <c r="E1113" i="1"/>
  <c r="F1114" i="1" s="1"/>
  <c r="O1113" i="1"/>
  <c r="T1113" i="1" s="1"/>
  <c r="J1113" i="1"/>
  <c r="K1113" i="1" s="1"/>
  <c r="L1113" i="1" s="1"/>
  <c r="S1113" i="1"/>
  <c r="R1113" i="1"/>
  <c r="Q1112" i="1"/>
  <c r="C1113" i="1" s="1"/>
  <c r="G1113" i="1"/>
  <c r="H1113" i="1" s="1"/>
  <c r="O1114" i="1" l="1"/>
  <c r="T1114" i="1" s="1"/>
  <c r="A1115" i="1"/>
  <c r="D1115" i="1" s="1"/>
  <c r="E1114" i="1"/>
  <c r="F1115" i="1" s="1"/>
  <c r="I1114" i="1"/>
  <c r="M1113" i="1"/>
  <c r="N1113" i="1" s="1"/>
  <c r="P1113" i="1" s="1"/>
  <c r="B1113" i="1" s="1"/>
  <c r="Q1113" i="1"/>
  <c r="C1114" i="1" s="1"/>
  <c r="S1114" i="1"/>
  <c r="R1114" i="1"/>
  <c r="J1114" i="1"/>
  <c r="K1114" i="1" s="1"/>
  <c r="L1114" i="1" s="1"/>
  <c r="G1114" i="1"/>
  <c r="H1114" i="1" s="1"/>
  <c r="R1115" i="1" l="1"/>
  <c r="Q1114" i="1"/>
  <c r="C1115" i="1" s="1"/>
  <c r="J1115" i="1"/>
  <c r="K1115" i="1" s="1"/>
  <c r="L1115" i="1" s="1"/>
  <c r="S1115" i="1"/>
  <c r="G1115" i="1"/>
  <c r="H1115" i="1" s="1"/>
  <c r="I1115" i="1"/>
  <c r="M1114" i="1"/>
  <c r="N1114" i="1" s="1"/>
  <c r="P1114" i="1" s="1"/>
  <c r="B1114" i="1" s="1"/>
  <c r="O1115" i="1"/>
  <c r="T1115" i="1" s="1"/>
  <c r="A1116" i="1"/>
  <c r="D1116" i="1" s="1"/>
  <c r="E1115" i="1"/>
  <c r="F1116" i="1" s="1"/>
  <c r="J1116" i="1" l="1"/>
  <c r="K1116" i="1" s="1"/>
  <c r="L1116" i="1" s="1"/>
  <c r="Q1115" i="1"/>
  <c r="C1116" i="1" s="1"/>
  <c r="S1116" i="1"/>
  <c r="R1116" i="1"/>
  <c r="G1116" i="1"/>
  <c r="H1116" i="1" s="1"/>
  <c r="E1116" i="1"/>
  <c r="F1117" i="1" s="1"/>
  <c r="A1117" i="1"/>
  <c r="D1117" i="1" s="1"/>
  <c r="O1116" i="1"/>
  <c r="T1116" i="1" s="1"/>
  <c r="M1115" i="1"/>
  <c r="N1115" i="1" s="1"/>
  <c r="P1115" i="1" s="1"/>
  <c r="B1115" i="1" s="1"/>
  <c r="I1116" i="1"/>
  <c r="R1117" i="1" l="1"/>
  <c r="J1117" i="1"/>
  <c r="K1117" i="1" s="1"/>
  <c r="L1117" i="1" s="1"/>
  <c r="Q1116" i="1"/>
  <c r="C1117" i="1" s="1"/>
  <c r="S1117" i="1"/>
  <c r="G1117" i="1"/>
  <c r="H1117" i="1" s="1"/>
  <c r="E1117" i="1"/>
  <c r="F1118" i="1" s="1"/>
  <c r="O1117" i="1"/>
  <c r="T1117" i="1" s="1"/>
  <c r="A1118" i="1"/>
  <c r="D1118" i="1" s="1"/>
  <c r="I1117" i="1"/>
  <c r="M1116" i="1"/>
  <c r="N1116" i="1" s="1"/>
  <c r="P1116" i="1" s="1"/>
  <c r="B1116" i="1" s="1"/>
  <c r="M1117" i="1" l="1"/>
  <c r="N1117" i="1" s="1"/>
  <c r="P1117" i="1" s="1"/>
  <c r="B1117" i="1" s="1"/>
  <c r="I1118" i="1"/>
  <c r="O1118" i="1"/>
  <c r="T1118" i="1" s="1"/>
  <c r="A1119" i="1"/>
  <c r="D1119" i="1" s="1"/>
  <c r="E1118" i="1"/>
  <c r="F1119" i="1" s="1"/>
  <c r="Q1117" i="1"/>
  <c r="C1118" i="1" s="1"/>
  <c r="S1118" i="1"/>
  <c r="J1118" i="1"/>
  <c r="K1118" i="1" s="1"/>
  <c r="L1118" i="1" s="1"/>
  <c r="R1118" i="1"/>
  <c r="G1118" i="1"/>
  <c r="H1118" i="1" s="1"/>
  <c r="I1119" i="1" l="1"/>
  <c r="M1118" i="1"/>
  <c r="N1118" i="1" s="1"/>
  <c r="P1118" i="1" s="1"/>
  <c r="B1118" i="1" s="1"/>
  <c r="E1119" i="1"/>
  <c r="F1120" i="1" s="1"/>
  <c r="O1119" i="1"/>
  <c r="T1119" i="1" s="1"/>
  <c r="A1120" i="1"/>
  <c r="D1120" i="1" s="1"/>
  <c r="R1119" i="1"/>
  <c r="Q1118" i="1"/>
  <c r="C1119" i="1" s="1"/>
  <c r="J1119" i="1"/>
  <c r="K1119" i="1" s="1"/>
  <c r="L1119" i="1" s="1"/>
  <c r="S1119" i="1"/>
  <c r="G1119" i="1"/>
  <c r="H1119" i="1" s="1"/>
  <c r="I1120" i="1" l="1"/>
  <c r="M1119" i="1"/>
  <c r="N1119" i="1" s="1"/>
  <c r="P1119" i="1" s="1"/>
  <c r="B1119" i="1" s="1"/>
  <c r="A1121" i="1"/>
  <c r="D1121" i="1" s="1"/>
  <c r="E1120" i="1"/>
  <c r="F1121" i="1" s="1"/>
  <c r="O1120" i="1"/>
  <c r="T1120" i="1" s="1"/>
  <c r="Q1119" i="1"/>
  <c r="C1120" i="1" s="1"/>
  <c r="S1120" i="1"/>
  <c r="J1120" i="1"/>
  <c r="K1120" i="1" s="1"/>
  <c r="L1120" i="1" s="1"/>
  <c r="R1120" i="1"/>
  <c r="G1120" i="1"/>
  <c r="H1120" i="1" s="1"/>
  <c r="E1121" i="1" l="1"/>
  <c r="F1122" i="1" s="1"/>
  <c r="A1122" i="1"/>
  <c r="D1122" i="1" s="1"/>
  <c r="O1121" i="1"/>
  <c r="T1121" i="1" s="1"/>
  <c r="I1121" i="1"/>
  <c r="M1120" i="1"/>
  <c r="N1120" i="1" s="1"/>
  <c r="P1120" i="1" s="1"/>
  <c r="B1120" i="1" s="1"/>
  <c r="S1121" i="1"/>
  <c r="R1121" i="1"/>
  <c r="J1121" i="1"/>
  <c r="K1121" i="1" s="1"/>
  <c r="L1121" i="1" s="1"/>
  <c r="Q1120" i="1"/>
  <c r="C1121" i="1" s="1"/>
  <c r="G1121" i="1"/>
  <c r="H1121" i="1" s="1"/>
  <c r="O1122" i="1" l="1"/>
  <c r="T1122" i="1" s="1"/>
  <c r="A1123" i="1"/>
  <c r="D1123" i="1" s="1"/>
  <c r="E1122" i="1"/>
  <c r="F1123" i="1" s="1"/>
  <c r="Q1121" i="1"/>
  <c r="C1122" i="1" s="1"/>
  <c r="J1122" i="1"/>
  <c r="K1122" i="1" s="1"/>
  <c r="L1122" i="1" s="1"/>
  <c r="S1122" i="1"/>
  <c r="R1122" i="1"/>
  <c r="G1122" i="1"/>
  <c r="H1122" i="1" s="1"/>
  <c r="M1121" i="1"/>
  <c r="N1121" i="1" s="1"/>
  <c r="P1121" i="1" s="1"/>
  <c r="B1121" i="1" s="1"/>
  <c r="I1122" i="1"/>
  <c r="J1123" i="1" l="1"/>
  <c r="K1123" i="1" s="1"/>
  <c r="L1123" i="1" s="1"/>
  <c r="Q1122" i="1"/>
  <c r="C1123" i="1" s="1"/>
  <c r="S1123" i="1"/>
  <c r="R1123" i="1"/>
  <c r="G1123" i="1"/>
  <c r="H1123" i="1" s="1"/>
  <c r="I1123" i="1"/>
  <c r="M1122" i="1"/>
  <c r="N1122" i="1" s="1"/>
  <c r="P1122" i="1" s="1"/>
  <c r="B1122" i="1" s="1"/>
  <c r="E1123" i="1"/>
  <c r="F1124" i="1" s="1"/>
  <c r="A1124" i="1"/>
  <c r="D1124" i="1" s="1"/>
  <c r="O1123" i="1"/>
  <c r="T1123" i="1" s="1"/>
  <c r="E1124" i="1" l="1"/>
  <c r="F1125" i="1" s="1"/>
  <c r="O1124" i="1"/>
  <c r="T1124" i="1" s="1"/>
  <c r="A1125" i="1"/>
  <c r="D1125" i="1" s="1"/>
  <c r="S1124" i="1"/>
  <c r="R1124" i="1"/>
  <c r="Q1123" i="1"/>
  <c r="C1124" i="1" s="1"/>
  <c r="J1124" i="1"/>
  <c r="K1124" i="1" s="1"/>
  <c r="L1124" i="1" s="1"/>
  <c r="G1124" i="1"/>
  <c r="H1124" i="1" s="1"/>
  <c r="M1123" i="1"/>
  <c r="N1123" i="1" s="1"/>
  <c r="P1123" i="1" s="1"/>
  <c r="B1123" i="1" s="1"/>
  <c r="I1124" i="1"/>
  <c r="E1125" i="1" l="1"/>
  <c r="F1126" i="1" s="1"/>
  <c r="A1126" i="1"/>
  <c r="D1126" i="1" s="1"/>
  <c r="O1125" i="1"/>
  <c r="T1125" i="1" s="1"/>
  <c r="I1125" i="1"/>
  <c r="M1124" i="1"/>
  <c r="N1124" i="1" s="1"/>
  <c r="P1124" i="1" s="1"/>
  <c r="B1124" i="1" s="1"/>
  <c r="R1125" i="1"/>
  <c r="J1125" i="1"/>
  <c r="K1125" i="1" s="1"/>
  <c r="L1125" i="1" s="1"/>
  <c r="Q1124" i="1"/>
  <c r="C1125" i="1" s="1"/>
  <c r="S1125" i="1"/>
  <c r="G1125" i="1"/>
  <c r="H1125" i="1" s="1"/>
  <c r="O1126" i="1" l="1"/>
  <c r="T1126" i="1" s="1"/>
  <c r="A1127" i="1"/>
  <c r="D1127" i="1" s="1"/>
  <c r="E1126" i="1"/>
  <c r="F1127" i="1" s="1"/>
  <c r="Q1125" i="1"/>
  <c r="C1126" i="1" s="1"/>
  <c r="S1126" i="1"/>
  <c r="J1126" i="1"/>
  <c r="K1126" i="1" s="1"/>
  <c r="L1126" i="1" s="1"/>
  <c r="R1126" i="1"/>
  <c r="G1126" i="1"/>
  <c r="H1126" i="1" s="1"/>
  <c r="M1125" i="1"/>
  <c r="N1125" i="1" s="1"/>
  <c r="P1125" i="1" s="1"/>
  <c r="B1125" i="1" s="1"/>
  <c r="I1126" i="1"/>
  <c r="E1127" i="1" l="1"/>
  <c r="F1128" i="1" s="1"/>
  <c r="O1127" i="1"/>
  <c r="T1127" i="1" s="1"/>
  <c r="A1128" i="1"/>
  <c r="D1128" i="1" s="1"/>
  <c r="M1126" i="1"/>
  <c r="N1126" i="1" s="1"/>
  <c r="P1126" i="1" s="1"/>
  <c r="B1126" i="1" s="1"/>
  <c r="I1127" i="1"/>
  <c r="S1127" i="1"/>
  <c r="Q1126" i="1"/>
  <c r="C1127" i="1" s="1"/>
  <c r="R1127" i="1"/>
  <c r="J1127" i="1"/>
  <c r="K1127" i="1" s="1"/>
  <c r="L1127" i="1" s="1"/>
  <c r="G1127" i="1"/>
  <c r="H1127" i="1" s="1"/>
  <c r="I1128" i="1" l="1"/>
  <c r="M1127" i="1"/>
  <c r="N1127" i="1" s="1"/>
  <c r="P1127" i="1" s="1"/>
  <c r="B1127" i="1" s="1"/>
  <c r="E1128" i="1"/>
  <c r="F1129" i="1" s="1"/>
  <c r="A1129" i="1"/>
  <c r="D1129" i="1" s="1"/>
  <c r="O1128" i="1"/>
  <c r="T1128" i="1" s="1"/>
  <c r="S1128" i="1"/>
  <c r="R1128" i="1"/>
  <c r="J1128" i="1"/>
  <c r="K1128" i="1" s="1"/>
  <c r="L1128" i="1" s="1"/>
  <c r="Q1127" i="1"/>
  <c r="C1128" i="1" s="1"/>
  <c r="G1128" i="1"/>
  <c r="H1128" i="1" s="1"/>
  <c r="O1129" i="1" l="1"/>
  <c r="T1129" i="1" s="1"/>
  <c r="A1130" i="1"/>
  <c r="D1130" i="1" s="1"/>
  <c r="E1129" i="1"/>
  <c r="F1130" i="1" s="1"/>
  <c r="I1129" i="1"/>
  <c r="M1128" i="1"/>
  <c r="N1128" i="1" s="1"/>
  <c r="P1128" i="1" s="1"/>
  <c r="B1128" i="1" s="1"/>
  <c r="Q1128" i="1"/>
  <c r="C1129" i="1" s="1"/>
  <c r="R1129" i="1"/>
  <c r="J1129" i="1"/>
  <c r="K1129" i="1" s="1"/>
  <c r="L1129" i="1" s="1"/>
  <c r="S1129" i="1"/>
  <c r="G1129" i="1"/>
  <c r="H1129" i="1" s="1"/>
  <c r="J1130" i="1" l="1"/>
  <c r="K1130" i="1" s="1"/>
  <c r="L1130" i="1" s="1"/>
  <c r="Q1129" i="1"/>
  <c r="C1130" i="1" s="1"/>
  <c r="S1130" i="1"/>
  <c r="R1130" i="1"/>
  <c r="G1130" i="1"/>
  <c r="H1130" i="1" s="1"/>
  <c r="A1131" i="1"/>
  <c r="D1131" i="1" s="1"/>
  <c r="O1130" i="1"/>
  <c r="T1130" i="1" s="1"/>
  <c r="E1130" i="1"/>
  <c r="F1131" i="1" s="1"/>
  <c r="I1130" i="1"/>
  <c r="M1129" i="1"/>
  <c r="N1129" i="1" s="1"/>
  <c r="P1129" i="1" s="1"/>
  <c r="B1129" i="1" s="1"/>
  <c r="I1131" i="1" l="1"/>
  <c r="M1130" i="1"/>
  <c r="N1130" i="1" s="1"/>
  <c r="P1130" i="1" s="1"/>
  <c r="B1130" i="1" s="1"/>
  <c r="R1131" i="1"/>
  <c r="J1131" i="1"/>
  <c r="K1131" i="1" s="1"/>
  <c r="L1131" i="1" s="1"/>
  <c r="Q1130" i="1"/>
  <c r="C1131" i="1" s="1"/>
  <c r="S1131" i="1"/>
  <c r="G1131" i="1"/>
  <c r="H1131" i="1" s="1"/>
  <c r="E1131" i="1"/>
  <c r="F1132" i="1" s="1"/>
  <c r="O1131" i="1"/>
  <c r="T1131" i="1" s="1"/>
  <c r="A1132" i="1"/>
  <c r="D1132" i="1" s="1"/>
  <c r="E1132" i="1" l="1"/>
  <c r="F1133" i="1" s="1"/>
  <c r="A1133" i="1"/>
  <c r="D1133" i="1" s="1"/>
  <c r="O1132" i="1"/>
  <c r="T1132" i="1" s="1"/>
  <c r="M1131" i="1"/>
  <c r="N1131" i="1" s="1"/>
  <c r="P1131" i="1" s="1"/>
  <c r="B1131" i="1" s="1"/>
  <c r="I1132" i="1"/>
  <c r="S1132" i="1"/>
  <c r="R1132" i="1"/>
  <c r="J1132" i="1"/>
  <c r="K1132" i="1" s="1"/>
  <c r="L1132" i="1" s="1"/>
  <c r="Q1131" i="1"/>
  <c r="C1132" i="1" s="1"/>
  <c r="G1132" i="1"/>
  <c r="H1132" i="1" s="1"/>
  <c r="O1133" i="1" l="1"/>
  <c r="T1133" i="1" s="1"/>
  <c r="A1134" i="1"/>
  <c r="D1134" i="1" s="1"/>
  <c r="E1133" i="1"/>
  <c r="F1134" i="1" s="1"/>
  <c r="I1133" i="1"/>
  <c r="M1132" i="1"/>
  <c r="N1132" i="1" s="1"/>
  <c r="P1132" i="1" s="1"/>
  <c r="B1132" i="1" s="1"/>
  <c r="Q1132" i="1"/>
  <c r="C1133" i="1" s="1"/>
  <c r="R1133" i="1"/>
  <c r="J1133" i="1"/>
  <c r="K1133" i="1" s="1"/>
  <c r="L1133" i="1" s="1"/>
  <c r="S1133" i="1"/>
  <c r="G1133" i="1"/>
  <c r="H1133" i="1" s="1"/>
  <c r="E1134" i="1" l="1"/>
  <c r="F1135" i="1" s="1"/>
  <c r="A1135" i="1"/>
  <c r="D1135" i="1" s="1"/>
  <c r="O1134" i="1"/>
  <c r="T1134" i="1" s="1"/>
  <c r="I1134" i="1"/>
  <c r="M1133" i="1"/>
  <c r="N1133" i="1" s="1"/>
  <c r="P1133" i="1" s="1"/>
  <c r="B1133" i="1" s="1"/>
  <c r="J1134" i="1"/>
  <c r="K1134" i="1" s="1"/>
  <c r="L1134" i="1" s="1"/>
  <c r="Q1133" i="1"/>
  <c r="C1134" i="1" s="1"/>
  <c r="S1134" i="1"/>
  <c r="R1134" i="1"/>
  <c r="G1134" i="1"/>
  <c r="H1134" i="1" s="1"/>
  <c r="J1135" i="1" l="1"/>
  <c r="K1135" i="1" s="1"/>
  <c r="L1135" i="1" s="1"/>
  <c r="Q1134" i="1"/>
  <c r="C1135" i="1" s="1"/>
  <c r="S1135" i="1"/>
  <c r="R1135" i="1"/>
  <c r="G1135" i="1"/>
  <c r="H1135" i="1" s="1"/>
  <c r="M1134" i="1"/>
  <c r="N1134" i="1" s="1"/>
  <c r="P1134" i="1" s="1"/>
  <c r="B1134" i="1" s="1"/>
  <c r="I1135" i="1"/>
  <c r="E1135" i="1"/>
  <c r="F1136" i="1" s="1"/>
  <c r="O1135" i="1"/>
  <c r="T1135" i="1" s="1"/>
  <c r="A1136" i="1"/>
  <c r="D1136" i="1" s="1"/>
  <c r="A1137" i="1" l="1"/>
  <c r="D1137" i="1" s="1"/>
  <c r="E1136" i="1"/>
  <c r="F1137" i="1" s="1"/>
  <c r="O1136" i="1"/>
  <c r="T1136" i="1" s="1"/>
  <c r="J1136" i="1"/>
  <c r="K1136" i="1" s="1"/>
  <c r="L1136" i="1" s="1"/>
  <c r="S1136" i="1"/>
  <c r="R1136" i="1"/>
  <c r="Q1135" i="1"/>
  <c r="C1136" i="1" s="1"/>
  <c r="G1136" i="1"/>
  <c r="H1136" i="1" s="1"/>
  <c r="M1135" i="1"/>
  <c r="N1135" i="1" s="1"/>
  <c r="P1135" i="1" s="1"/>
  <c r="B1135" i="1" s="1"/>
  <c r="I1136" i="1"/>
  <c r="I1137" i="1" l="1"/>
  <c r="M1136" i="1"/>
  <c r="N1136" i="1" s="1"/>
  <c r="P1136" i="1" s="1"/>
  <c r="B1136" i="1" s="1"/>
  <c r="O1137" i="1"/>
  <c r="T1137" i="1" s="1"/>
  <c r="E1137" i="1"/>
  <c r="F1138" i="1" s="1"/>
  <c r="A1138" i="1"/>
  <c r="D1138" i="1" s="1"/>
  <c r="Q1136" i="1"/>
  <c r="C1137" i="1" s="1"/>
  <c r="S1137" i="1"/>
  <c r="R1137" i="1"/>
  <c r="J1137" i="1"/>
  <c r="K1137" i="1" s="1"/>
  <c r="L1137" i="1" s="1"/>
  <c r="G1137" i="1"/>
  <c r="H1137" i="1" s="1"/>
  <c r="O1138" i="1" l="1"/>
  <c r="T1138" i="1" s="1"/>
  <c r="A1139" i="1"/>
  <c r="D1139" i="1" s="1"/>
  <c r="E1138" i="1"/>
  <c r="F1139" i="1" s="1"/>
  <c r="R1138" i="1"/>
  <c r="Q1137" i="1"/>
  <c r="C1138" i="1" s="1"/>
  <c r="J1138" i="1"/>
  <c r="K1138" i="1" s="1"/>
  <c r="L1138" i="1" s="1"/>
  <c r="S1138" i="1"/>
  <c r="G1138" i="1"/>
  <c r="H1138" i="1" s="1"/>
  <c r="I1138" i="1"/>
  <c r="M1137" i="1"/>
  <c r="N1137" i="1" s="1"/>
  <c r="P1137" i="1" s="1"/>
  <c r="B1137" i="1" s="1"/>
  <c r="E1139" i="1" l="1"/>
  <c r="F1140" i="1" s="1"/>
  <c r="O1139" i="1"/>
  <c r="T1139" i="1" s="1"/>
  <c r="A1140" i="1"/>
  <c r="D1140" i="1" s="1"/>
  <c r="M1138" i="1"/>
  <c r="N1138" i="1" s="1"/>
  <c r="P1138" i="1" s="1"/>
  <c r="B1138" i="1" s="1"/>
  <c r="I1139" i="1"/>
  <c r="S1139" i="1"/>
  <c r="J1139" i="1"/>
  <c r="K1139" i="1" s="1"/>
  <c r="L1139" i="1" s="1"/>
  <c r="R1139" i="1"/>
  <c r="Q1138" i="1"/>
  <c r="C1139" i="1" s="1"/>
  <c r="G1139" i="1"/>
  <c r="H1139" i="1" s="1"/>
  <c r="E1140" i="1" l="1"/>
  <c r="F1141" i="1" s="1"/>
  <c r="O1140" i="1"/>
  <c r="T1140" i="1" s="1"/>
  <c r="A1141" i="1"/>
  <c r="D1141" i="1" s="1"/>
  <c r="I1140" i="1"/>
  <c r="M1139" i="1"/>
  <c r="N1139" i="1" s="1"/>
  <c r="P1139" i="1" s="1"/>
  <c r="B1139" i="1" s="1"/>
  <c r="S1140" i="1"/>
  <c r="R1140" i="1"/>
  <c r="J1140" i="1"/>
  <c r="K1140" i="1" s="1"/>
  <c r="L1140" i="1" s="1"/>
  <c r="Q1139" i="1"/>
  <c r="C1140" i="1" s="1"/>
  <c r="G1140" i="1"/>
  <c r="H1140" i="1" s="1"/>
  <c r="O1141" i="1" l="1"/>
  <c r="T1141" i="1" s="1"/>
  <c r="A1142" i="1"/>
  <c r="D1142" i="1" s="1"/>
  <c r="E1141" i="1"/>
  <c r="F1142" i="1" s="1"/>
  <c r="I1141" i="1"/>
  <c r="M1140" i="1"/>
  <c r="N1140" i="1" s="1"/>
  <c r="P1140" i="1" s="1"/>
  <c r="B1140" i="1" s="1"/>
  <c r="Q1140" i="1"/>
  <c r="C1141" i="1" s="1"/>
  <c r="S1141" i="1"/>
  <c r="R1141" i="1"/>
  <c r="J1141" i="1"/>
  <c r="K1141" i="1" s="1"/>
  <c r="L1141" i="1" s="1"/>
  <c r="G1141" i="1"/>
  <c r="H1141" i="1" s="1"/>
  <c r="J1142" i="1" l="1"/>
  <c r="K1142" i="1" s="1"/>
  <c r="L1142" i="1" s="1"/>
  <c r="Q1141" i="1"/>
  <c r="C1142" i="1" s="1"/>
  <c r="S1142" i="1"/>
  <c r="R1142" i="1"/>
  <c r="G1142" i="1"/>
  <c r="H1142" i="1" s="1"/>
  <c r="I1142" i="1"/>
  <c r="M1141" i="1"/>
  <c r="N1141" i="1" s="1"/>
  <c r="P1141" i="1" s="1"/>
  <c r="B1141" i="1" s="1"/>
  <c r="E1142" i="1"/>
  <c r="F1143" i="1" s="1"/>
  <c r="O1142" i="1"/>
  <c r="T1142" i="1" s="1"/>
  <c r="A1143" i="1"/>
  <c r="D1143" i="1" s="1"/>
  <c r="E1143" i="1" l="1"/>
  <c r="F1144" i="1" s="1"/>
  <c r="A1144" i="1"/>
  <c r="D1144" i="1" s="1"/>
  <c r="O1143" i="1"/>
  <c r="T1143" i="1" s="1"/>
  <c r="R1143" i="1"/>
  <c r="J1143" i="1"/>
  <c r="K1143" i="1" s="1"/>
  <c r="L1143" i="1" s="1"/>
  <c r="Q1142" i="1"/>
  <c r="C1143" i="1" s="1"/>
  <c r="S1143" i="1"/>
  <c r="G1143" i="1"/>
  <c r="H1143" i="1" s="1"/>
  <c r="I1143" i="1"/>
  <c r="M1142" i="1"/>
  <c r="N1142" i="1" s="1"/>
  <c r="P1142" i="1" s="1"/>
  <c r="B1142" i="1" s="1"/>
  <c r="I1144" i="1" l="1"/>
  <c r="M1143" i="1"/>
  <c r="N1143" i="1" s="1"/>
  <c r="P1143" i="1" s="1"/>
  <c r="B1143" i="1" s="1"/>
  <c r="Q1143" i="1"/>
  <c r="C1144" i="1" s="1"/>
  <c r="R1144" i="1"/>
  <c r="J1144" i="1"/>
  <c r="K1144" i="1" s="1"/>
  <c r="L1144" i="1" s="1"/>
  <c r="S1144" i="1"/>
  <c r="G1144" i="1"/>
  <c r="H1144" i="1" s="1"/>
  <c r="O1144" i="1"/>
  <c r="T1144" i="1" s="1"/>
  <c r="A1145" i="1"/>
  <c r="D1145" i="1" s="1"/>
  <c r="E1144" i="1"/>
  <c r="F1145" i="1" s="1"/>
  <c r="S1145" i="1" l="1"/>
  <c r="R1145" i="1"/>
  <c r="Q1144" i="1"/>
  <c r="C1145" i="1" s="1"/>
  <c r="J1145" i="1"/>
  <c r="K1145" i="1" s="1"/>
  <c r="L1145" i="1" s="1"/>
  <c r="G1145" i="1"/>
  <c r="H1145" i="1" s="1"/>
  <c r="E1145" i="1"/>
  <c r="F1146" i="1" s="1"/>
  <c r="O1145" i="1"/>
  <c r="T1145" i="1" s="1"/>
  <c r="A1146" i="1"/>
  <c r="D1146" i="1" s="1"/>
  <c r="M1144" i="1"/>
  <c r="N1144" i="1" s="1"/>
  <c r="P1144" i="1" s="1"/>
  <c r="B1144" i="1" s="1"/>
  <c r="I1145" i="1"/>
  <c r="I1146" i="1" l="1"/>
  <c r="M1145" i="1"/>
  <c r="N1145" i="1" s="1"/>
  <c r="P1145" i="1" s="1"/>
  <c r="B1145" i="1" s="1"/>
  <c r="R1146" i="1"/>
  <c r="J1146" i="1"/>
  <c r="K1146" i="1" s="1"/>
  <c r="L1146" i="1" s="1"/>
  <c r="Q1145" i="1"/>
  <c r="C1146" i="1" s="1"/>
  <c r="S1146" i="1"/>
  <c r="G1146" i="1"/>
  <c r="H1146" i="1" s="1"/>
  <c r="E1146" i="1"/>
  <c r="F1147" i="1" s="1"/>
  <c r="A1147" i="1"/>
  <c r="D1147" i="1" s="1"/>
  <c r="O1146" i="1"/>
  <c r="T1146" i="1" s="1"/>
  <c r="A1148" i="1" l="1"/>
  <c r="D1148" i="1" s="1"/>
  <c r="O1147" i="1"/>
  <c r="T1147" i="1" s="1"/>
  <c r="E1147" i="1"/>
  <c r="F1148" i="1" s="1"/>
  <c r="Q1146" i="1"/>
  <c r="C1147" i="1" s="1"/>
  <c r="J1147" i="1"/>
  <c r="K1147" i="1" s="1"/>
  <c r="L1147" i="1" s="1"/>
  <c r="S1147" i="1"/>
  <c r="R1147" i="1"/>
  <c r="G1147" i="1"/>
  <c r="H1147" i="1" s="1"/>
  <c r="M1146" i="1"/>
  <c r="N1146" i="1" s="1"/>
  <c r="P1146" i="1" s="1"/>
  <c r="B1146" i="1" s="1"/>
  <c r="I1147" i="1"/>
  <c r="A1149" i="1" l="1"/>
  <c r="D1149" i="1" s="1"/>
  <c r="E1148" i="1"/>
  <c r="F1149" i="1" s="1"/>
  <c r="O1148" i="1"/>
  <c r="T1148" i="1" s="1"/>
  <c r="I1148" i="1"/>
  <c r="M1147" i="1"/>
  <c r="N1147" i="1" s="1"/>
  <c r="P1147" i="1" s="1"/>
  <c r="B1147" i="1" s="1"/>
  <c r="S1148" i="1"/>
  <c r="Q1147" i="1"/>
  <c r="C1148" i="1" s="1"/>
  <c r="R1148" i="1"/>
  <c r="J1148" i="1"/>
  <c r="K1148" i="1" s="1"/>
  <c r="L1148" i="1" s="1"/>
  <c r="G1148" i="1"/>
  <c r="H1148" i="1" s="1"/>
  <c r="I1149" i="1" l="1"/>
  <c r="M1148" i="1"/>
  <c r="N1148" i="1" s="1"/>
  <c r="P1148" i="1" s="1"/>
  <c r="B1148" i="1" s="1"/>
  <c r="E1149" i="1"/>
  <c r="F1150" i="1" s="1"/>
  <c r="A1150" i="1"/>
  <c r="D1150" i="1" s="1"/>
  <c r="O1149" i="1"/>
  <c r="T1149" i="1" s="1"/>
  <c r="S1149" i="1"/>
  <c r="R1149" i="1"/>
  <c r="Q1148" i="1"/>
  <c r="C1149" i="1" s="1"/>
  <c r="J1149" i="1"/>
  <c r="K1149" i="1" s="1"/>
  <c r="L1149" i="1" s="1"/>
  <c r="G1149" i="1"/>
  <c r="H1149" i="1" s="1"/>
  <c r="Q1149" i="1" l="1"/>
  <c r="C1150" i="1" s="1"/>
  <c r="R1150" i="1"/>
  <c r="J1150" i="1"/>
  <c r="K1150" i="1" s="1"/>
  <c r="L1150" i="1" s="1"/>
  <c r="S1150" i="1"/>
  <c r="G1150" i="1"/>
  <c r="H1150" i="1" s="1"/>
  <c r="I1150" i="1"/>
  <c r="M1149" i="1"/>
  <c r="N1149" i="1" s="1"/>
  <c r="P1149" i="1" s="1"/>
  <c r="B1149" i="1" s="1"/>
  <c r="O1150" i="1"/>
  <c r="T1150" i="1" s="1"/>
  <c r="A1151" i="1"/>
  <c r="D1151" i="1" s="1"/>
  <c r="E1150" i="1"/>
  <c r="F1151" i="1" s="1"/>
  <c r="E1151" i="1" l="1"/>
  <c r="F1152" i="1" s="1"/>
  <c r="O1151" i="1"/>
  <c r="T1151" i="1" s="1"/>
  <c r="A1152" i="1"/>
  <c r="D1152" i="1" s="1"/>
  <c r="R1151" i="1"/>
  <c r="Q1150" i="1"/>
  <c r="C1151" i="1" s="1"/>
  <c r="J1151" i="1"/>
  <c r="K1151" i="1" s="1"/>
  <c r="L1151" i="1" s="1"/>
  <c r="S1151" i="1"/>
  <c r="G1151" i="1"/>
  <c r="H1151" i="1" s="1"/>
  <c r="I1151" i="1"/>
  <c r="M1150" i="1"/>
  <c r="N1150" i="1" s="1"/>
  <c r="P1150" i="1" s="1"/>
  <c r="B1150" i="1" s="1"/>
  <c r="J1152" i="1" l="1"/>
  <c r="K1152" i="1" s="1"/>
  <c r="L1152" i="1" s="1"/>
  <c r="Q1151" i="1"/>
  <c r="C1152" i="1" s="1"/>
  <c r="S1152" i="1"/>
  <c r="R1152" i="1"/>
  <c r="G1152" i="1"/>
  <c r="H1152" i="1" s="1"/>
  <c r="M1151" i="1"/>
  <c r="N1151" i="1" s="1"/>
  <c r="P1151" i="1" s="1"/>
  <c r="B1151" i="1" s="1"/>
  <c r="I1152" i="1"/>
  <c r="E1152" i="1"/>
  <c r="F1153" i="1" s="1"/>
  <c r="A1153" i="1"/>
  <c r="D1153" i="1" s="1"/>
  <c r="O1152" i="1"/>
  <c r="T1152" i="1" s="1"/>
  <c r="J1153" i="1" l="1"/>
  <c r="K1153" i="1" s="1"/>
  <c r="L1153" i="1" s="1"/>
  <c r="S1153" i="1"/>
  <c r="Q1152" i="1"/>
  <c r="C1153" i="1" s="1"/>
  <c r="R1153" i="1"/>
  <c r="G1153" i="1"/>
  <c r="H1153" i="1" s="1"/>
  <c r="M1152" i="1"/>
  <c r="N1152" i="1" s="1"/>
  <c r="P1152" i="1" s="1"/>
  <c r="B1152" i="1" s="1"/>
  <c r="I1153" i="1"/>
  <c r="A1154" i="1"/>
  <c r="D1154" i="1" s="1"/>
  <c r="E1153" i="1"/>
  <c r="F1154" i="1" s="1"/>
  <c r="O1153" i="1"/>
  <c r="T1153" i="1" s="1"/>
  <c r="Q1153" i="1" l="1"/>
  <c r="C1154" i="1" s="1"/>
  <c r="J1154" i="1"/>
  <c r="K1154" i="1" s="1"/>
  <c r="L1154" i="1" s="1"/>
  <c r="S1154" i="1"/>
  <c r="R1154" i="1"/>
  <c r="G1154" i="1"/>
  <c r="H1154" i="1" s="1"/>
  <c r="O1154" i="1"/>
  <c r="T1154" i="1" s="1"/>
  <c r="A1155" i="1"/>
  <c r="D1155" i="1" s="1"/>
  <c r="E1154" i="1"/>
  <c r="F1155" i="1" s="1"/>
  <c r="I1154" i="1"/>
  <c r="M1153" i="1"/>
  <c r="N1153" i="1" s="1"/>
  <c r="P1153" i="1" s="1"/>
  <c r="B1153" i="1" s="1"/>
  <c r="Q1154" i="1" l="1"/>
  <c r="C1155" i="1" s="1"/>
  <c r="S1155" i="1"/>
  <c r="R1155" i="1"/>
  <c r="J1155" i="1"/>
  <c r="K1155" i="1" s="1"/>
  <c r="L1155" i="1" s="1"/>
  <c r="G1155" i="1"/>
  <c r="H1155" i="1" s="1"/>
  <c r="I1155" i="1"/>
  <c r="M1154" i="1"/>
  <c r="N1154" i="1" s="1"/>
  <c r="P1154" i="1" s="1"/>
  <c r="B1154" i="1" s="1"/>
  <c r="E1155" i="1"/>
  <c r="F1156" i="1" s="1"/>
  <c r="O1155" i="1"/>
  <c r="T1155" i="1" s="1"/>
  <c r="A1156" i="1"/>
  <c r="D1156" i="1" s="1"/>
  <c r="I1156" i="1" l="1"/>
  <c r="M1155" i="1"/>
  <c r="N1155" i="1" s="1"/>
  <c r="P1155" i="1" s="1"/>
  <c r="B1155" i="1" s="1"/>
  <c r="E1156" i="1"/>
  <c r="F1157" i="1" s="1"/>
  <c r="A1157" i="1"/>
  <c r="D1157" i="1" s="1"/>
  <c r="O1156" i="1"/>
  <c r="T1156" i="1" s="1"/>
  <c r="R1156" i="1"/>
  <c r="Q1155" i="1"/>
  <c r="C1156" i="1" s="1"/>
  <c r="J1156" i="1"/>
  <c r="K1156" i="1" s="1"/>
  <c r="L1156" i="1" s="1"/>
  <c r="S1156" i="1"/>
  <c r="G1156" i="1"/>
  <c r="H1156" i="1" s="1"/>
  <c r="E1157" i="1" l="1"/>
  <c r="F1158" i="1" s="1"/>
  <c r="A1158" i="1"/>
  <c r="D1158" i="1" s="1"/>
  <c r="O1157" i="1"/>
  <c r="T1157" i="1" s="1"/>
  <c r="R1157" i="1"/>
  <c r="J1157" i="1"/>
  <c r="K1157" i="1" s="1"/>
  <c r="L1157" i="1" s="1"/>
  <c r="S1157" i="1"/>
  <c r="Q1156" i="1"/>
  <c r="C1157" i="1" s="1"/>
  <c r="G1157" i="1"/>
  <c r="H1157" i="1" s="1"/>
  <c r="M1156" i="1"/>
  <c r="N1156" i="1" s="1"/>
  <c r="P1156" i="1" s="1"/>
  <c r="B1156" i="1" s="1"/>
  <c r="I1157" i="1"/>
  <c r="M1157" i="1" l="1"/>
  <c r="N1157" i="1" s="1"/>
  <c r="P1157" i="1" s="1"/>
  <c r="B1157" i="1" s="1"/>
  <c r="I1158" i="1"/>
  <c r="O1158" i="1"/>
  <c r="T1158" i="1" s="1"/>
  <c r="A1159" i="1"/>
  <c r="D1159" i="1" s="1"/>
  <c r="E1158" i="1"/>
  <c r="F1159" i="1" s="1"/>
  <c r="Q1157" i="1"/>
  <c r="C1158" i="1" s="1"/>
  <c r="R1158" i="1"/>
  <c r="J1158" i="1"/>
  <c r="K1158" i="1" s="1"/>
  <c r="L1158" i="1" s="1"/>
  <c r="S1158" i="1"/>
  <c r="G1158" i="1"/>
  <c r="H1158" i="1" s="1"/>
  <c r="I1159" i="1" l="1"/>
  <c r="M1158" i="1"/>
  <c r="N1158" i="1" s="1"/>
  <c r="P1158" i="1" s="1"/>
  <c r="B1158" i="1" s="1"/>
  <c r="O1159" i="1"/>
  <c r="T1159" i="1" s="1"/>
  <c r="A1160" i="1"/>
  <c r="D1160" i="1" s="1"/>
  <c r="E1159" i="1"/>
  <c r="F1160" i="1" s="1"/>
  <c r="J1159" i="1"/>
  <c r="K1159" i="1" s="1"/>
  <c r="L1159" i="1" s="1"/>
  <c r="S1159" i="1"/>
  <c r="Q1158" i="1"/>
  <c r="C1159" i="1" s="1"/>
  <c r="R1159" i="1"/>
  <c r="G1159" i="1"/>
  <c r="H1159" i="1" s="1"/>
  <c r="I1160" i="1" l="1"/>
  <c r="M1159" i="1"/>
  <c r="N1159" i="1" s="1"/>
  <c r="P1159" i="1" s="1"/>
  <c r="B1159" i="1" s="1"/>
  <c r="E1160" i="1"/>
  <c r="F1161" i="1" s="1"/>
  <c r="A1161" i="1"/>
  <c r="D1161" i="1" s="1"/>
  <c r="O1160" i="1"/>
  <c r="T1160" i="1" s="1"/>
  <c r="Q1159" i="1"/>
  <c r="C1160" i="1" s="1"/>
  <c r="R1160" i="1"/>
  <c r="J1160" i="1"/>
  <c r="K1160" i="1" s="1"/>
  <c r="L1160" i="1" s="1"/>
  <c r="S1160" i="1"/>
  <c r="G1160" i="1"/>
  <c r="H1160" i="1" s="1"/>
  <c r="I1161" i="1" l="1"/>
  <c r="M1160" i="1"/>
  <c r="N1160" i="1" s="1"/>
  <c r="P1160" i="1" s="1"/>
  <c r="B1160" i="1" s="1"/>
  <c r="E1161" i="1"/>
  <c r="F1162" i="1" s="1"/>
  <c r="O1161" i="1"/>
  <c r="T1161" i="1" s="1"/>
  <c r="A1162" i="1"/>
  <c r="D1162" i="1" s="1"/>
  <c r="R1161" i="1"/>
  <c r="J1161" i="1"/>
  <c r="K1161" i="1" s="1"/>
  <c r="L1161" i="1" s="1"/>
  <c r="Q1160" i="1"/>
  <c r="C1161" i="1" s="1"/>
  <c r="S1161" i="1"/>
  <c r="G1161" i="1"/>
  <c r="H1161" i="1" s="1"/>
  <c r="O1162" i="1" l="1"/>
  <c r="T1162" i="1" s="1"/>
  <c r="A1163" i="1"/>
  <c r="D1163" i="1" s="1"/>
  <c r="E1162" i="1"/>
  <c r="F1163" i="1" s="1"/>
  <c r="M1161" i="1"/>
  <c r="N1161" i="1" s="1"/>
  <c r="P1161" i="1" s="1"/>
  <c r="B1161" i="1" s="1"/>
  <c r="I1162" i="1"/>
  <c r="Q1161" i="1"/>
  <c r="C1162" i="1" s="1"/>
  <c r="R1162" i="1"/>
  <c r="J1162" i="1"/>
  <c r="K1162" i="1" s="1"/>
  <c r="L1162" i="1" s="1"/>
  <c r="S1162" i="1"/>
  <c r="G1162" i="1"/>
  <c r="H1162" i="1" s="1"/>
  <c r="M1162" i="1" l="1"/>
  <c r="N1162" i="1" s="1"/>
  <c r="P1162" i="1" s="1"/>
  <c r="B1162" i="1" s="1"/>
  <c r="I1163" i="1"/>
  <c r="O1163" i="1"/>
  <c r="T1163" i="1" s="1"/>
  <c r="A1164" i="1"/>
  <c r="D1164" i="1" s="1"/>
  <c r="E1163" i="1"/>
  <c r="F1164" i="1" s="1"/>
  <c r="J1163" i="1"/>
  <c r="K1163" i="1" s="1"/>
  <c r="L1163" i="1" s="1"/>
  <c r="Q1162" i="1"/>
  <c r="C1163" i="1" s="1"/>
  <c r="S1163" i="1"/>
  <c r="R1163" i="1"/>
  <c r="G1163" i="1"/>
  <c r="H1163" i="1" s="1"/>
  <c r="R1164" i="1" l="1"/>
  <c r="Q1163" i="1"/>
  <c r="C1164" i="1" s="1"/>
  <c r="J1164" i="1"/>
  <c r="K1164" i="1" s="1"/>
  <c r="L1164" i="1" s="1"/>
  <c r="S1164" i="1"/>
  <c r="G1164" i="1"/>
  <c r="H1164" i="1" s="1"/>
  <c r="E1164" i="1"/>
  <c r="F1165" i="1" s="1"/>
  <c r="O1164" i="1"/>
  <c r="T1164" i="1" s="1"/>
  <c r="A1165" i="1"/>
  <c r="D1165" i="1" s="1"/>
  <c r="I1164" i="1"/>
  <c r="M1163" i="1"/>
  <c r="N1163" i="1" s="1"/>
  <c r="P1163" i="1" s="1"/>
  <c r="B1163" i="1" s="1"/>
  <c r="E1165" i="1" l="1"/>
  <c r="F1166" i="1" s="1"/>
  <c r="A1166" i="1"/>
  <c r="D1166" i="1" s="1"/>
  <c r="O1165" i="1"/>
  <c r="T1165" i="1" s="1"/>
  <c r="S1165" i="1"/>
  <c r="R1165" i="1"/>
  <c r="J1165" i="1"/>
  <c r="K1165" i="1" s="1"/>
  <c r="L1165" i="1" s="1"/>
  <c r="Q1164" i="1"/>
  <c r="C1165" i="1" s="1"/>
  <c r="G1165" i="1"/>
  <c r="H1165" i="1" s="1"/>
  <c r="I1165" i="1"/>
  <c r="M1164" i="1"/>
  <c r="N1164" i="1" s="1"/>
  <c r="P1164" i="1" s="1"/>
  <c r="B1164" i="1" s="1"/>
  <c r="Q1165" i="1" l="1"/>
  <c r="C1166" i="1" s="1"/>
  <c r="J1166" i="1"/>
  <c r="K1166" i="1" s="1"/>
  <c r="L1166" i="1" s="1"/>
  <c r="S1166" i="1"/>
  <c r="R1166" i="1"/>
  <c r="G1166" i="1"/>
  <c r="H1166" i="1" s="1"/>
  <c r="I1166" i="1"/>
  <c r="M1165" i="1"/>
  <c r="N1165" i="1" s="1"/>
  <c r="P1165" i="1" s="1"/>
  <c r="B1165" i="1" s="1"/>
  <c r="E1166" i="1"/>
  <c r="F1167" i="1" s="1"/>
  <c r="A1167" i="1"/>
  <c r="D1167" i="1" s="1"/>
  <c r="O1166" i="1"/>
  <c r="T1166" i="1" s="1"/>
  <c r="E1167" i="1" l="1"/>
  <c r="F1168" i="1" s="1"/>
  <c r="O1167" i="1"/>
  <c r="T1167" i="1" s="1"/>
  <c r="A1168" i="1"/>
  <c r="D1168" i="1" s="1"/>
  <c r="R1167" i="1"/>
  <c r="J1167" i="1"/>
  <c r="K1167" i="1" s="1"/>
  <c r="L1167" i="1" s="1"/>
  <c r="Q1166" i="1"/>
  <c r="C1167" i="1" s="1"/>
  <c r="S1167" i="1"/>
  <c r="G1167" i="1"/>
  <c r="H1167" i="1" s="1"/>
  <c r="I1167" i="1"/>
  <c r="M1166" i="1"/>
  <c r="N1166" i="1" s="1"/>
  <c r="P1166" i="1" s="1"/>
  <c r="B1166" i="1" s="1"/>
  <c r="I1168" i="1" l="1"/>
  <c r="M1167" i="1"/>
  <c r="N1167" i="1" s="1"/>
  <c r="P1167" i="1" s="1"/>
  <c r="B1167" i="1" s="1"/>
  <c r="E1168" i="1"/>
  <c r="F1169" i="1" s="1"/>
  <c r="O1168" i="1"/>
  <c r="T1168" i="1" s="1"/>
  <c r="A1169" i="1"/>
  <c r="D1169" i="1" s="1"/>
  <c r="R1168" i="1"/>
  <c r="J1168" i="1"/>
  <c r="K1168" i="1" s="1"/>
  <c r="L1168" i="1" s="1"/>
  <c r="S1168" i="1"/>
  <c r="Q1167" i="1"/>
  <c r="C1168" i="1" s="1"/>
  <c r="G1168" i="1"/>
  <c r="H1168" i="1" s="1"/>
  <c r="O1169" i="1" l="1"/>
  <c r="T1169" i="1" s="1"/>
  <c r="E1169" i="1"/>
  <c r="F1170" i="1" s="1"/>
  <c r="A1170" i="1"/>
  <c r="D1170" i="1" s="1"/>
  <c r="Q1168" i="1"/>
  <c r="C1169" i="1" s="1"/>
  <c r="R1169" i="1"/>
  <c r="J1169" i="1"/>
  <c r="K1169" i="1" s="1"/>
  <c r="L1169" i="1" s="1"/>
  <c r="S1169" i="1"/>
  <c r="G1169" i="1"/>
  <c r="H1169" i="1" s="1"/>
  <c r="M1168" i="1"/>
  <c r="N1168" i="1" s="1"/>
  <c r="P1168" i="1" s="1"/>
  <c r="B1168" i="1" s="1"/>
  <c r="I1169" i="1"/>
  <c r="O1170" i="1" l="1"/>
  <c r="T1170" i="1" s="1"/>
  <c r="A1171" i="1"/>
  <c r="D1171" i="1" s="1"/>
  <c r="E1170" i="1"/>
  <c r="F1171" i="1" s="1"/>
  <c r="R1170" i="1"/>
  <c r="Q1169" i="1"/>
  <c r="C1170" i="1" s="1"/>
  <c r="J1170" i="1"/>
  <c r="K1170" i="1" s="1"/>
  <c r="L1170" i="1" s="1"/>
  <c r="S1170" i="1"/>
  <c r="G1170" i="1"/>
  <c r="H1170" i="1" s="1"/>
  <c r="I1170" i="1"/>
  <c r="M1169" i="1"/>
  <c r="N1169" i="1" s="1"/>
  <c r="P1169" i="1" s="1"/>
  <c r="B1169" i="1" s="1"/>
  <c r="M1170" i="1" l="1"/>
  <c r="N1170" i="1" s="1"/>
  <c r="P1170" i="1" s="1"/>
  <c r="B1170" i="1" s="1"/>
  <c r="I1171" i="1"/>
  <c r="E1171" i="1"/>
  <c r="F1172" i="1" s="1"/>
  <c r="O1171" i="1"/>
  <c r="T1171" i="1" s="1"/>
  <c r="A1172" i="1"/>
  <c r="D1172" i="1" s="1"/>
  <c r="J1171" i="1"/>
  <c r="K1171" i="1" s="1"/>
  <c r="L1171" i="1" s="1"/>
  <c r="Q1170" i="1"/>
  <c r="C1171" i="1" s="1"/>
  <c r="S1171" i="1"/>
  <c r="R1171" i="1"/>
  <c r="G1171" i="1"/>
  <c r="H1171" i="1" s="1"/>
  <c r="E1172" i="1" l="1"/>
  <c r="F1173" i="1" s="1"/>
  <c r="A1173" i="1"/>
  <c r="D1173" i="1" s="1"/>
  <c r="O1172" i="1"/>
  <c r="T1172" i="1" s="1"/>
  <c r="S1172" i="1"/>
  <c r="J1172" i="1"/>
  <c r="K1172" i="1" s="1"/>
  <c r="L1172" i="1" s="1"/>
  <c r="Q1171" i="1"/>
  <c r="C1172" i="1" s="1"/>
  <c r="R1172" i="1"/>
  <c r="G1172" i="1"/>
  <c r="H1172" i="1" s="1"/>
  <c r="I1172" i="1"/>
  <c r="M1171" i="1"/>
  <c r="N1171" i="1" s="1"/>
  <c r="P1171" i="1" s="1"/>
  <c r="B1171" i="1" s="1"/>
  <c r="O1173" i="1" l="1"/>
  <c r="T1173" i="1" s="1"/>
  <c r="A1174" i="1"/>
  <c r="D1174" i="1" s="1"/>
  <c r="E1173" i="1"/>
  <c r="F1174" i="1" s="1"/>
  <c r="Q1172" i="1"/>
  <c r="C1173" i="1" s="1"/>
  <c r="J1173" i="1"/>
  <c r="K1173" i="1" s="1"/>
  <c r="L1173" i="1" s="1"/>
  <c r="S1173" i="1"/>
  <c r="R1173" i="1"/>
  <c r="G1173" i="1"/>
  <c r="H1173" i="1" s="1"/>
  <c r="I1173" i="1"/>
  <c r="M1172" i="1"/>
  <c r="N1172" i="1" s="1"/>
  <c r="P1172" i="1" s="1"/>
  <c r="B1172" i="1" s="1"/>
  <c r="S1174" i="1" l="1"/>
  <c r="Q1173" i="1"/>
  <c r="C1174" i="1" s="1"/>
  <c r="R1174" i="1"/>
  <c r="J1174" i="1"/>
  <c r="K1174" i="1" s="1"/>
  <c r="L1174" i="1" s="1"/>
  <c r="G1174" i="1"/>
  <c r="H1174" i="1" s="1"/>
  <c r="I1174" i="1"/>
  <c r="M1173" i="1"/>
  <c r="N1173" i="1" s="1"/>
  <c r="P1173" i="1" s="1"/>
  <c r="B1173" i="1" s="1"/>
  <c r="O1174" i="1"/>
  <c r="T1174" i="1" s="1"/>
  <c r="A1175" i="1"/>
  <c r="D1175" i="1" s="1"/>
  <c r="E1174" i="1"/>
  <c r="F1175" i="1" s="1"/>
  <c r="M1174" i="1" l="1"/>
  <c r="N1174" i="1" s="1"/>
  <c r="P1174" i="1" s="1"/>
  <c r="B1174" i="1" s="1"/>
  <c r="I1175" i="1"/>
  <c r="Q1174" i="1"/>
  <c r="C1175" i="1" s="1"/>
  <c r="S1175" i="1"/>
  <c r="J1175" i="1"/>
  <c r="K1175" i="1" s="1"/>
  <c r="L1175" i="1" s="1"/>
  <c r="R1175" i="1"/>
  <c r="G1175" i="1"/>
  <c r="H1175" i="1" s="1"/>
  <c r="E1175" i="1"/>
  <c r="F1176" i="1" s="1"/>
  <c r="A1176" i="1"/>
  <c r="D1176" i="1" s="1"/>
  <c r="O1175" i="1"/>
  <c r="T1175" i="1" s="1"/>
  <c r="I1176" i="1" l="1"/>
  <c r="M1175" i="1"/>
  <c r="N1175" i="1" s="1"/>
  <c r="P1175" i="1" s="1"/>
  <c r="B1175" i="1" s="1"/>
  <c r="J1176" i="1"/>
  <c r="K1176" i="1" s="1"/>
  <c r="L1176" i="1" s="1"/>
  <c r="S1176" i="1"/>
  <c r="Q1175" i="1"/>
  <c r="C1176" i="1" s="1"/>
  <c r="R1176" i="1"/>
  <c r="G1176" i="1"/>
  <c r="H1176" i="1" s="1"/>
  <c r="E1176" i="1"/>
  <c r="F1177" i="1" s="1"/>
  <c r="O1176" i="1"/>
  <c r="T1176" i="1" s="1"/>
  <c r="A1177" i="1"/>
  <c r="D1177" i="1" s="1"/>
  <c r="I1177" i="1" l="1"/>
  <c r="M1176" i="1"/>
  <c r="N1176" i="1" s="1"/>
  <c r="P1176" i="1" s="1"/>
  <c r="B1176" i="1" s="1"/>
  <c r="Q1176" i="1"/>
  <c r="C1177" i="1" s="1"/>
  <c r="R1177" i="1"/>
  <c r="J1177" i="1"/>
  <c r="K1177" i="1" s="1"/>
  <c r="L1177" i="1" s="1"/>
  <c r="S1177" i="1"/>
  <c r="G1177" i="1"/>
  <c r="H1177" i="1" s="1"/>
  <c r="O1177" i="1"/>
  <c r="T1177" i="1" s="1"/>
  <c r="E1177" i="1"/>
  <c r="F1178" i="1" s="1"/>
  <c r="A1178" i="1"/>
  <c r="D1178" i="1" s="1"/>
  <c r="E1178" i="1" l="1"/>
  <c r="F1179" i="1" s="1"/>
  <c r="O1178" i="1"/>
  <c r="T1178" i="1" s="1"/>
  <c r="A1179" i="1"/>
  <c r="D1179" i="1" s="1"/>
  <c r="S1178" i="1"/>
  <c r="Q1177" i="1"/>
  <c r="C1178" i="1" s="1"/>
  <c r="R1178" i="1"/>
  <c r="J1178" i="1"/>
  <c r="K1178" i="1" s="1"/>
  <c r="L1178" i="1" s="1"/>
  <c r="G1178" i="1"/>
  <c r="H1178" i="1" s="1"/>
  <c r="I1178" i="1"/>
  <c r="M1177" i="1"/>
  <c r="N1177" i="1" s="1"/>
  <c r="P1177" i="1" s="1"/>
  <c r="B1177" i="1" s="1"/>
  <c r="E1179" i="1" l="1"/>
  <c r="F1180" i="1" s="1"/>
  <c r="A1180" i="1"/>
  <c r="D1180" i="1" s="1"/>
  <c r="O1179" i="1"/>
  <c r="T1179" i="1" s="1"/>
  <c r="M1178" i="1"/>
  <c r="N1178" i="1" s="1"/>
  <c r="P1178" i="1" s="1"/>
  <c r="B1178" i="1" s="1"/>
  <c r="I1179" i="1"/>
  <c r="S1179" i="1"/>
  <c r="Q1178" i="1"/>
  <c r="C1179" i="1" s="1"/>
  <c r="J1179" i="1"/>
  <c r="K1179" i="1" s="1"/>
  <c r="L1179" i="1" s="1"/>
  <c r="R1179" i="1"/>
  <c r="G1179" i="1"/>
  <c r="H1179" i="1" s="1"/>
  <c r="M1179" i="1" l="1"/>
  <c r="N1179" i="1" s="1"/>
  <c r="P1179" i="1" s="1"/>
  <c r="B1179" i="1" s="1"/>
  <c r="I1180" i="1"/>
  <c r="J1180" i="1"/>
  <c r="K1180" i="1" s="1"/>
  <c r="L1180" i="1" s="1"/>
  <c r="S1180" i="1"/>
  <c r="Q1179" i="1"/>
  <c r="C1180" i="1" s="1"/>
  <c r="R1180" i="1"/>
  <c r="G1180" i="1"/>
  <c r="H1180" i="1" s="1"/>
  <c r="A1181" i="1"/>
  <c r="D1181" i="1" s="1"/>
  <c r="E1180" i="1"/>
  <c r="F1181" i="1" s="1"/>
  <c r="O1180" i="1"/>
  <c r="T1180" i="1" s="1"/>
  <c r="Q1180" i="1" l="1"/>
  <c r="C1181" i="1" s="1"/>
  <c r="S1181" i="1"/>
  <c r="R1181" i="1"/>
  <c r="J1181" i="1"/>
  <c r="K1181" i="1" s="1"/>
  <c r="L1181" i="1" s="1"/>
  <c r="G1181" i="1"/>
  <c r="H1181" i="1" s="1"/>
  <c r="O1181" i="1"/>
  <c r="T1181" i="1" s="1"/>
  <c r="A1182" i="1"/>
  <c r="D1182" i="1" s="1"/>
  <c r="E1181" i="1"/>
  <c r="F1182" i="1" s="1"/>
  <c r="M1180" i="1"/>
  <c r="N1180" i="1" s="1"/>
  <c r="P1180" i="1" s="1"/>
  <c r="B1180" i="1" s="1"/>
  <c r="I1181" i="1"/>
  <c r="Q1181" i="1" l="1"/>
  <c r="C1182" i="1" s="1"/>
  <c r="S1182" i="1"/>
  <c r="R1182" i="1"/>
  <c r="J1182" i="1"/>
  <c r="K1182" i="1" s="1"/>
  <c r="L1182" i="1" s="1"/>
  <c r="G1182" i="1"/>
  <c r="H1182" i="1" s="1"/>
  <c r="M1181" i="1"/>
  <c r="N1181" i="1" s="1"/>
  <c r="P1181" i="1" s="1"/>
  <c r="B1181" i="1" s="1"/>
  <c r="I1182" i="1"/>
  <c r="O1182" i="1"/>
  <c r="T1182" i="1" s="1"/>
  <c r="A1183" i="1"/>
  <c r="D1183" i="1" s="1"/>
  <c r="E1182" i="1"/>
  <c r="F1183" i="1" s="1"/>
  <c r="S1183" i="1" l="1"/>
  <c r="Q1182" i="1"/>
  <c r="C1183" i="1" s="1"/>
  <c r="R1183" i="1"/>
  <c r="J1183" i="1"/>
  <c r="K1183" i="1" s="1"/>
  <c r="L1183" i="1" s="1"/>
  <c r="G1183" i="1"/>
  <c r="H1183" i="1" s="1"/>
  <c r="E1183" i="1"/>
  <c r="F1184" i="1" s="1"/>
  <c r="O1183" i="1"/>
  <c r="T1183" i="1" s="1"/>
  <c r="A1184" i="1"/>
  <c r="D1184" i="1" s="1"/>
  <c r="I1183" i="1"/>
  <c r="M1182" i="1"/>
  <c r="N1182" i="1" s="1"/>
  <c r="P1182" i="1" s="1"/>
  <c r="B1182" i="1" s="1"/>
  <c r="M1183" i="1" l="1"/>
  <c r="N1183" i="1" s="1"/>
  <c r="P1183" i="1" s="1"/>
  <c r="B1183" i="1" s="1"/>
  <c r="I1184" i="1"/>
  <c r="A1185" i="1"/>
  <c r="D1185" i="1" s="1"/>
  <c r="E1184" i="1"/>
  <c r="F1185" i="1" s="1"/>
  <c r="O1184" i="1"/>
  <c r="T1184" i="1" s="1"/>
  <c r="S1184" i="1"/>
  <c r="R1184" i="1"/>
  <c r="J1184" i="1"/>
  <c r="K1184" i="1" s="1"/>
  <c r="L1184" i="1" s="1"/>
  <c r="Q1183" i="1"/>
  <c r="C1184" i="1" s="1"/>
  <c r="G1184" i="1"/>
  <c r="H1184" i="1" s="1"/>
  <c r="I1185" i="1" l="1"/>
  <c r="M1184" i="1"/>
  <c r="N1184" i="1" s="1"/>
  <c r="P1184" i="1" s="1"/>
  <c r="B1184" i="1" s="1"/>
  <c r="O1185" i="1"/>
  <c r="T1185" i="1" s="1"/>
  <c r="A1186" i="1"/>
  <c r="D1186" i="1" s="1"/>
  <c r="E1185" i="1"/>
  <c r="F1186" i="1" s="1"/>
  <c r="Q1184" i="1"/>
  <c r="C1185" i="1" s="1"/>
  <c r="J1185" i="1"/>
  <c r="K1185" i="1" s="1"/>
  <c r="L1185" i="1" s="1"/>
  <c r="R1185" i="1"/>
  <c r="S1185" i="1"/>
  <c r="G1185" i="1"/>
  <c r="H1185" i="1" s="1"/>
  <c r="E1186" i="1" l="1"/>
  <c r="F1187" i="1" s="1"/>
  <c r="O1186" i="1"/>
  <c r="T1186" i="1" s="1"/>
  <c r="A1187" i="1"/>
  <c r="D1187" i="1" s="1"/>
  <c r="M1185" i="1"/>
  <c r="N1185" i="1" s="1"/>
  <c r="P1185" i="1" s="1"/>
  <c r="B1185" i="1" s="1"/>
  <c r="I1186" i="1"/>
  <c r="Q1185" i="1"/>
  <c r="C1186" i="1" s="1"/>
  <c r="S1186" i="1"/>
  <c r="R1186" i="1"/>
  <c r="J1186" i="1"/>
  <c r="K1186" i="1" s="1"/>
  <c r="L1186" i="1" s="1"/>
  <c r="G1186" i="1"/>
  <c r="H1186" i="1" s="1"/>
  <c r="E1187" i="1" l="1"/>
  <c r="F1188" i="1" s="1"/>
  <c r="O1187" i="1"/>
  <c r="T1187" i="1" s="1"/>
  <c r="A1188" i="1"/>
  <c r="D1188" i="1" s="1"/>
  <c r="S1187" i="1"/>
  <c r="J1187" i="1"/>
  <c r="K1187" i="1" s="1"/>
  <c r="L1187" i="1" s="1"/>
  <c r="R1187" i="1"/>
  <c r="Q1186" i="1"/>
  <c r="C1187" i="1" s="1"/>
  <c r="G1187" i="1"/>
  <c r="H1187" i="1" s="1"/>
  <c r="M1186" i="1"/>
  <c r="N1186" i="1" s="1"/>
  <c r="P1186" i="1" s="1"/>
  <c r="B1186" i="1" s="1"/>
  <c r="I1187" i="1"/>
  <c r="A1189" i="1" l="1"/>
  <c r="D1189" i="1" s="1"/>
  <c r="E1188" i="1"/>
  <c r="F1189" i="1" s="1"/>
  <c r="O1188" i="1"/>
  <c r="T1188" i="1" s="1"/>
  <c r="R1188" i="1"/>
  <c r="J1188" i="1"/>
  <c r="K1188" i="1" s="1"/>
  <c r="L1188" i="1" s="1"/>
  <c r="S1188" i="1"/>
  <c r="Q1187" i="1"/>
  <c r="C1188" i="1" s="1"/>
  <c r="G1188" i="1"/>
  <c r="H1188" i="1" s="1"/>
  <c r="I1188" i="1"/>
  <c r="M1187" i="1"/>
  <c r="N1187" i="1" s="1"/>
  <c r="P1187" i="1" s="1"/>
  <c r="B1187" i="1" s="1"/>
  <c r="M1188" i="1" l="1"/>
  <c r="N1188" i="1" s="1"/>
  <c r="P1188" i="1" s="1"/>
  <c r="B1188" i="1" s="1"/>
  <c r="I1189" i="1"/>
  <c r="Q1188" i="1"/>
  <c r="C1189" i="1" s="1"/>
  <c r="S1189" i="1"/>
  <c r="R1189" i="1"/>
  <c r="J1189" i="1"/>
  <c r="K1189" i="1" s="1"/>
  <c r="L1189" i="1" s="1"/>
  <c r="G1189" i="1"/>
  <c r="H1189" i="1" s="1"/>
  <c r="O1189" i="1"/>
  <c r="T1189" i="1" s="1"/>
  <c r="A1190" i="1"/>
  <c r="D1190" i="1" s="1"/>
  <c r="E1189" i="1"/>
  <c r="F1190" i="1" s="1"/>
  <c r="Q1189" i="1" l="1"/>
  <c r="C1190" i="1" s="1"/>
  <c r="S1190" i="1"/>
  <c r="R1190" i="1"/>
  <c r="J1190" i="1"/>
  <c r="K1190" i="1" s="1"/>
  <c r="L1190" i="1" s="1"/>
  <c r="G1190" i="1"/>
  <c r="H1190" i="1" s="1"/>
  <c r="E1190" i="1"/>
  <c r="F1191" i="1" s="1"/>
  <c r="O1190" i="1"/>
  <c r="T1190" i="1" s="1"/>
  <c r="A1191" i="1"/>
  <c r="D1191" i="1" s="1"/>
  <c r="M1189" i="1"/>
  <c r="N1189" i="1" s="1"/>
  <c r="P1189" i="1" s="1"/>
  <c r="B1189" i="1" s="1"/>
  <c r="I1190" i="1"/>
  <c r="I1191" i="1" l="1"/>
  <c r="M1190" i="1"/>
  <c r="N1190" i="1" s="1"/>
  <c r="P1190" i="1" s="1"/>
  <c r="B1190" i="1" s="1"/>
  <c r="E1191" i="1"/>
  <c r="F1192" i="1" s="1"/>
  <c r="A1192" i="1"/>
  <c r="D1192" i="1" s="1"/>
  <c r="O1191" i="1"/>
  <c r="T1191" i="1" s="1"/>
  <c r="S1191" i="1"/>
  <c r="Q1190" i="1"/>
  <c r="C1191" i="1" s="1"/>
  <c r="R1191" i="1"/>
  <c r="J1191" i="1"/>
  <c r="K1191" i="1" s="1"/>
  <c r="L1191" i="1" s="1"/>
  <c r="G1191" i="1"/>
  <c r="H1191" i="1" s="1"/>
  <c r="I1192" i="1" l="1"/>
  <c r="M1191" i="1"/>
  <c r="N1191" i="1" s="1"/>
  <c r="P1191" i="1" s="1"/>
  <c r="B1191" i="1" s="1"/>
  <c r="E1192" i="1"/>
  <c r="F1193" i="1" s="1"/>
  <c r="A1193" i="1"/>
  <c r="D1193" i="1" s="1"/>
  <c r="O1192" i="1"/>
  <c r="T1192" i="1" s="1"/>
  <c r="R1192" i="1"/>
  <c r="J1192" i="1"/>
  <c r="K1192" i="1" s="1"/>
  <c r="L1192" i="1" s="1"/>
  <c r="Q1191" i="1"/>
  <c r="C1192" i="1" s="1"/>
  <c r="S1192" i="1"/>
  <c r="G1192" i="1"/>
  <c r="H1192" i="1" s="1"/>
  <c r="M1192" i="1" l="1"/>
  <c r="N1192" i="1" s="1"/>
  <c r="P1192" i="1" s="1"/>
  <c r="B1192" i="1" s="1"/>
  <c r="I1193" i="1"/>
  <c r="Q1192" i="1"/>
  <c r="C1193" i="1" s="1"/>
  <c r="S1193" i="1"/>
  <c r="J1193" i="1"/>
  <c r="K1193" i="1" s="1"/>
  <c r="L1193" i="1" s="1"/>
  <c r="R1193" i="1"/>
  <c r="G1193" i="1"/>
  <c r="H1193" i="1" s="1"/>
  <c r="O1193" i="1"/>
  <c r="T1193" i="1" s="1"/>
  <c r="A1194" i="1"/>
  <c r="D1194" i="1" s="1"/>
  <c r="E1193" i="1"/>
  <c r="F1194" i="1" s="1"/>
  <c r="Q1193" i="1" l="1"/>
  <c r="C1194" i="1" s="1"/>
  <c r="R1194" i="1"/>
  <c r="J1194" i="1"/>
  <c r="K1194" i="1" s="1"/>
  <c r="L1194" i="1" s="1"/>
  <c r="S1194" i="1"/>
  <c r="G1194" i="1"/>
  <c r="H1194" i="1" s="1"/>
  <c r="E1194" i="1"/>
  <c r="F1195" i="1" s="1"/>
  <c r="O1194" i="1"/>
  <c r="T1194" i="1" s="1"/>
  <c r="A1195" i="1"/>
  <c r="D1195" i="1" s="1"/>
  <c r="M1193" i="1"/>
  <c r="N1193" i="1" s="1"/>
  <c r="P1193" i="1" s="1"/>
  <c r="B1193" i="1" s="1"/>
  <c r="I1194" i="1"/>
  <c r="E1195" i="1" l="1"/>
  <c r="F1196" i="1" s="1"/>
  <c r="O1195" i="1"/>
  <c r="T1195" i="1" s="1"/>
  <c r="A1196" i="1"/>
  <c r="D1196" i="1" s="1"/>
  <c r="I1195" i="1"/>
  <c r="M1194" i="1"/>
  <c r="N1194" i="1" s="1"/>
  <c r="P1194" i="1" s="1"/>
  <c r="B1194" i="1" s="1"/>
  <c r="S1195" i="1"/>
  <c r="Q1194" i="1"/>
  <c r="C1195" i="1" s="1"/>
  <c r="R1195" i="1"/>
  <c r="J1195" i="1"/>
  <c r="K1195" i="1" s="1"/>
  <c r="L1195" i="1" s="1"/>
  <c r="G1195" i="1"/>
  <c r="H1195" i="1" s="1"/>
  <c r="A1197" i="1" l="1"/>
  <c r="D1197" i="1" s="1"/>
  <c r="E1196" i="1"/>
  <c r="F1197" i="1" s="1"/>
  <c r="O1196" i="1"/>
  <c r="T1196" i="1" s="1"/>
  <c r="J1196" i="1"/>
  <c r="K1196" i="1" s="1"/>
  <c r="L1196" i="1" s="1"/>
  <c r="R1196" i="1"/>
  <c r="Q1195" i="1"/>
  <c r="C1196" i="1" s="1"/>
  <c r="S1196" i="1"/>
  <c r="G1196" i="1"/>
  <c r="H1196" i="1" s="1"/>
  <c r="I1196" i="1"/>
  <c r="M1195" i="1"/>
  <c r="N1195" i="1" s="1"/>
  <c r="P1195" i="1" s="1"/>
  <c r="B1195" i="1" s="1"/>
  <c r="Q1196" i="1" l="1"/>
  <c r="C1197" i="1" s="1"/>
  <c r="J1197" i="1"/>
  <c r="K1197" i="1" s="1"/>
  <c r="L1197" i="1" s="1"/>
  <c r="S1197" i="1"/>
  <c r="R1197" i="1"/>
  <c r="G1197" i="1"/>
  <c r="H1197" i="1" s="1"/>
  <c r="I1197" i="1"/>
  <c r="M1196" i="1"/>
  <c r="N1196" i="1" s="1"/>
  <c r="P1196" i="1" s="1"/>
  <c r="B1196" i="1" s="1"/>
  <c r="O1197" i="1"/>
  <c r="T1197" i="1" s="1"/>
  <c r="A1198" i="1"/>
  <c r="D1198" i="1" s="1"/>
  <c r="E1197" i="1"/>
  <c r="F1198" i="1" s="1"/>
  <c r="Q1197" i="1" l="1"/>
  <c r="C1198" i="1" s="1"/>
  <c r="R1198" i="1"/>
  <c r="J1198" i="1"/>
  <c r="K1198" i="1" s="1"/>
  <c r="L1198" i="1" s="1"/>
  <c r="S1198" i="1"/>
  <c r="G1198" i="1"/>
  <c r="H1198" i="1" s="1"/>
  <c r="I1198" i="1"/>
  <c r="M1197" i="1"/>
  <c r="N1197" i="1" s="1"/>
  <c r="P1197" i="1" s="1"/>
  <c r="B1197" i="1" s="1"/>
  <c r="E1198" i="1"/>
  <c r="F1199" i="1" s="1"/>
  <c r="O1198" i="1"/>
  <c r="T1198" i="1" s="1"/>
  <c r="A1199" i="1"/>
  <c r="D1199" i="1" s="1"/>
  <c r="S1199" i="1" l="1"/>
  <c r="R1199" i="1"/>
  <c r="Q1198" i="1"/>
  <c r="C1199" i="1" s="1"/>
  <c r="J1199" i="1"/>
  <c r="K1199" i="1" s="1"/>
  <c r="L1199" i="1" s="1"/>
  <c r="G1199" i="1"/>
  <c r="H1199" i="1" s="1"/>
  <c r="I1199" i="1"/>
  <c r="M1198" i="1"/>
  <c r="N1198" i="1" s="1"/>
  <c r="P1198" i="1" s="1"/>
  <c r="B1198" i="1" s="1"/>
  <c r="E1199" i="1"/>
  <c r="F1200" i="1" s="1"/>
  <c r="O1199" i="1"/>
  <c r="T1199" i="1" s="1"/>
  <c r="A1200" i="1"/>
  <c r="D1200" i="1" s="1"/>
  <c r="J1200" i="1" l="1"/>
  <c r="K1200" i="1" s="1"/>
  <c r="L1200" i="1" s="1"/>
  <c r="S1200" i="1"/>
  <c r="R1200" i="1"/>
  <c r="Q1199" i="1"/>
  <c r="C1200" i="1" s="1"/>
  <c r="G1200" i="1"/>
  <c r="H1200" i="1" s="1"/>
  <c r="M1199" i="1"/>
  <c r="N1199" i="1" s="1"/>
  <c r="P1199" i="1" s="1"/>
  <c r="B1199" i="1" s="1"/>
  <c r="I1200" i="1"/>
  <c r="A1201" i="1"/>
  <c r="D1201" i="1" s="1"/>
  <c r="E1200" i="1"/>
  <c r="F1201" i="1" s="1"/>
  <c r="O1200" i="1"/>
  <c r="T1200" i="1" s="1"/>
  <c r="Q1200" i="1" l="1"/>
  <c r="C1201" i="1" s="1"/>
  <c r="R1201" i="1"/>
  <c r="J1201" i="1"/>
  <c r="K1201" i="1" s="1"/>
  <c r="L1201" i="1" s="1"/>
  <c r="S1201" i="1"/>
  <c r="G1201" i="1"/>
  <c r="H1201" i="1" s="1"/>
  <c r="O1201" i="1"/>
  <c r="T1201" i="1" s="1"/>
  <c r="A1202" i="1"/>
  <c r="D1202" i="1" s="1"/>
  <c r="E1201" i="1"/>
  <c r="F1202" i="1" s="1"/>
  <c r="I1201" i="1"/>
  <c r="M1200" i="1"/>
  <c r="N1200" i="1" s="1"/>
  <c r="P1200" i="1" s="1"/>
  <c r="B1200" i="1" s="1"/>
  <c r="E1202" i="1" l="1"/>
  <c r="F1203" i="1" s="1"/>
  <c r="O1202" i="1"/>
  <c r="T1202" i="1" s="1"/>
  <c r="A1203" i="1"/>
  <c r="D1203" i="1" s="1"/>
  <c r="M1201" i="1"/>
  <c r="N1201" i="1" s="1"/>
  <c r="P1201" i="1" s="1"/>
  <c r="B1201" i="1" s="1"/>
  <c r="I1202" i="1"/>
  <c r="Q1201" i="1"/>
  <c r="C1202" i="1" s="1"/>
  <c r="S1202" i="1"/>
  <c r="R1202" i="1"/>
  <c r="J1202" i="1"/>
  <c r="K1202" i="1" s="1"/>
  <c r="L1202" i="1" s="1"/>
  <c r="G1202" i="1"/>
  <c r="H1202" i="1" s="1"/>
  <c r="M1202" i="1" l="1"/>
  <c r="N1202" i="1" s="1"/>
  <c r="P1202" i="1" s="1"/>
  <c r="B1202" i="1" s="1"/>
  <c r="I1203" i="1"/>
  <c r="E1203" i="1"/>
  <c r="F1204" i="1" s="1"/>
  <c r="O1203" i="1"/>
  <c r="T1203" i="1" s="1"/>
  <c r="A1204" i="1"/>
  <c r="D1204" i="1" s="1"/>
  <c r="R1203" i="1"/>
  <c r="J1203" i="1"/>
  <c r="K1203" i="1" s="1"/>
  <c r="L1203" i="1" s="1"/>
  <c r="S1203" i="1"/>
  <c r="Q1202" i="1"/>
  <c r="C1203" i="1" s="1"/>
  <c r="G1203" i="1"/>
  <c r="H1203" i="1" s="1"/>
  <c r="R1204" i="1" l="1"/>
  <c r="J1204" i="1"/>
  <c r="K1204" i="1" s="1"/>
  <c r="L1204" i="1" s="1"/>
  <c r="S1204" i="1"/>
  <c r="Q1203" i="1"/>
  <c r="C1204" i="1" s="1"/>
  <c r="G1204" i="1"/>
  <c r="H1204" i="1" s="1"/>
  <c r="E1204" i="1"/>
  <c r="F1205" i="1" s="1"/>
  <c r="A1205" i="1"/>
  <c r="D1205" i="1" s="1"/>
  <c r="O1204" i="1"/>
  <c r="T1204" i="1" s="1"/>
  <c r="I1204" i="1"/>
  <c r="M1203" i="1"/>
  <c r="N1203" i="1" s="1"/>
  <c r="P1203" i="1" s="1"/>
  <c r="B1203" i="1" s="1"/>
  <c r="Q1204" i="1" l="1"/>
  <c r="C1205" i="1" s="1"/>
  <c r="R1205" i="1"/>
  <c r="J1205" i="1"/>
  <c r="K1205" i="1" s="1"/>
  <c r="L1205" i="1" s="1"/>
  <c r="S1205" i="1"/>
  <c r="G1205" i="1"/>
  <c r="H1205" i="1" s="1"/>
  <c r="I1205" i="1"/>
  <c r="M1204" i="1"/>
  <c r="N1204" i="1" s="1"/>
  <c r="P1204" i="1" s="1"/>
  <c r="B1204" i="1" s="1"/>
  <c r="O1205" i="1"/>
  <c r="T1205" i="1" s="1"/>
  <c r="A1206" i="1"/>
  <c r="D1206" i="1" s="1"/>
  <c r="E1205" i="1"/>
  <c r="F1206" i="1" s="1"/>
  <c r="O1206" i="1" l="1"/>
  <c r="T1206" i="1" s="1"/>
  <c r="E1206" i="1"/>
  <c r="F1207" i="1" s="1"/>
  <c r="A1207" i="1"/>
  <c r="D1207" i="1" s="1"/>
  <c r="Q1205" i="1"/>
  <c r="C1206" i="1" s="1"/>
  <c r="S1206" i="1"/>
  <c r="R1206" i="1"/>
  <c r="J1206" i="1"/>
  <c r="K1206" i="1" s="1"/>
  <c r="L1206" i="1" s="1"/>
  <c r="G1206" i="1"/>
  <c r="H1206" i="1" s="1"/>
  <c r="M1205" i="1"/>
  <c r="N1205" i="1" s="1"/>
  <c r="P1205" i="1" s="1"/>
  <c r="B1205" i="1" s="1"/>
  <c r="I1206" i="1"/>
  <c r="R1207" i="1" l="1"/>
  <c r="J1207" i="1"/>
  <c r="K1207" i="1" s="1"/>
  <c r="L1207" i="1" s="1"/>
  <c r="S1207" i="1"/>
  <c r="Q1206" i="1"/>
  <c r="C1207" i="1" s="1"/>
  <c r="G1207" i="1"/>
  <c r="H1207" i="1" s="1"/>
  <c r="E1207" i="1"/>
  <c r="F1208" i="1" s="1"/>
  <c r="O1207" i="1"/>
  <c r="T1207" i="1" s="1"/>
  <c r="A1208" i="1"/>
  <c r="D1208" i="1" s="1"/>
  <c r="M1206" i="1"/>
  <c r="N1206" i="1" s="1"/>
  <c r="P1206" i="1" s="1"/>
  <c r="B1206" i="1" s="1"/>
  <c r="I1207" i="1"/>
  <c r="I1208" i="1" l="1"/>
  <c r="M1207" i="1"/>
  <c r="N1207" i="1" s="1"/>
  <c r="P1207" i="1" s="1"/>
  <c r="B1207" i="1" s="1"/>
  <c r="A1209" i="1"/>
  <c r="D1209" i="1" s="1"/>
  <c r="E1208" i="1"/>
  <c r="F1209" i="1" s="1"/>
  <c r="O1208" i="1"/>
  <c r="T1208" i="1" s="1"/>
  <c r="S1208" i="1"/>
  <c r="R1208" i="1"/>
  <c r="Q1207" i="1"/>
  <c r="C1208" i="1" s="1"/>
  <c r="J1208" i="1"/>
  <c r="K1208" i="1" s="1"/>
  <c r="L1208" i="1" s="1"/>
  <c r="G1208" i="1"/>
  <c r="H1208" i="1" s="1"/>
  <c r="I1209" i="1" l="1"/>
  <c r="M1208" i="1"/>
  <c r="N1208" i="1" s="1"/>
  <c r="P1208" i="1" s="1"/>
  <c r="B1208" i="1" s="1"/>
  <c r="Q1208" i="1"/>
  <c r="C1209" i="1" s="1"/>
  <c r="R1209" i="1"/>
  <c r="J1209" i="1"/>
  <c r="K1209" i="1" s="1"/>
  <c r="L1209" i="1" s="1"/>
  <c r="S1209" i="1"/>
  <c r="G1209" i="1"/>
  <c r="H1209" i="1" s="1"/>
  <c r="O1209" i="1"/>
  <c r="T1209" i="1" s="1"/>
  <c r="A1210" i="1"/>
  <c r="D1210" i="1" s="1"/>
  <c r="E1209" i="1"/>
  <c r="F1210" i="1" s="1"/>
  <c r="S1210" i="1" l="1"/>
  <c r="Q1209" i="1"/>
  <c r="C1210" i="1" s="1"/>
  <c r="R1210" i="1"/>
  <c r="J1210" i="1"/>
  <c r="K1210" i="1" s="1"/>
  <c r="L1210" i="1" s="1"/>
  <c r="G1210" i="1"/>
  <c r="H1210" i="1" s="1"/>
  <c r="M1209" i="1"/>
  <c r="N1209" i="1" s="1"/>
  <c r="P1209" i="1" s="1"/>
  <c r="B1209" i="1" s="1"/>
  <c r="I1210" i="1"/>
  <c r="O1210" i="1"/>
  <c r="T1210" i="1" s="1"/>
  <c r="A1211" i="1"/>
  <c r="D1211" i="1" s="1"/>
  <c r="E1210" i="1"/>
  <c r="F1211" i="1" s="1"/>
  <c r="E1211" i="1" l="1"/>
  <c r="F1212" i="1" s="1"/>
  <c r="A1212" i="1"/>
  <c r="D1212" i="1" s="1"/>
  <c r="O1211" i="1"/>
  <c r="T1211" i="1" s="1"/>
  <c r="M1210" i="1"/>
  <c r="N1210" i="1" s="1"/>
  <c r="P1210" i="1" s="1"/>
  <c r="B1210" i="1" s="1"/>
  <c r="I1211" i="1"/>
  <c r="S1211" i="1"/>
  <c r="Q1210" i="1"/>
  <c r="C1211" i="1" s="1"/>
  <c r="R1211" i="1"/>
  <c r="J1211" i="1"/>
  <c r="K1211" i="1" s="1"/>
  <c r="L1211" i="1" s="1"/>
  <c r="G1211" i="1"/>
  <c r="H1211" i="1" s="1"/>
  <c r="A1213" i="1" l="1"/>
  <c r="D1213" i="1" s="1"/>
  <c r="E1212" i="1"/>
  <c r="F1213" i="1" s="1"/>
  <c r="O1212" i="1"/>
  <c r="T1212" i="1" s="1"/>
  <c r="I1212" i="1"/>
  <c r="M1211" i="1"/>
  <c r="N1211" i="1" s="1"/>
  <c r="P1211" i="1" s="1"/>
  <c r="B1211" i="1" s="1"/>
  <c r="R1212" i="1"/>
  <c r="J1212" i="1"/>
  <c r="K1212" i="1" s="1"/>
  <c r="L1212" i="1" s="1"/>
  <c r="Q1211" i="1"/>
  <c r="C1212" i="1" s="1"/>
  <c r="S1212" i="1"/>
  <c r="G1212" i="1"/>
  <c r="H1212" i="1" s="1"/>
  <c r="Q1212" i="1" l="1"/>
  <c r="C1213" i="1" s="1"/>
  <c r="R1213" i="1"/>
  <c r="J1213" i="1"/>
  <c r="K1213" i="1" s="1"/>
  <c r="L1213" i="1" s="1"/>
  <c r="S1213" i="1"/>
  <c r="G1213" i="1"/>
  <c r="H1213" i="1" s="1"/>
  <c r="M1212" i="1"/>
  <c r="N1212" i="1" s="1"/>
  <c r="P1212" i="1" s="1"/>
  <c r="B1212" i="1" s="1"/>
  <c r="I1213" i="1"/>
  <c r="O1213" i="1"/>
  <c r="T1213" i="1" s="1"/>
  <c r="E1213" i="1"/>
  <c r="F1214" i="1" s="1"/>
  <c r="A1214" i="1"/>
  <c r="D1214" i="1" s="1"/>
  <c r="O1214" i="1" l="1"/>
  <c r="T1214" i="1" s="1"/>
  <c r="A1215" i="1"/>
  <c r="D1215" i="1" s="1"/>
  <c r="E1214" i="1"/>
  <c r="F1215" i="1" s="1"/>
  <c r="S1214" i="1"/>
  <c r="Q1213" i="1"/>
  <c r="C1214" i="1" s="1"/>
  <c r="R1214" i="1"/>
  <c r="J1214" i="1"/>
  <c r="K1214" i="1" s="1"/>
  <c r="L1214" i="1" s="1"/>
  <c r="G1214" i="1"/>
  <c r="H1214" i="1" s="1"/>
  <c r="I1214" i="1"/>
  <c r="M1213" i="1"/>
  <c r="N1213" i="1" s="1"/>
  <c r="P1213" i="1" s="1"/>
  <c r="B1213" i="1" s="1"/>
  <c r="E1215" i="1" l="1"/>
  <c r="F1216" i="1" s="1"/>
  <c r="A1216" i="1"/>
  <c r="D1216" i="1" s="1"/>
  <c r="O1215" i="1"/>
  <c r="T1215" i="1" s="1"/>
  <c r="M1214" i="1"/>
  <c r="N1214" i="1" s="1"/>
  <c r="P1214" i="1" s="1"/>
  <c r="B1214" i="1" s="1"/>
  <c r="I1215" i="1"/>
  <c r="R1215" i="1"/>
  <c r="Q1214" i="1"/>
  <c r="C1215" i="1" s="1"/>
  <c r="J1215" i="1"/>
  <c r="K1215" i="1" s="1"/>
  <c r="L1215" i="1" s="1"/>
  <c r="S1215" i="1"/>
  <c r="G1215" i="1"/>
  <c r="H1215" i="1" s="1"/>
  <c r="R1216" i="1" l="1"/>
  <c r="J1216" i="1"/>
  <c r="K1216" i="1" s="1"/>
  <c r="L1216" i="1" s="1"/>
  <c r="Q1215" i="1"/>
  <c r="C1216" i="1" s="1"/>
  <c r="S1216" i="1"/>
  <c r="G1216" i="1"/>
  <c r="H1216" i="1" s="1"/>
  <c r="I1216" i="1"/>
  <c r="M1215" i="1"/>
  <c r="N1215" i="1" s="1"/>
  <c r="P1215" i="1" s="1"/>
  <c r="B1215" i="1" s="1"/>
  <c r="A1217" i="1"/>
  <c r="D1217" i="1" s="1"/>
  <c r="E1216" i="1"/>
  <c r="F1217" i="1" s="1"/>
  <c r="O1216" i="1"/>
  <c r="T1216" i="1" s="1"/>
  <c r="Q1216" i="1" l="1"/>
  <c r="C1217" i="1" s="1"/>
  <c r="J1217" i="1"/>
  <c r="K1217" i="1" s="1"/>
  <c r="L1217" i="1" s="1"/>
  <c r="S1217" i="1"/>
  <c r="R1217" i="1"/>
  <c r="G1217" i="1"/>
  <c r="H1217" i="1" s="1"/>
  <c r="M1216" i="1"/>
  <c r="N1216" i="1" s="1"/>
  <c r="P1216" i="1" s="1"/>
  <c r="B1216" i="1" s="1"/>
  <c r="I1217" i="1"/>
  <c r="O1217" i="1"/>
  <c r="T1217" i="1" s="1"/>
  <c r="A1218" i="1"/>
  <c r="D1218" i="1" s="1"/>
  <c r="E1217" i="1"/>
  <c r="F1218" i="1" s="1"/>
  <c r="J1218" i="1" l="1"/>
  <c r="K1218" i="1" s="1"/>
  <c r="L1218" i="1" s="1"/>
  <c r="Q1217" i="1"/>
  <c r="C1218" i="1" s="1"/>
  <c r="S1218" i="1"/>
  <c r="R1218" i="1"/>
  <c r="G1218" i="1"/>
  <c r="H1218" i="1" s="1"/>
  <c r="E1218" i="1"/>
  <c r="F1219" i="1" s="1"/>
  <c r="O1218" i="1"/>
  <c r="T1218" i="1" s="1"/>
  <c r="A1219" i="1"/>
  <c r="D1219" i="1" s="1"/>
  <c r="I1218" i="1"/>
  <c r="M1217" i="1"/>
  <c r="N1217" i="1" s="1"/>
  <c r="P1217" i="1" s="1"/>
  <c r="B1217" i="1" s="1"/>
  <c r="A1220" i="1" l="1"/>
  <c r="D1220" i="1" s="1"/>
  <c r="E1219" i="1"/>
  <c r="F1220" i="1" s="1"/>
  <c r="O1219" i="1"/>
  <c r="T1219" i="1" s="1"/>
  <c r="R1219" i="1"/>
  <c r="J1219" i="1"/>
  <c r="K1219" i="1" s="1"/>
  <c r="L1219" i="1" s="1"/>
  <c r="S1219" i="1"/>
  <c r="Q1218" i="1"/>
  <c r="C1219" i="1" s="1"/>
  <c r="G1219" i="1"/>
  <c r="H1219" i="1" s="1"/>
  <c r="M1218" i="1"/>
  <c r="N1218" i="1" s="1"/>
  <c r="P1218" i="1" s="1"/>
  <c r="B1218" i="1" s="1"/>
  <c r="I1219" i="1"/>
  <c r="O1220" i="1" l="1"/>
  <c r="T1220" i="1" s="1"/>
  <c r="A1221" i="1"/>
  <c r="D1221" i="1" s="1"/>
  <c r="E1220" i="1"/>
  <c r="F1221" i="1" s="1"/>
  <c r="I1220" i="1"/>
  <c r="M1219" i="1"/>
  <c r="N1219" i="1" s="1"/>
  <c r="P1219" i="1" s="1"/>
  <c r="B1219" i="1" s="1"/>
  <c r="Q1219" i="1"/>
  <c r="C1220" i="1" s="1"/>
  <c r="R1220" i="1"/>
  <c r="J1220" i="1"/>
  <c r="K1220" i="1" s="1"/>
  <c r="L1220" i="1" s="1"/>
  <c r="S1220" i="1"/>
  <c r="G1220" i="1"/>
  <c r="H1220" i="1" s="1"/>
  <c r="M1220" i="1" l="1"/>
  <c r="N1220" i="1" s="1"/>
  <c r="P1220" i="1" s="1"/>
  <c r="B1220" i="1" s="1"/>
  <c r="I1221" i="1"/>
  <c r="E1221" i="1"/>
  <c r="F1222" i="1" s="1"/>
  <c r="O1221" i="1"/>
  <c r="T1221" i="1" s="1"/>
  <c r="A1222" i="1"/>
  <c r="D1222" i="1" s="1"/>
  <c r="Q1220" i="1"/>
  <c r="C1221" i="1" s="1"/>
  <c r="S1221" i="1"/>
  <c r="R1221" i="1"/>
  <c r="J1221" i="1"/>
  <c r="K1221" i="1" s="1"/>
  <c r="L1221" i="1" s="1"/>
  <c r="G1221" i="1"/>
  <c r="H1221" i="1" s="1"/>
  <c r="E1222" i="1" l="1"/>
  <c r="F1223" i="1" s="1"/>
  <c r="O1222" i="1"/>
  <c r="T1222" i="1" s="1"/>
  <c r="A1223" i="1"/>
  <c r="D1223" i="1" s="1"/>
  <c r="I1222" i="1"/>
  <c r="M1221" i="1"/>
  <c r="N1221" i="1" s="1"/>
  <c r="P1221" i="1" s="1"/>
  <c r="B1221" i="1" s="1"/>
  <c r="J1222" i="1"/>
  <c r="K1222" i="1" s="1"/>
  <c r="L1222" i="1" s="1"/>
  <c r="Q1221" i="1"/>
  <c r="C1222" i="1" s="1"/>
  <c r="S1222" i="1"/>
  <c r="R1222" i="1"/>
  <c r="G1222" i="1"/>
  <c r="H1222" i="1" s="1"/>
  <c r="I1223" i="1" l="1"/>
  <c r="M1222" i="1"/>
  <c r="N1222" i="1" s="1"/>
  <c r="P1222" i="1" s="1"/>
  <c r="B1222" i="1" s="1"/>
  <c r="O1223" i="1"/>
  <c r="T1223" i="1" s="1"/>
  <c r="A1224" i="1"/>
  <c r="D1224" i="1" s="1"/>
  <c r="E1223" i="1"/>
  <c r="F1224" i="1" s="1"/>
  <c r="J1223" i="1"/>
  <c r="K1223" i="1" s="1"/>
  <c r="L1223" i="1" s="1"/>
  <c r="S1223" i="1"/>
  <c r="Q1222" i="1"/>
  <c r="C1223" i="1" s="1"/>
  <c r="R1223" i="1"/>
  <c r="G1223" i="1"/>
  <c r="H1223" i="1" s="1"/>
  <c r="M1223" i="1" l="1"/>
  <c r="N1223" i="1" s="1"/>
  <c r="P1223" i="1" s="1"/>
  <c r="B1223" i="1" s="1"/>
  <c r="I1224" i="1"/>
  <c r="O1224" i="1"/>
  <c r="T1224" i="1" s="1"/>
  <c r="E1224" i="1"/>
  <c r="F1225" i="1" s="1"/>
  <c r="A1225" i="1"/>
  <c r="D1225" i="1" s="1"/>
  <c r="S1224" i="1"/>
  <c r="Q1223" i="1"/>
  <c r="C1224" i="1" s="1"/>
  <c r="J1224" i="1"/>
  <c r="K1224" i="1" s="1"/>
  <c r="L1224" i="1" s="1"/>
  <c r="R1224" i="1"/>
  <c r="G1224" i="1"/>
  <c r="H1224" i="1" s="1"/>
  <c r="E1225" i="1" l="1"/>
  <c r="F1226" i="1" s="1"/>
  <c r="A1226" i="1"/>
  <c r="D1226" i="1" s="1"/>
  <c r="O1225" i="1"/>
  <c r="T1225" i="1" s="1"/>
  <c r="M1224" i="1"/>
  <c r="N1224" i="1" s="1"/>
  <c r="P1224" i="1" s="1"/>
  <c r="B1224" i="1" s="1"/>
  <c r="I1225" i="1"/>
  <c r="J1225" i="1"/>
  <c r="K1225" i="1" s="1"/>
  <c r="L1225" i="1" s="1"/>
  <c r="Q1224" i="1"/>
  <c r="C1225" i="1" s="1"/>
  <c r="S1225" i="1"/>
  <c r="R1225" i="1"/>
  <c r="G1225" i="1"/>
  <c r="H1225" i="1" s="1"/>
  <c r="I1226" i="1" l="1"/>
  <c r="M1225" i="1"/>
  <c r="N1225" i="1" s="1"/>
  <c r="P1225" i="1" s="1"/>
  <c r="B1225" i="1" s="1"/>
  <c r="E1226" i="1"/>
  <c r="F1227" i="1" s="1"/>
  <c r="A1227" i="1"/>
  <c r="D1227" i="1" s="1"/>
  <c r="O1226" i="1"/>
  <c r="T1226" i="1" s="1"/>
  <c r="J1226" i="1"/>
  <c r="K1226" i="1" s="1"/>
  <c r="L1226" i="1" s="1"/>
  <c r="R1226" i="1"/>
  <c r="S1226" i="1"/>
  <c r="Q1225" i="1"/>
  <c r="C1226" i="1" s="1"/>
  <c r="G1226" i="1"/>
  <c r="H1226" i="1" s="1"/>
  <c r="O1227" i="1" l="1"/>
  <c r="T1227" i="1" s="1"/>
  <c r="A1228" i="1"/>
  <c r="D1228" i="1" s="1"/>
  <c r="E1227" i="1"/>
  <c r="F1228" i="1" s="1"/>
  <c r="I1227" i="1"/>
  <c r="M1226" i="1"/>
  <c r="N1226" i="1" s="1"/>
  <c r="P1226" i="1" s="1"/>
  <c r="B1226" i="1" s="1"/>
  <c r="Q1226" i="1"/>
  <c r="C1227" i="1" s="1"/>
  <c r="S1227" i="1"/>
  <c r="R1227" i="1"/>
  <c r="J1227" i="1"/>
  <c r="K1227" i="1" s="1"/>
  <c r="L1227" i="1" s="1"/>
  <c r="G1227" i="1"/>
  <c r="H1227" i="1" s="1"/>
  <c r="E1228" i="1" l="1"/>
  <c r="F1229" i="1" s="1"/>
  <c r="A1229" i="1"/>
  <c r="D1229" i="1" s="1"/>
  <c r="O1228" i="1"/>
  <c r="T1228" i="1" s="1"/>
  <c r="M1227" i="1"/>
  <c r="N1227" i="1" s="1"/>
  <c r="P1227" i="1" s="1"/>
  <c r="B1227" i="1" s="1"/>
  <c r="I1228" i="1"/>
  <c r="J1228" i="1"/>
  <c r="K1228" i="1" s="1"/>
  <c r="L1228" i="1" s="1"/>
  <c r="Q1227" i="1"/>
  <c r="C1228" i="1" s="1"/>
  <c r="S1228" i="1"/>
  <c r="R1228" i="1"/>
  <c r="G1228" i="1"/>
  <c r="H1228" i="1" s="1"/>
  <c r="E1229" i="1" l="1"/>
  <c r="F1230" i="1" s="1"/>
  <c r="O1229" i="1"/>
  <c r="T1229" i="1" s="1"/>
  <c r="A1230" i="1"/>
  <c r="D1230" i="1" s="1"/>
  <c r="I1229" i="1"/>
  <c r="M1228" i="1"/>
  <c r="N1228" i="1" s="1"/>
  <c r="P1228" i="1" s="1"/>
  <c r="B1228" i="1" s="1"/>
  <c r="J1229" i="1"/>
  <c r="K1229" i="1" s="1"/>
  <c r="L1229" i="1" s="1"/>
  <c r="S1229" i="1"/>
  <c r="R1229" i="1"/>
  <c r="Q1228" i="1"/>
  <c r="C1229" i="1" s="1"/>
  <c r="G1229" i="1"/>
  <c r="H1229" i="1" s="1"/>
  <c r="Q1229" i="1" l="1"/>
  <c r="C1230" i="1" s="1"/>
  <c r="R1230" i="1"/>
  <c r="J1230" i="1"/>
  <c r="K1230" i="1" s="1"/>
  <c r="L1230" i="1" s="1"/>
  <c r="S1230" i="1"/>
  <c r="G1230" i="1"/>
  <c r="H1230" i="1" s="1"/>
  <c r="I1230" i="1"/>
  <c r="M1229" i="1"/>
  <c r="N1229" i="1" s="1"/>
  <c r="P1229" i="1" s="1"/>
  <c r="B1229" i="1" s="1"/>
  <c r="O1230" i="1"/>
  <c r="T1230" i="1" s="1"/>
  <c r="A1231" i="1"/>
  <c r="D1231" i="1" s="1"/>
  <c r="E1230" i="1"/>
  <c r="F1231" i="1" s="1"/>
  <c r="S1231" i="1" l="1"/>
  <c r="Q1230" i="1"/>
  <c r="C1231" i="1" s="1"/>
  <c r="R1231" i="1"/>
  <c r="J1231" i="1"/>
  <c r="K1231" i="1" s="1"/>
  <c r="L1231" i="1" s="1"/>
  <c r="G1231" i="1"/>
  <c r="H1231" i="1" s="1"/>
  <c r="I1231" i="1"/>
  <c r="M1230" i="1"/>
  <c r="N1230" i="1" s="1"/>
  <c r="P1230" i="1" s="1"/>
  <c r="B1230" i="1" s="1"/>
  <c r="E1231" i="1"/>
  <c r="F1232" i="1" s="1"/>
  <c r="O1231" i="1"/>
  <c r="T1231" i="1" s="1"/>
  <c r="A1232" i="1"/>
  <c r="D1232" i="1" s="1"/>
  <c r="Q1231" i="1" l="1"/>
  <c r="C1232" i="1" s="1"/>
  <c r="S1232" i="1"/>
  <c r="J1232" i="1"/>
  <c r="K1232" i="1" s="1"/>
  <c r="L1232" i="1" s="1"/>
  <c r="R1232" i="1"/>
  <c r="G1232" i="1"/>
  <c r="H1232" i="1" s="1"/>
  <c r="M1231" i="1"/>
  <c r="N1231" i="1" s="1"/>
  <c r="P1231" i="1" s="1"/>
  <c r="B1231" i="1" s="1"/>
  <c r="I1232" i="1"/>
  <c r="E1232" i="1"/>
  <c r="F1233" i="1" s="1"/>
  <c r="A1233" i="1"/>
  <c r="D1233" i="1" s="1"/>
  <c r="O1232" i="1"/>
  <c r="T1232" i="1" s="1"/>
  <c r="O1233" i="1" l="1"/>
  <c r="T1233" i="1" s="1"/>
  <c r="A1234" i="1"/>
  <c r="D1234" i="1" s="1"/>
  <c r="E1233" i="1"/>
  <c r="F1234" i="1" s="1"/>
  <c r="I1233" i="1"/>
  <c r="M1232" i="1"/>
  <c r="N1232" i="1" s="1"/>
  <c r="P1232" i="1" s="1"/>
  <c r="B1232" i="1" s="1"/>
  <c r="S1233" i="1"/>
  <c r="R1233" i="1"/>
  <c r="J1233" i="1"/>
  <c r="K1233" i="1" s="1"/>
  <c r="L1233" i="1" s="1"/>
  <c r="Q1232" i="1"/>
  <c r="C1233" i="1" s="1"/>
  <c r="G1233" i="1"/>
  <c r="H1233" i="1" s="1"/>
  <c r="M1233" i="1" l="1"/>
  <c r="N1233" i="1" s="1"/>
  <c r="P1233" i="1" s="1"/>
  <c r="B1233" i="1" s="1"/>
  <c r="I1234" i="1"/>
  <c r="E1234" i="1"/>
  <c r="F1235" i="1" s="1"/>
  <c r="O1234" i="1"/>
  <c r="T1234" i="1" s="1"/>
  <c r="A1235" i="1"/>
  <c r="D1235" i="1" s="1"/>
  <c r="J1234" i="1"/>
  <c r="K1234" i="1" s="1"/>
  <c r="L1234" i="1" s="1"/>
  <c r="R1234" i="1"/>
  <c r="Q1233" i="1"/>
  <c r="C1234" i="1" s="1"/>
  <c r="S1234" i="1"/>
  <c r="G1234" i="1"/>
  <c r="H1234" i="1" s="1"/>
  <c r="S1235" i="1" l="1"/>
  <c r="Q1234" i="1"/>
  <c r="C1235" i="1" s="1"/>
  <c r="R1235" i="1"/>
  <c r="J1235" i="1"/>
  <c r="K1235" i="1" s="1"/>
  <c r="L1235" i="1" s="1"/>
  <c r="G1235" i="1"/>
  <c r="H1235" i="1" s="1"/>
  <c r="I1235" i="1"/>
  <c r="M1234" i="1"/>
  <c r="N1234" i="1" s="1"/>
  <c r="P1234" i="1" s="1"/>
  <c r="B1234" i="1" s="1"/>
  <c r="E1235" i="1"/>
  <c r="F1236" i="1" s="1"/>
  <c r="A1236" i="1"/>
  <c r="D1236" i="1" s="1"/>
  <c r="O1235" i="1"/>
  <c r="T1235" i="1" s="1"/>
  <c r="I1236" i="1" l="1"/>
  <c r="M1235" i="1"/>
  <c r="N1235" i="1" s="1"/>
  <c r="P1235" i="1" s="1"/>
  <c r="B1235" i="1" s="1"/>
  <c r="A1237" i="1"/>
  <c r="D1237" i="1" s="1"/>
  <c r="E1236" i="1"/>
  <c r="F1237" i="1" s="1"/>
  <c r="O1236" i="1"/>
  <c r="T1236" i="1" s="1"/>
  <c r="S1236" i="1"/>
  <c r="R1236" i="1"/>
  <c r="Q1235" i="1"/>
  <c r="C1236" i="1" s="1"/>
  <c r="J1236" i="1"/>
  <c r="K1236" i="1" s="1"/>
  <c r="L1236" i="1" s="1"/>
  <c r="G1236" i="1"/>
  <c r="H1236" i="1" s="1"/>
  <c r="Q1236" i="1" l="1"/>
  <c r="C1237" i="1" s="1"/>
  <c r="S1237" i="1"/>
  <c r="R1237" i="1"/>
  <c r="J1237" i="1"/>
  <c r="K1237" i="1" s="1"/>
  <c r="L1237" i="1" s="1"/>
  <c r="G1237" i="1"/>
  <c r="H1237" i="1" s="1"/>
  <c r="O1237" i="1"/>
  <c r="T1237" i="1" s="1"/>
  <c r="A1238" i="1"/>
  <c r="D1238" i="1" s="1"/>
  <c r="E1237" i="1"/>
  <c r="F1238" i="1" s="1"/>
  <c r="I1237" i="1"/>
  <c r="M1236" i="1"/>
  <c r="N1236" i="1" s="1"/>
  <c r="P1236" i="1" s="1"/>
  <c r="B1236" i="1" s="1"/>
  <c r="O1238" i="1" l="1"/>
  <c r="T1238" i="1" s="1"/>
  <c r="A1239" i="1"/>
  <c r="D1239" i="1" s="1"/>
  <c r="E1238" i="1"/>
  <c r="F1239" i="1" s="1"/>
  <c r="I1238" i="1"/>
  <c r="M1237" i="1"/>
  <c r="N1237" i="1" s="1"/>
  <c r="P1237" i="1" s="1"/>
  <c r="B1237" i="1" s="1"/>
  <c r="S1238" i="1"/>
  <c r="Q1237" i="1"/>
  <c r="C1238" i="1" s="1"/>
  <c r="R1238" i="1"/>
  <c r="J1238" i="1"/>
  <c r="K1238" i="1" s="1"/>
  <c r="L1238" i="1" s="1"/>
  <c r="G1238" i="1"/>
  <c r="H1238" i="1" s="1"/>
  <c r="E1239" i="1" l="1"/>
  <c r="F1240" i="1" s="1"/>
  <c r="O1239" i="1"/>
  <c r="T1239" i="1" s="1"/>
  <c r="A1240" i="1"/>
  <c r="D1240" i="1" s="1"/>
  <c r="M1238" i="1"/>
  <c r="N1238" i="1" s="1"/>
  <c r="P1238" i="1" s="1"/>
  <c r="B1238" i="1" s="1"/>
  <c r="I1239" i="1"/>
  <c r="R1239" i="1"/>
  <c r="Q1238" i="1"/>
  <c r="C1239" i="1" s="1"/>
  <c r="J1239" i="1"/>
  <c r="K1239" i="1" s="1"/>
  <c r="L1239" i="1" s="1"/>
  <c r="S1239" i="1"/>
  <c r="G1239" i="1"/>
  <c r="H1239" i="1" s="1"/>
  <c r="E1240" i="1" l="1"/>
  <c r="F1241" i="1" s="1"/>
  <c r="A1241" i="1"/>
  <c r="D1241" i="1" s="1"/>
  <c r="O1240" i="1"/>
  <c r="T1240" i="1" s="1"/>
  <c r="J1240" i="1"/>
  <c r="K1240" i="1" s="1"/>
  <c r="L1240" i="1" s="1"/>
  <c r="S1240" i="1"/>
  <c r="R1240" i="1"/>
  <c r="Q1239" i="1"/>
  <c r="C1240" i="1" s="1"/>
  <c r="G1240" i="1"/>
  <c r="H1240" i="1" s="1"/>
  <c r="I1240" i="1"/>
  <c r="M1239" i="1"/>
  <c r="N1239" i="1" s="1"/>
  <c r="P1239" i="1" s="1"/>
  <c r="B1239" i="1" s="1"/>
  <c r="I1241" i="1" l="1"/>
  <c r="M1240" i="1"/>
  <c r="N1240" i="1" s="1"/>
  <c r="P1240" i="1" s="1"/>
  <c r="B1240" i="1" s="1"/>
  <c r="Q1240" i="1"/>
  <c r="C1241" i="1" s="1"/>
  <c r="S1241" i="1"/>
  <c r="R1241" i="1"/>
  <c r="J1241" i="1"/>
  <c r="K1241" i="1" s="1"/>
  <c r="L1241" i="1" s="1"/>
  <c r="G1241" i="1"/>
  <c r="H1241" i="1" s="1"/>
  <c r="O1241" i="1"/>
  <c r="T1241" i="1" s="1"/>
  <c r="E1241" i="1"/>
  <c r="F1242" i="1" s="1"/>
  <c r="A1242" i="1"/>
  <c r="D1242" i="1" s="1"/>
  <c r="Q1241" i="1" l="1"/>
  <c r="C1242" i="1" s="1"/>
  <c r="S1242" i="1"/>
  <c r="R1242" i="1"/>
  <c r="J1242" i="1"/>
  <c r="K1242" i="1" s="1"/>
  <c r="L1242" i="1" s="1"/>
  <c r="G1242" i="1"/>
  <c r="H1242" i="1" s="1"/>
  <c r="E1242" i="1"/>
  <c r="F1243" i="1" s="1"/>
  <c r="O1242" i="1"/>
  <c r="T1242" i="1" s="1"/>
  <c r="A1243" i="1"/>
  <c r="D1243" i="1" s="1"/>
  <c r="M1241" i="1"/>
  <c r="N1241" i="1" s="1"/>
  <c r="P1241" i="1" s="1"/>
  <c r="B1241" i="1" s="1"/>
  <c r="I1242" i="1"/>
  <c r="E1243" i="1" l="1"/>
  <c r="F1244" i="1" s="1"/>
  <c r="O1243" i="1"/>
  <c r="T1243" i="1" s="1"/>
  <c r="A1244" i="1"/>
  <c r="D1244" i="1" s="1"/>
  <c r="M1242" i="1"/>
  <c r="N1242" i="1" s="1"/>
  <c r="P1242" i="1" s="1"/>
  <c r="B1242" i="1" s="1"/>
  <c r="I1243" i="1"/>
  <c r="J1243" i="1"/>
  <c r="K1243" i="1" s="1"/>
  <c r="L1243" i="1" s="1"/>
  <c r="Q1242" i="1"/>
  <c r="C1243" i="1" s="1"/>
  <c r="S1243" i="1"/>
  <c r="R1243" i="1"/>
  <c r="G1243" i="1"/>
  <c r="H1243" i="1" s="1"/>
  <c r="I1244" i="1" l="1"/>
  <c r="M1243" i="1"/>
  <c r="N1243" i="1" s="1"/>
  <c r="P1243" i="1" s="1"/>
  <c r="B1243" i="1" s="1"/>
  <c r="A1245" i="1"/>
  <c r="D1245" i="1" s="1"/>
  <c r="E1244" i="1"/>
  <c r="F1245" i="1" s="1"/>
  <c r="O1244" i="1"/>
  <c r="T1244" i="1" s="1"/>
  <c r="J1244" i="1"/>
  <c r="K1244" i="1" s="1"/>
  <c r="L1244" i="1" s="1"/>
  <c r="S1244" i="1"/>
  <c r="Q1243" i="1"/>
  <c r="C1244" i="1" s="1"/>
  <c r="R1244" i="1"/>
  <c r="G1244" i="1"/>
  <c r="H1244" i="1" s="1"/>
  <c r="Q1244" i="1" l="1"/>
  <c r="C1245" i="1" s="1"/>
  <c r="J1245" i="1"/>
  <c r="K1245" i="1" s="1"/>
  <c r="L1245" i="1" s="1"/>
  <c r="S1245" i="1"/>
  <c r="R1245" i="1"/>
  <c r="G1245" i="1"/>
  <c r="H1245" i="1" s="1"/>
  <c r="O1245" i="1"/>
  <c r="T1245" i="1" s="1"/>
  <c r="E1245" i="1"/>
  <c r="F1246" i="1" s="1"/>
  <c r="A1246" i="1"/>
  <c r="D1246" i="1" s="1"/>
  <c r="I1245" i="1"/>
  <c r="M1244" i="1"/>
  <c r="N1244" i="1" s="1"/>
  <c r="P1244" i="1" s="1"/>
  <c r="B1244" i="1" s="1"/>
  <c r="R1246" i="1" l="1"/>
  <c r="Q1245" i="1"/>
  <c r="C1246" i="1" s="1"/>
  <c r="J1246" i="1"/>
  <c r="K1246" i="1" s="1"/>
  <c r="L1246" i="1" s="1"/>
  <c r="S1246" i="1"/>
  <c r="G1246" i="1"/>
  <c r="H1246" i="1" s="1"/>
  <c r="O1246" i="1"/>
  <c r="T1246" i="1" s="1"/>
  <c r="A1247" i="1"/>
  <c r="D1247" i="1" s="1"/>
  <c r="E1246" i="1"/>
  <c r="F1247" i="1" s="1"/>
  <c r="I1246" i="1"/>
  <c r="M1245" i="1"/>
  <c r="N1245" i="1" s="1"/>
  <c r="P1245" i="1" s="1"/>
  <c r="B1245" i="1" s="1"/>
  <c r="E1247" i="1" l="1"/>
  <c r="F1248" i="1" s="1"/>
  <c r="O1247" i="1"/>
  <c r="T1247" i="1" s="1"/>
  <c r="A1248" i="1"/>
  <c r="D1248" i="1" s="1"/>
  <c r="M1246" i="1"/>
  <c r="N1246" i="1" s="1"/>
  <c r="P1246" i="1" s="1"/>
  <c r="B1246" i="1" s="1"/>
  <c r="I1247" i="1"/>
  <c r="J1247" i="1"/>
  <c r="K1247" i="1" s="1"/>
  <c r="L1247" i="1" s="1"/>
  <c r="Q1246" i="1"/>
  <c r="C1247" i="1" s="1"/>
  <c r="S1247" i="1"/>
  <c r="R1247" i="1"/>
  <c r="G1247" i="1"/>
  <c r="H1247" i="1" s="1"/>
  <c r="A1249" i="1" l="1"/>
  <c r="D1249" i="1" s="1"/>
  <c r="E1248" i="1"/>
  <c r="F1249" i="1" s="1"/>
  <c r="O1248" i="1"/>
  <c r="T1248" i="1" s="1"/>
  <c r="I1248" i="1"/>
  <c r="M1247" i="1"/>
  <c r="N1247" i="1" s="1"/>
  <c r="P1247" i="1" s="1"/>
  <c r="B1247" i="1" s="1"/>
  <c r="R1248" i="1"/>
  <c r="J1248" i="1"/>
  <c r="K1248" i="1" s="1"/>
  <c r="L1248" i="1" s="1"/>
  <c r="S1248" i="1"/>
  <c r="Q1247" i="1"/>
  <c r="C1248" i="1" s="1"/>
  <c r="G1248" i="1"/>
  <c r="H1248" i="1" s="1"/>
  <c r="Q1248" i="1" l="1"/>
  <c r="C1249" i="1" s="1"/>
  <c r="S1249" i="1"/>
  <c r="R1249" i="1"/>
  <c r="J1249" i="1"/>
  <c r="K1249" i="1" s="1"/>
  <c r="L1249" i="1" s="1"/>
  <c r="G1249" i="1"/>
  <c r="H1249" i="1" s="1"/>
  <c r="I1249" i="1"/>
  <c r="M1248" i="1"/>
  <c r="N1248" i="1" s="1"/>
  <c r="P1248" i="1" s="1"/>
  <c r="B1248" i="1" s="1"/>
  <c r="O1249" i="1"/>
  <c r="T1249" i="1" s="1"/>
  <c r="E1249" i="1"/>
  <c r="F1250" i="1" s="1"/>
  <c r="A1250" i="1"/>
  <c r="D1250" i="1" s="1"/>
  <c r="E1250" i="1" l="1"/>
  <c r="F1251" i="1" s="1"/>
  <c r="O1250" i="1"/>
  <c r="T1250" i="1" s="1"/>
  <c r="A1251" i="1"/>
  <c r="D1251" i="1" s="1"/>
  <c r="Q1249" i="1"/>
  <c r="C1250" i="1" s="1"/>
  <c r="R1250" i="1"/>
  <c r="J1250" i="1"/>
  <c r="K1250" i="1" s="1"/>
  <c r="L1250" i="1" s="1"/>
  <c r="S1250" i="1"/>
  <c r="G1250" i="1"/>
  <c r="H1250" i="1" s="1"/>
  <c r="I1250" i="1"/>
  <c r="M1249" i="1"/>
  <c r="N1249" i="1" s="1"/>
  <c r="P1249" i="1" s="1"/>
  <c r="B1249" i="1" s="1"/>
  <c r="E1251" i="1" l="1"/>
  <c r="F1252" i="1" s="1"/>
  <c r="O1251" i="1"/>
  <c r="T1251" i="1" s="1"/>
  <c r="A1252" i="1"/>
  <c r="D1252" i="1" s="1"/>
  <c r="M1250" i="1"/>
  <c r="N1250" i="1" s="1"/>
  <c r="P1250" i="1" s="1"/>
  <c r="B1250" i="1" s="1"/>
  <c r="I1251" i="1"/>
  <c r="S1251" i="1"/>
  <c r="R1251" i="1"/>
  <c r="J1251" i="1"/>
  <c r="K1251" i="1" s="1"/>
  <c r="L1251" i="1" s="1"/>
  <c r="Q1250" i="1"/>
  <c r="C1251" i="1" s="1"/>
  <c r="G1251" i="1"/>
  <c r="H1251" i="1" s="1"/>
  <c r="O1252" i="1" l="1"/>
  <c r="T1252" i="1" s="1"/>
  <c r="A1253" i="1"/>
  <c r="D1253" i="1" s="1"/>
  <c r="E1252" i="1"/>
  <c r="F1253" i="1" s="1"/>
  <c r="Q1251" i="1"/>
  <c r="C1252" i="1" s="1"/>
  <c r="S1252" i="1"/>
  <c r="R1252" i="1"/>
  <c r="J1252" i="1"/>
  <c r="K1252" i="1" s="1"/>
  <c r="L1252" i="1" s="1"/>
  <c r="G1252" i="1"/>
  <c r="H1252" i="1" s="1"/>
  <c r="I1252" i="1"/>
  <c r="M1251" i="1"/>
  <c r="N1251" i="1" s="1"/>
  <c r="P1251" i="1" s="1"/>
  <c r="B1251" i="1" s="1"/>
  <c r="E1253" i="1" l="1"/>
  <c r="F1254" i="1" s="1"/>
  <c r="O1253" i="1"/>
  <c r="T1253" i="1" s="1"/>
  <c r="A1254" i="1"/>
  <c r="D1254" i="1" s="1"/>
  <c r="J1253" i="1"/>
  <c r="K1253" i="1" s="1"/>
  <c r="L1253" i="1" s="1"/>
  <c r="Q1252" i="1"/>
  <c r="C1253" i="1" s="1"/>
  <c r="S1253" i="1"/>
  <c r="R1253" i="1"/>
  <c r="G1253" i="1"/>
  <c r="H1253" i="1" s="1"/>
  <c r="I1253" i="1"/>
  <c r="M1252" i="1"/>
  <c r="N1252" i="1" s="1"/>
  <c r="P1252" i="1" s="1"/>
  <c r="B1252" i="1" s="1"/>
  <c r="R1254" i="1" l="1"/>
  <c r="J1254" i="1"/>
  <c r="K1254" i="1" s="1"/>
  <c r="L1254" i="1" s="1"/>
  <c r="S1254" i="1"/>
  <c r="Q1253" i="1"/>
  <c r="C1254" i="1" s="1"/>
  <c r="G1254" i="1"/>
  <c r="H1254" i="1" s="1"/>
  <c r="I1254" i="1"/>
  <c r="M1253" i="1"/>
  <c r="N1253" i="1" s="1"/>
  <c r="P1253" i="1" s="1"/>
  <c r="B1253" i="1" s="1"/>
  <c r="E1254" i="1"/>
  <c r="F1255" i="1" s="1"/>
  <c r="O1254" i="1"/>
  <c r="T1254" i="1" s="1"/>
  <c r="A1255" i="1"/>
  <c r="D1255" i="1" s="1"/>
  <c r="A1256" i="1" l="1"/>
  <c r="D1256" i="1" s="1"/>
  <c r="E1255" i="1"/>
  <c r="F1256" i="1" s="1"/>
  <c r="O1255" i="1"/>
  <c r="T1255" i="1" s="1"/>
  <c r="S1255" i="1"/>
  <c r="R1255" i="1"/>
  <c r="J1255" i="1"/>
  <c r="K1255" i="1" s="1"/>
  <c r="L1255" i="1" s="1"/>
  <c r="Q1254" i="1"/>
  <c r="C1255" i="1" s="1"/>
  <c r="G1255" i="1"/>
  <c r="H1255" i="1" s="1"/>
  <c r="M1254" i="1"/>
  <c r="N1254" i="1" s="1"/>
  <c r="P1254" i="1" s="1"/>
  <c r="B1254" i="1" s="1"/>
  <c r="I1255" i="1"/>
  <c r="O1256" i="1" l="1"/>
  <c r="T1256" i="1" s="1"/>
  <c r="A1257" i="1"/>
  <c r="D1257" i="1" s="1"/>
  <c r="E1256" i="1"/>
  <c r="F1257" i="1" s="1"/>
  <c r="I1256" i="1"/>
  <c r="M1255" i="1"/>
  <c r="N1255" i="1" s="1"/>
  <c r="P1255" i="1" s="1"/>
  <c r="B1255" i="1" s="1"/>
  <c r="Q1255" i="1"/>
  <c r="C1256" i="1" s="1"/>
  <c r="R1256" i="1"/>
  <c r="J1256" i="1"/>
  <c r="K1256" i="1" s="1"/>
  <c r="L1256" i="1" s="1"/>
  <c r="S1256" i="1"/>
  <c r="G1256" i="1"/>
  <c r="H1256" i="1" s="1"/>
  <c r="M1256" i="1" l="1"/>
  <c r="N1256" i="1" s="1"/>
  <c r="P1256" i="1" s="1"/>
  <c r="B1256" i="1" s="1"/>
  <c r="I1257" i="1"/>
  <c r="O1257" i="1"/>
  <c r="T1257" i="1" s="1"/>
  <c r="A1258" i="1"/>
  <c r="D1258" i="1" s="1"/>
  <c r="E1257" i="1"/>
  <c r="F1258" i="1" s="1"/>
  <c r="Q1256" i="1"/>
  <c r="C1257" i="1" s="1"/>
  <c r="S1257" i="1"/>
  <c r="R1257" i="1"/>
  <c r="J1257" i="1"/>
  <c r="K1257" i="1" s="1"/>
  <c r="L1257" i="1" s="1"/>
  <c r="G1257" i="1"/>
  <c r="H1257" i="1" s="1"/>
  <c r="J1258" i="1" l="1"/>
  <c r="K1258" i="1" s="1"/>
  <c r="L1258" i="1" s="1"/>
  <c r="S1258" i="1"/>
  <c r="Q1257" i="1"/>
  <c r="C1258" i="1" s="1"/>
  <c r="R1258" i="1"/>
  <c r="G1258" i="1"/>
  <c r="H1258" i="1" s="1"/>
  <c r="M1257" i="1"/>
  <c r="N1257" i="1" s="1"/>
  <c r="P1257" i="1" s="1"/>
  <c r="B1257" i="1" s="1"/>
  <c r="I1258" i="1"/>
  <c r="A1259" i="1"/>
  <c r="D1259" i="1" s="1"/>
  <c r="E1258" i="1"/>
  <c r="F1259" i="1" s="1"/>
  <c r="O1258" i="1"/>
  <c r="T1258" i="1" s="1"/>
  <c r="Q1258" i="1" l="1"/>
  <c r="C1259" i="1" s="1"/>
  <c r="S1259" i="1"/>
  <c r="R1259" i="1"/>
  <c r="J1259" i="1"/>
  <c r="K1259" i="1" s="1"/>
  <c r="L1259" i="1" s="1"/>
  <c r="G1259" i="1"/>
  <c r="H1259" i="1" s="1"/>
  <c r="O1259" i="1"/>
  <c r="T1259" i="1" s="1"/>
  <c r="A1260" i="1"/>
  <c r="D1260" i="1" s="1"/>
  <c r="E1259" i="1"/>
  <c r="F1260" i="1" s="1"/>
  <c r="I1259" i="1"/>
  <c r="M1258" i="1"/>
  <c r="N1258" i="1" s="1"/>
  <c r="P1258" i="1" s="1"/>
  <c r="B1258" i="1" s="1"/>
  <c r="I1260" i="1" l="1"/>
  <c r="M1259" i="1"/>
  <c r="N1259" i="1" s="1"/>
  <c r="P1259" i="1" s="1"/>
  <c r="B1259" i="1" s="1"/>
  <c r="E1260" i="1"/>
  <c r="F1261" i="1" s="1"/>
  <c r="O1260" i="1"/>
  <c r="T1260" i="1" s="1"/>
  <c r="A1261" i="1"/>
  <c r="D1261" i="1" s="1"/>
  <c r="R1260" i="1"/>
  <c r="Q1259" i="1"/>
  <c r="C1260" i="1" s="1"/>
  <c r="J1260" i="1"/>
  <c r="K1260" i="1" s="1"/>
  <c r="L1260" i="1" s="1"/>
  <c r="S1260" i="1"/>
  <c r="G1260" i="1"/>
  <c r="H1260" i="1" s="1"/>
  <c r="J1261" i="1" l="1"/>
  <c r="K1261" i="1" s="1"/>
  <c r="L1261" i="1" s="1"/>
  <c r="Q1260" i="1"/>
  <c r="C1261" i="1" s="1"/>
  <c r="S1261" i="1"/>
  <c r="R1261" i="1"/>
  <c r="G1261" i="1"/>
  <c r="H1261" i="1" s="1"/>
  <c r="M1260" i="1"/>
  <c r="N1260" i="1" s="1"/>
  <c r="P1260" i="1" s="1"/>
  <c r="B1260" i="1" s="1"/>
  <c r="I1261" i="1"/>
  <c r="E1261" i="1"/>
  <c r="F1262" i="1" s="1"/>
  <c r="O1261" i="1"/>
  <c r="T1261" i="1" s="1"/>
  <c r="A1262" i="1"/>
  <c r="D1262" i="1" s="1"/>
  <c r="E1262" i="1" l="1"/>
  <c r="F1263" i="1" s="1"/>
  <c r="A1263" i="1"/>
  <c r="D1263" i="1" s="1"/>
  <c r="O1262" i="1"/>
  <c r="T1262" i="1" s="1"/>
  <c r="R1262" i="1"/>
  <c r="J1262" i="1"/>
  <c r="K1262" i="1" s="1"/>
  <c r="L1262" i="1" s="1"/>
  <c r="S1262" i="1"/>
  <c r="Q1261" i="1"/>
  <c r="C1262" i="1" s="1"/>
  <c r="G1262" i="1"/>
  <c r="H1262" i="1" s="1"/>
  <c r="I1262" i="1"/>
  <c r="M1261" i="1"/>
  <c r="N1261" i="1" s="1"/>
  <c r="P1261" i="1" s="1"/>
  <c r="B1261" i="1" s="1"/>
  <c r="Q1262" i="1" l="1"/>
  <c r="C1263" i="1" s="1"/>
  <c r="S1263" i="1"/>
  <c r="J1263" i="1"/>
  <c r="K1263" i="1" s="1"/>
  <c r="L1263" i="1" s="1"/>
  <c r="R1263" i="1"/>
  <c r="G1263" i="1"/>
  <c r="H1263" i="1" s="1"/>
  <c r="M1262" i="1"/>
  <c r="N1262" i="1" s="1"/>
  <c r="P1262" i="1" s="1"/>
  <c r="B1262" i="1" s="1"/>
  <c r="I1263" i="1"/>
  <c r="O1263" i="1"/>
  <c r="T1263" i="1" s="1"/>
  <c r="A1264" i="1"/>
  <c r="D1264" i="1" s="1"/>
  <c r="E1263" i="1"/>
  <c r="F1264" i="1" s="1"/>
  <c r="M1263" i="1" l="1"/>
  <c r="N1263" i="1" s="1"/>
  <c r="P1263" i="1" s="1"/>
  <c r="B1263" i="1" s="1"/>
  <c r="I1264" i="1"/>
  <c r="S1264" i="1"/>
  <c r="Q1263" i="1"/>
  <c r="C1264" i="1" s="1"/>
  <c r="J1264" i="1"/>
  <c r="K1264" i="1" s="1"/>
  <c r="L1264" i="1" s="1"/>
  <c r="R1264" i="1"/>
  <c r="G1264" i="1"/>
  <c r="H1264" i="1" s="1"/>
  <c r="E1264" i="1"/>
  <c r="F1265" i="1" s="1"/>
  <c r="O1264" i="1"/>
  <c r="T1264" i="1" s="1"/>
  <c r="A1265" i="1"/>
  <c r="D1265" i="1" s="1"/>
  <c r="E1265" i="1" l="1"/>
  <c r="F1266" i="1" s="1"/>
  <c r="A1266" i="1"/>
  <c r="D1266" i="1" s="1"/>
  <c r="O1265" i="1"/>
  <c r="T1265" i="1" s="1"/>
  <c r="J1265" i="1"/>
  <c r="K1265" i="1" s="1"/>
  <c r="L1265" i="1" s="1"/>
  <c r="Q1264" i="1"/>
  <c r="C1265" i="1" s="1"/>
  <c r="S1265" i="1"/>
  <c r="R1265" i="1"/>
  <c r="G1265" i="1"/>
  <c r="H1265" i="1" s="1"/>
  <c r="M1264" i="1"/>
  <c r="N1264" i="1" s="1"/>
  <c r="P1264" i="1" s="1"/>
  <c r="B1264" i="1" s="1"/>
  <c r="I1265" i="1"/>
  <c r="A1267" i="1" l="1"/>
  <c r="D1267" i="1" s="1"/>
  <c r="E1266" i="1"/>
  <c r="F1267" i="1" s="1"/>
  <c r="O1266" i="1"/>
  <c r="T1266" i="1" s="1"/>
  <c r="J1266" i="1"/>
  <c r="K1266" i="1" s="1"/>
  <c r="L1266" i="1" s="1"/>
  <c r="S1266" i="1"/>
  <c r="Q1265" i="1"/>
  <c r="C1266" i="1" s="1"/>
  <c r="R1266" i="1"/>
  <c r="G1266" i="1"/>
  <c r="H1266" i="1" s="1"/>
  <c r="I1266" i="1"/>
  <c r="M1265" i="1"/>
  <c r="N1265" i="1" s="1"/>
  <c r="P1265" i="1" s="1"/>
  <c r="B1265" i="1" s="1"/>
  <c r="Q1266" i="1" l="1"/>
  <c r="C1267" i="1" s="1"/>
  <c r="R1267" i="1"/>
  <c r="J1267" i="1"/>
  <c r="K1267" i="1" s="1"/>
  <c r="L1267" i="1" s="1"/>
  <c r="S1267" i="1"/>
  <c r="G1267" i="1"/>
  <c r="H1267" i="1" s="1"/>
  <c r="I1267" i="1"/>
  <c r="M1266" i="1"/>
  <c r="N1266" i="1" s="1"/>
  <c r="P1266" i="1" s="1"/>
  <c r="B1266" i="1" s="1"/>
  <c r="O1267" i="1"/>
  <c r="T1267" i="1" s="1"/>
  <c r="A1268" i="1"/>
  <c r="D1268" i="1" s="1"/>
  <c r="E1267" i="1"/>
  <c r="F1268" i="1" s="1"/>
  <c r="O1268" i="1" l="1"/>
  <c r="T1268" i="1" s="1"/>
  <c r="A1269" i="1"/>
  <c r="D1269" i="1" s="1"/>
  <c r="E1268" i="1"/>
  <c r="F1269" i="1" s="1"/>
  <c r="Q1267" i="1"/>
  <c r="C1268" i="1" s="1"/>
  <c r="S1268" i="1"/>
  <c r="R1268" i="1"/>
  <c r="J1268" i="1"/>
  <c r="K1268" i="1" s="1"/>
  <c r="L1268" i="1" s="1"/>
  <c r="G1268" i="1"/>
  <c r="H1268" i="1" s="1"/>
  <c r="I1268" i="1"/>
  <c r="M1267" i="1"/>
  <c r="N1267" i="1" s="1"/>
  <c r="P1267" i="1" s="1"/>
  <c r="B1267" i="1" s="1"/>
  <c r="E1269" i="1" l="1"/>
  <c r="F1270" i="1" s="1"/>
  <c r="O1269" i="1"/>
  <c r="T1269" i="1" s="1"/>
  <c r="A1270" i="1"/>
  <c r="D1270" i="1" s="1"/>
  <c r="R1269" i="1"/>
  <c r="Q1268" i="1"/>
  <c r="C1269" i="1" s="1"/>
  <c r="J1269" i="1"/>
  <c r="K1269" i="1" s="1"/>
  <c r="L1269" i="1" s="1"/>
  <c r="S1269" i="1"/>
  <c r="G1269" i="1"/>
  <c r="H1269" i="1" s="1"/>
  <c r="I1269" i="1"/>
  <c r="M1268" i="1"/>
  <c r="N1268" i="1" s="1"/>
  <c r="P1268" i="1" s="1"/>
  <c r="B1268" i="1" s="1"/>
  <c r="O1270" i="1" l="1"/>
  <c r="T1270" i="1" s="1"/>
  <c r="A1271" i="1"/>
  <c r="D1271" i="1" s="1"/>
  <c r="E1270" i="1"/>
  <c r="F1271" i="1" s="1"/>
  <c r="Q1269" i="1"/>
  <c r="C1270" i="1" s="1"/>
  <c r="J1270" i="1"/>
  <c r="K1270" i="1" s="1"/>
  <c r="L1270" i="1" s="1"/>
  <c r="S1270" i="1"/>
  <c r="R1270" i="1"/>
  <c r="G1270" i="1"/>
  <c r="H1270" i="1" s="1"/>
  <c r="I1270" i="1"/>
  <c r="M1269" i="1"/>
  <c r="N1269" i="1" s="1"/>
  <c r="P1269" i="1" s="1"/>
  <c r="B1269" i="1" s="1"/>
  <c r="R1271" i="1" l="1"/>
  <c r="Q1270" i="1"/>
  <c r="C1271" i="1" s="1"/>
  <c r="J1271" i="1"/>
  <c r="K1271" i="1" s="1"/>
  <c r="L1271" i="1" s="1"/>
  <c r="S1271" i="1"/>
  <c r="G1271" i="1"/>
  <c r="H1271" i="1" s="1"/>
  <c r="I1271" i="1"/>
  <c r="M1270" i="1"/>
  <c r="N1270" i="1" s="1"/>
  <c r="P1270" i="1" s="1"/>
  <c r="B1270" i="1" s="1"/>
  <c r="O1271" i="1"/>
  <c r="T1271" i="1" s="1"/>
  <c r="A1272" i="1"/>
  <c r="D1272" i="1" s="1"/>
  <c r="E1271" i="1"/>
  <c r="F1272" i="1" s="1"/>
  <c r="J1272" i="1" l="1"/>
  <c r="K1272" i="1" s="1"/>
  <c r="L1272" i="1" s="1"/>
  <c r="Q1271" i="1"/>
  <c r="C1272" i="1" s="1"/>
  <c r="S1272" i="1"/>
  <c r="R1272" i="1"/>
  <c r="G1272" i="1"/>
  <c r="H1272" i="1" s="1"/>
  <c r="E1272" i="1"/>
  <c r="F1273" i="1" s="1"/>
  <c r="A1273" i="1"/>
  <c r="D1273" i="1" s="1"/>
  <c r="O1272" i="1"/>
  <c r="T1272" i="1" s="1"/>
  <c r="M1271" i="1"/>
  <c r="N1271" i="1" s="1"/>
  <c r="P1271" i="1" s="1"/>
  <c r="B1271" i="1" s="1"/>
  <c r="I1272" i="1"/>
  <c r="I1273" i="1" l="1"/>
  <c r="M1272" i="1"/>
  <c r="N1272" i="1" s="1"/>
  <c r="P1272" i="1" s="1"/>
  <c r="B1272" i="1" s="1"/>
  <c r="E1273" i="1"/>
  <c r="F1274" i="1" s="1"/>
  <c r="O1273" i="1"/>
  <c r="T1273" i="1" s="1"/>
  <c r="A1274" i="1"/>
  <c r="D1274" i="1" s="1"/>
  <c r="R1273" i="1"/>
  <c r="J1273" i="1"/>
  <c r="K1273" i="1" s="1"/>
  <c r="L1273" i="1" s="1"/>
  <c r="S1273" i="1"/>
  <c r="Q1272" i="1"/>
  <c r="C1273" i="1" s="1"/>
  <c r="G1273" i="1"/>
  <c r="H1273" i="1" s="1"/>
  <c r="I1274" i="1" l="1"/>
  <c r="M1273" i="1"/>
  <c r="N1273" i="1" s="1"/>
  <c r="P1273" i="1" s="1"/>
  <c r="B1273" i="1" s="1"/>
  <c r="Q1273" i="1"/>
  <c r="C1274" i="1" s="1"/>
  <c r="R1274" i="1"/>
  <c r="J1274" i="1"/>
  <c r="K1274" i="1" s="1"/>
  <c r="L1274" i="1" s="1"/>
  <c r="S1274" i="1"/>
  <c r="G1274" i="1"/>
  <c r="H1274" i="1" s="1"/>
  <c r="O1274" i="1"/>
  <c r="T1274" i="1" s="1"/>
  <c r="A1275" i="1"/>
  <c r="D1275" i="1" s="1"/>
  <c r="E1274" i="1"/>
  <c r="F1275" i="1" s="1"/>
  <c r="O1275" i="1" l="1"/>
  <c r="T1275" i="1" s="1"/>
  <c r="A1276" i="1"/>
  <c r="D1276" i="1" s="1"/>
  <c r="E1275" i="1"/>
  <c r="F1276" i="1" s="1"/>
  <c r="J1275" i="1"/>
  <c r="K1275" i="1" s="1"/>
  <c r="L1275" i="1" s="1"/>
  <c r="S1275" i="1"/>
  <c r="Q1274" i="1"/>
  <c r="C1275" i="1" s="1"/>
  <c r="R1275" i="1"/>
  <c r="G1275" i="1"/>
  <c r="H1275" i="1" s="1"/>
  <c r="I1275" i="1"/>
  <c r="M1274" i="1"/>
  <c r="N1274" i="1" s="1"/>
  <c r="P1274" i="1" s="1"/>
  <c r="B1274" i="1" s="1"/>
  <c r="M1275" i="1" l="1"/>
  <c r="N1275" i="1" s="1"/>
  <c r="P1275" i="1" s="1"/>
  <c r="B1275" i="1" s="1"/>
  <c r="I1276" i="1"/>
  <c r="A1277" i="1"/>
  <c r="D1277" i="1" s="1"/>
  <c r="E1276" i="1"/>
  <c r="F1277" i="1" s="1"/>
  <c r="O1276" i="1"/>
  <c r="T1276" i="1" s="1"/>
  <c r="S1276" i="1"/>
  <c r="R1276" i="1"/>
  <c r="Q1275" i="1"/>
  <c r="C1276" i="1" s="1"/>
  <c r="J1276" i="1"/>
  <c r="K1276" i="1" s="1"/>
  <c r="L1276" i="1" s="1"/>
  <c r="G1276" i="1"/>
  <c r="H1276" i="1" s="1"/>
  <c r="I1277" i="1" l="1"/>
  <c r="M1276" i="1"/>
  <c r="N1276" i="1" s="1"/>
  <c r="P1276" i="1" s="1"/>
  <c r="B1276" i="1" s="1"/>
  <c r="R1277" i="1"/>
  <c r="J1277" i="1"/>
  <c r="K1277" i="1" s="1"/>
  <c r="L1277" i="1" s="1"/>
  <c r="S1277" i="1"/>
  <c r="Q1276" i="1"/>
  <c r="C1277" i="1" s="1"/>
  <c r="G1277" i="1"/>
  <c r="H1277" i="1" s="1"/>
  <c r="A1278" i="1"/>
  <c r="D1278" i="1" s="1"/>
  <c r="E1277" i="1"/>
  <c r="F1278" i="1" s="1"/>
  <c r="O1277" i="1"/>
  <c r="T1277" i="1" s="1"/>
  <c r="Q1277" i="1" l="1"/>
  <c r="C1278" i="1" s="1"/>
  <c r="R1278" i="1"/>
  <c r="J1278" i="1"/>
  <c r="K1278" i="1" s="1"/>
  <c r="L1278" i="1" s="1"/>
  <c r="S1278" i="1"/>
  <c r="G1278" i="1"/>
  <c r="H1278" i="1" s="1"/>
  <c r="O1278" i="1"/>
  <c r="T1278" i="1" s="1"/>
  <c r="E1278" i="1"/>
  <c r="F1279" i="1" s="1"/>
  <c r="A1279" i="1"/>
  <c r="D1279" i="1" s="1"/>
  <c r="M1277" i="1"/>
  <c r="N1277" i="1" s="1"/>
  <c r="P1277" i="1" s="1"/>
  <c r="B1277" i="1" s="1"/>
  <c r="I1278" i="1"/>
  <c r="M1278" i="1" l="1"/>
  <c r="N1278" i="1" s="1"/>
  <c r="P1278" i="1" s="1"/>
  <c r="B1278" i="1" s="1"/>
  <c r="I1279" i="1"/>
  <c r="E1279" i="1"/>
  <c r="F1280" i="1" s="1"/>
  <c r="O1279" i="1"/>
  <c r="T1279" i="1" s="1"/>
  <c r="A1280" i="1"/>
  <c r="D1280" i="1" s="1"/>
  <c r="Q1278" i="1"/>
  <c r="C1279" i="1" s="1"/>
  <c r="R1279" i="1"/>
  <c r="J1279" i="1"/>
  <c r="K1279" i="1" s="1"/>
  <c r="L1279" i="1" s="1"/>
  <c r="S1279" i="1"/>
  <c r="G1279" i="1"/>
  <c r="H1279" i="1" s="1"/>
  <c r="S1280" i="1" l="1"/>
  <c r="Q1279" i="1"/>
  <c r="C1280" i="1" s="1"/>
  <c r="R1280" i="1"/>
  <c r="J1280" i="1"/>
  <c r="K1280" i="1" s="1"/>
  <c r="L1280" i="1" s="1"/>
  <c r="G1280" i="1"/>
  <c r="H1280" i="1" s="1"/>
  <c r="E1280" i="1"/>
  <c r="F1281" i="1" s="1"/>
  <c r="O1280" i="1"/>
  <c r="T1280" i="1" s="1"/>
  <c r="A1281" i="1"/>
  <c r="D1281" i="1" s="1"/>
  <c r="M1279" i="1"/>
  <c r="N1279" i="1" s="1"/>
  <c r="P1279" i="1" s="1"/>
  <c r="B1279" i="1" s="1"/>
  <c r="I1280" i="1"/>
  <c r="R1281" i="1" l="1"/>
  <c r="J1281" i="1"/>
  <c r="K1281" i="1" s="1"/>
  <c r="L1281" i="1" s="1"/>
  <c r="Q1280" i="1"/>
  <c r="C1281" i="1" s="1"/>
  <c r="S1281" i="1"/>
  <c r="G1281" i="1"/>
  <c r="H1281" i="1" s="1"/>
  <c r="M1280" i="1"/>
  <c r="N1280" i="1" s="1"/>
  <c r="P1280" i="1" s="1"/>
  <c r="B1280" i="1" s="1"/>
  <c r="I1281" i="1"/>
  <c r="E1281" i="1"/>
  <c r="F1282" i="1" s="1"/>
  <c r="O1281" i="1"/>
  <c r="T1281" i="1" s="1"/>
  <c r="A1282" i="1"/>
  <c r="D1282" i="1" s="1"/>
  <c r="O1282" i="1" l="1"/>
  <c r="T1282" i="1" s="1"/>
  <c r="A1283" i="1"/>
  <c r="D1283" i="1" s="1"/>
  <c r="E1282" i="1"/>
  <c r="F1283" i="1" s="1"/>
  <c r="Q1281" i="1"/>
  <c r="C1282" i="1" s="1"/>
  <c r="S1282" i="1"/>
  <c r="R1282" i="1"/>
  <c r="J1282" i="1"/>
  <c r="K1282" i="1" s="1"/>
  <c r="L1282" i="1" s="1"/>
  <c r="G1282" i="1"/>
  <c r="H1282" i="1" s="1"/>
  <c r="I1282" i="1"/>
  <c r="M1281" i="1"/>
  <c r="N1281" i="1" s="1"/>
  <c r="P1281" i="1" s="1"/>
  <c r="B1281" i="1" s="1"/>
  <c r="E1283" i="1" l="1"/>
  <c r="F1284" i="1" s="1"/>
  <c r="A1284" i="1"/>
  <c r="D1284" i="1" s="1"/>
  <c r="O1283" i="1"/>
  <c r="T1283" i="1" s="1"/>
  <c r="M1282" i="1"/>
  <c r="N1282" i="1" s="1"/>
  <c r="P1282" i="1" s="1"/>
  <c r="B1282" i="1" s="1"/>
  <c r="I1283" i="1"/>
  <c r="Q1282" i="1"/>
  <c r="C1283" i="1" s="1"/>
  <c r="S1283" i="1"/>
  <c r="R1283" i="1"/>
  <c r="J1283" i="1"/>
  <c r="K1283" i="1" s="1"/>
  <c r="L1283" i="1" s="1"/>
  <c r="G1283" i="1"/>
  <c r="H1283" i="1" s="1"/>
  <c r="R1284" i="1" l="1"/>
  <c r="Q1283" i="1"/>
  <c r="C1284" i="1" s="1"/>
  <c r="J1284" i="1"/>
  <c r="K1284" i="1" s="1"/>
  <c r="L1284" i="1" s="1"/>
  <c r="S1284" i="1"/>
  <c r="G1284" i="1"/>
  <c r="H1284" i="1" s="1"/>
  <c r="M1283" i="1"/>
  <c r="N1283" i="1" s="1"/>
  <c r="P1283" i="1" s="1"/>
  <c r="B1283" i="1" s="1"/>
  <c r="I1284" i="1"/>
  <c r="E1284" i="1"/>
  <c r="F1285" i="1" s="1"/>
  <c r="O1284" i="1"/>
  <c r="T1284" i="1" s="1"/>
  <c r="A1285" i="1"/>
  <c r="D1285" i="1" s="1"/>
  <c r="E1285" i="1" l="1"/>
  <c r="F1286" i="1" s="1"/>
  <c r="A1286" i="1"/>
  <c r="D1286" i="1" s="1"/>
  <c r="O1285" i="1"/>
  <c r="T1285" i="1" s="1"/>
  <c r="I1285" i="1"/>
  <c r="M1284" i="1"/>
  <c r="N1284" i="1" s="1"/>
  <c r="P1284" i="1" s="1"/>
  <c r="B1284" i="1" s="1"/>
  <c r="R1285" i="1"/>
  <c r="J1285" i="1"/>
  <c r="K1285" i="1" s="1"/>
  <c r="L1285" i="1" s="1"/>
  <c r="Q1284" i="1"/>
  <c r="C1285" i="1" s="1"/>
  <c r="S1285" i="1"/>
  <c r="G1285" i="1"/>
  <c r="H1285" i="1" s="1"/>
  <c r="M1285" i="1" l="1"/>
  <c r="N1285" i="1" s="1"/>
  <c r="P1285" i="1" s="1"/>
  <c r="B1285" i="1" s="1"/>
  <c r="I1286" i="1"/>
  <c r="Q1285" i="1"/>
  <c r="C1286" i="1" s="1"/>
  <c r="S1286" i="1"/>
  <c r="R1286" i="1"/>
  <c r="J1286" i="1"/>
  <c r="K1286" i="1" s="1"/>
  <c r="L1286" i="1" s="1"/>
  <c r="G1286" i="1"/>
  <c r="H1286" i="1" s="1"/>
  <c r="O1286" i="1"/>
  <c r="T1286" i="1" s="1"/>
  <c r="A1287" i="1"/>
  <c r="D1287" i="1" s="1"/>
  <c r="E1286" i="1"/>
  <c r="F1287" i="1" s="1"/>
  <c r="Q1286" i="1" l="1"/>
  <c r="C1287" i="1" s="1"/>
  <c r="S1287" i="1"/>
  <c r="R1287" i="1"/>
  <c r="J1287" i="1"/>
  <c r="K1287" i="1" s="1"/>
  <c r="L1287" i="1" s="1"/>
  <c r="G1287" i="1"/>
  <c r="H1287" i="1" s="1"/>
  <c r="O1287" i="1"/>
  <c r="T1287" i="1" s="1"/>
  <c r="A1288" i="1"/>
  <c r="D1288" i="1" s="1"/>
  <c r="E1287" i="1"/>
  <c r="F1288" i="1" s="1"/>
  <c r="I1287" i="1"/>
  <c r="M1286" i="1"/>
  <c r="N1286" i="1" s="1"/>
  <c r="P1286" i="1" s="1"/>
  <c r="B1286" i="1" s="1"/>
  <c r="I1288" i="1" l="1"/>
  <c r="M1287" i="1"/>
  <c r="N1287" i="1" s="1"/>
  <c r="P1287" i="1" s="1"/>
  <c r="B1287" i="1" s="1"/>
  <c r="E1288" i="1"/>
  <c r="F1289" i="1" s="1"/>
  <c r="A1289" i="1"/>
  <c r="D1289" i="1" s="1"/>
  <c r="O1288" i="1"/>
  <c r="T1288" i="1" s="1"/>
  <c r="R1288" i="1"/>
  <c r="J1288" i="1"/>
  <c r="K1288" i="1" s="1"/>
  <c r="L1288" i="1" s="1"/>
  <c r="Q1287" i="1"/>
  <c r="C1288" i="1" s="1"/>
  <c r="S1288" i="1"/>
  <c r="G1288" i="1"/>
  <c r="G1289" i="1" l="1"/>
  <c r="H1289" i="1" s="1"/>
  <c r="R1289" i="1"/>
  <c r="J1289" i="1"/>
  <c r="K1289" i="1" s="1"/>
  <c r="L1289" i="1" s="1"/>
  <c r="Q1288" i="1"/>
  <c r="C1289" i="1" s="1"/>
  <c r="S1289" i="1"/>
  <c r="H1288" i="1"/>
  <c r="E1289" i="1"/>
  <c r="F1290" i="1" s="1"/>
  <c r="A1290" i="1"/>
  <c r="D1290" i="1" s="1"/>
  <c r="O1289" i="1"/>
  <c r="T1289" i="1" s="1"/>
  <c r="M1288" i="1"/>
  <c r="I1289" i="1"/>
  <c r="G1290" i="1" l="1"/>
  <c r="H1290" i="1" s="1"/>
  <c r="N1288" i="1"/>
  <c r="P1288" i="1" s="1"/>
  <c r="B1288" i="1" s="1"/>
  <c r="O1290" i="1"/>
  <c r="E1290" i="1"/>
  <c r="F1291" i="1" s="1"/>
  <c r="A1291" i="1"/>
  <c r="D1291" i="1" s="1"/>
  <c r="M1289" i="1"/>
  <c r="N1289" i="1" s="1"/>
  <c r="P1289" i="1" s="1"/>
  <c r="B1289" i="1" s="1"/>
  <c r="I1290" i="1"/>
  <c r="Q1289" i="1"/>
  <c r="C1290" i="1" s="1"/>
  <c r="S1290" i="1"/>
  <c r="R1290" i="1"/>
  <c r="J1290" i="1"/>
  <c r="K1290" i="1" s="1"/>
  <c r="L1290" i="1" s="1"/>
  <c r="I1291" i="1" l="1"/>
  <c r="M1290" i="1"/>
  <c r="N1290" i="1" s="1"/>
  <c r="P1290" i="1" s="1"/>
  <c r="J1291" i="1"/>
  <c r="K1291" i="1" s="1"/>
  <c r="L1291" i="1" s="1"/>
  <c r="Q1290" i="1"/>
  <c r="C1291" i="1" s="1"/>
  <c r="S1291" i="1"/>
  <c r="R1291" i="1"/>
  <c r="E1291" i="1"/>
  <c r="F1292" i="1" s="1"/>
  <c r="O1291" i="1"/>
  <c r="T1291" i="1" s="1"/>
  <c r="A1292" i="1"/>
  <c r="D1292" i="1" s="1"/>
  <c r="G1291" i="1"/>
  <c r="B1290" i="1" l="1"/>
  <c r="T1290" i="1"/>
  <c r="G1292" i="1"/>
  <c r="H1292" i="1" s="1"/>
  <c r="I1292" i="1"/>
  <c r="M1291" i="1"/>
  <c r="E1292" i="1"/>
  <c r="F1293" i="1" s="1"/>
  <c r="O1292" i="1"/>
  <c r="T1292" i="1" s="1"/>
  <c r="A1293" i="1"/>
  <c r="D1293" i="1" s="1"/>
  <c r="H1291" i="1"/>
  <c r="S1292" i="1"/>
  <c r="R1292" i="1"/>
  <c r="J1292" i="1"/>
  <c r="K1292" i="1" s="1"/>
  <c r="L1292" i="1" s="1"/>
  <c r="Q1291" i="1"/>
  <c r="C1292" i="1" s="1"/>
  <c r="N1291" i="1" l="1"/>
  <c r="P1291" i="1" s="1"/>
  <c r="M1292" i="1"/>
  <c r="N1292" i="1" s="1"/>
  <c r="P1292" i="1" s="1"/>
  <c r="B1292" i="1" s="1"/>
  <c r="I1293" i="1"/>
  <c r="Q1292" i="1"/>
  <c r="C1293" i="1" s="1"/>
  <c r="S1293" i="1"/>
  <c r="R1293" i="1"/>
  <c r="J1293" i="1"/>
  <c r="K1293" i="1" s="1"/>
  <c r="L1293" i="1" s="1"/>
  <c r="G1293" i="1"/>
  <c r="H1293" i="1" s="1"/>
  <c r="E1293" i="1"/>
  <c r="F1294" i="1" s="1"/>
  <c r="O1293" i="1"/>
  <c r="A1294" i="1"/>
  <c r="D1294" i="1" s="1"/>
  <c r="B1291" i="1" l="1"/>
  <c r="O1294" i="1"/>
  <c r="T1294" i="1" s="1"/>
  <c r="A1295" i="1"/>
  <c r="D1295" i="1" s="1"/>
  <c r="E1294" i="1"/>
  <c r="F1295" i="1" s="1"/>
  <c r="I1294" i="1"/>
  <c r="M1293" i="1"/>
  <c r="N1293" i="1" s="1"/>
  <c r="P1293" i="1" s="1"/>
  <c r="Q1293" i="1"/>
  <c r="C1294" i="1" s="1"/>
  <c r="J1294" i="1"/>
  <c r="K1294" i="1" s="1"/>
  <c r="L1294" i="1" s="1"/>
  <c r="R1294" i="1"/>
  <c r="S1294" i="1"/>
  <c r="G1294" i="1"/>
  <c r="T1293" i="1" l="1"/>
  <c r="B1293" i="1"/>
  <c r="G1295" i="1"/>
  <c r="H1295" i="1" s="1"/>
  <c r="Q1294" i="1"/>
  <c r="C1295" i="1" s="1"/>
  <c r="S1295" i="1"/>
  <c r="R1295" i="1"/>
  <c r="J1295" i="1"/>
  <c r="K1295" i="1" s="1"/>
  <c r="L1295" i="1" s="1"/>
  <c r="I1295" i="1"/>
  <c r="M1294" i="1"/>
  <c r="E1295" i="1"/>
  <c r="F1296" i="1" s="1"/>
  <c r="A1296" i="1"/>
  <c r="D1296" i="1" s="1"/>
  <c r="O1295" i="1"/>
  <c r="T1295" i="1" s="1"/>
  <c r="H1294" i="1"/>
  <c r="N1294" i="1" l="1"/>
  <c r="P1294" i="1" s="1"/>
  <c r="Q1295" i="1"/>
  <c r="C1296" i="1" s="1"/>
  <c r="S1296" i="1"/>
  <c r="J1296" i="1"/>
  <c r="K1296" i="1" s="1"/>
  <c r="L1296" i="1" s="1"/>
  <c r="R1296" i="1"/>
  <c r="G1296" i="1"/>
  <c r="I1296" i="1"/>
  <c r="M1295" i="1"/>
  <c r="N1295" i="1" s="1"/>
  <c r="P1295" i="1" s="1"/>
  <c r="B1295" i="1" s="1"/>
  <c r="E1296" i="1"/>
  <c r="F1297" i="1" s="1"/>
  <c r="A1297" i="1"/>
  <c r="D1297" i="1" s="1"/>
  <c r="O1296" i="1"/>
  <c r="T1296" i="1" s="1"/>
  <c r="B1294" i="1" l="1"/>
  <c r="R1297" i="1"/>
  <c r="J1297" i="1"/>
  <c r="K1297" i="1" s="1"/>
  <c r="L1297" i="1" s="1"/>
  <c r="S1297" i="1"/>
  <c r="Q1296" i="1"/>
  <c r="C1297" i="1" s="1"/>
  <c r="G1297" i="1"/>
  <c r="E1297" i="1"/>
  <c r="F1298" i="1" s="1"/>
  <c r="A1298" i="1"/>
  <c r="D1298" i="1" s="1"/>
  <c r="O1297" i="1"/>
  <c r="T1297" i="1" s="1"/>
  <c r="I1297" i="1"/>
  <c r="M1296" i="1"/>
  <c r="H1296" i="1"/>
  <c r="M1297" i="1" l="1"/>
  <c r="I1298" i="1"/>
  <c r="G1298" i="1"/>
  <c r="H1298" i="1" s="1"/>
  <c r="N1296" i="1"/>
  <c r="P1296" i="1" s="1"/>
  <c r="B1296" i="1" s="1"/>
  <c r="H1297" i="1"/>
  <c r="O1298" i="1"/>
  <c r="T1298" i="1" s="1"/>
  <c r="A1299" i="1"/>
  <c r="D1299" i="1" s="1"/>
  <c r="E1298" i="1"/>
  <c r="F1299" i="1" s="1"/>
  <c r="Q1297" i="1"/>
  <c r="C1298" i="1" s="1"/>
  <c r="R1298" i="1"/>
  <c r="J1298" i="1"/>
  <c r="K1298" i="1" s="1"/>
  <c r="L1298" i="1" s="1"/>
  <c r="S1298" i="1"/>
  <c r="N1297" i="1" l="1"/>
  <c r="P1297" i="1" s="1"/>
  <c r="I1299" i="1"/>
  <c r="M1298" i="1"/>
  <c r="N1298" i="1" s="1"/>
  <c r="P1298" i="1" s="1"/>
  <c r="B1298" i="1" s="1"/>
  <c r="E1299" i="1"/>
  <c r="F1300" i="1" s="1"/>
  <c r="O1299" i="1"/>
  <c r="T1299" i="1" s="1"/>
  <c r="A1300" i="1"/>
  <c r="D1300" i="1" s="1"/>
  <c r="G1299" i="1"/>
  <c r="H1299" i="1" s="1"/>
  <c r="J1299" i="1"/>
  <c r="K1299" i="1" s="1"/>
  <c r="L1299" i="1" s="1"/>
  <c r="Q1298" i="1"/>
  <c r="C1299" i="1" s="1"/>
  <c r="S1299" i="1"/>
  <c r="R1299" i="1"/>
  <c r="B1297" i="1" l="1"/>
  <c r="R1300" i="1"/>
  <c r="J1300" i="1"/>
  <c r="K1300" i="1" s="1"/>
  <c r="L1300" i="1" s="1"/>
  <c r="S1300" i="1"/>
  <c r="Q1299" i="1"/>
  <c r="C1300" i="1" s="1"/>
  <c r="M1299" i="1"/>
  <c r="N1299" i="1" s="1"/>
  <c r="P1299" i="1" s="1"/>
  <c r="B1299" i="1" s="1"/>
  <c r="I1300" i="1"/>
  <c r="G1300" i="1"/>
  <c r="E1300" i="1"/>
  <c r="F1301" i="1" s="1"/>
  <c r="A1301" i="1"/>
  <c r="D1301" i="1" s="1"/>
  <c r="O1300" i="1"/>
  <c r="T1300" i="1" s="1"/>
  <c r="G1301" i="1" l="1"/>
  <c r="H1301" i="1" s="1"/>
  <c r="O1301" i="1"/>
  <c r="T1301" i="1" s="1"/>
  <c r="A1302" i="1"/>
  <c r="D1302" i="1" s="1"/>
  <c r="E1301" i="1"/>
  <c r="F1302" i="1" s="1"/>
  <c r="H1300" i="1"/>
  <c r="M1300" i="1"/>
  <c r="I1301" i="1"/>
  <c r="Q1300" i="1"/>
  <c r="C1301" i="1" s="1"/>
  <c r="S1301" i="1"/>
  <c r="R1301" i="1"/>
  <c r="J1301" i="1"/>
  <c r="K1301" i="1" s="1"/>
  <c r="L1301" i="1" s="1"/>
  <c r="Q1301" i="1" l="1"/>
  <c r="C1302" i="1" s="1"/>
  <c r="S1302" i="1"/>
  <c r="J1302" i="1"/>
  <c r="K1302" i="1" s="1"/>
  <c r="L1302" i="1" s="1"/>
  <c r="R1302" i="1"/>
  <c r="G1302" i="1"/>
  <c r="A1303" i="1"/>
  <c r="D1303" i="1" s="1"/>
  <c r="O1302" i="1"/>
  <c r="T1302" i="1" s="1"/>
  <c r="E1302" i="1"/>
  <c r="F1303" i="1" s="1"/>
  <c r="M1301" i="1"/>
  <c r="N1301" i="1" s="1"/>
  <c r="P1301" i="1" s="1"/>
  <c r="B1301" i="1" s="1"/>
  <c r="I1302" i="1"/>
  <c r="N1300" i="1"/>
  <c r="P1300" i="1" s="1"/>
  <c r="B1300" i="1" l="1"/>
  <c r="G1303" i="1"/>
  <c r="H1303" i="1" s="1"/>
  <c r="M1302" i="1"/>
  <c r="I1303" i="1"/>
  <c r="S1303" i="1"/>
  <c r="R1303" i="1"/>
  <c r="Q1302" i="1"/>
  <c r="C1303" i="1" s="1"/>
  <c r="J1303" i="1"/>
  <c r="K1303" i="1" s="1"/>
  <c r="L1303" i="1" s="1"/>
  <c r="H1302" i="1"/>
  <c r="E1303" i="1"/>
  <c r="F1304" i="1" s="1"/>
  <c r="O1303" i="1"/>
  <c r="A1304" i="1"/>
  <c r="D1304" i="1" s="1"/>
  <c r="G1304" i="1" l="1"/>
  <c r="H1304" i="1" s="1"/>
  <c r="T1303" i="1"/>
  <c r="N1302" i="1"/>
  <c r="P1302" i="1" s="1"/>
  <c r="B1302" i="1" s="1"/>
  <c r="O1304" i="1"/>
  <c r="T1304" i="1" s="1"/>
  <c r="A1305" i="1"/>
  <c r="D1305" i="1" s="1"/>
  <c r="E1304" i="1"/>
  <c r="F1305" i="1" s="1"/>
  <c r="Q1303" i="1"/>
  <c r="C1304" i="1" s="1"/>
  <c r="J1304" i="1"/>
  <c r="K1304" i="1" s="1"/>
  <c r="L1304" i="1" s="1"/>
  <c r="S1304" i="1"/>
  <c r="R1304" i="1"/>
  <c r="I1304" i="1"/>
  <c r="M1303" i="1"/>
  <c r="N1303" i="1" s="1"/>
  <c r="P1303" i="1" s="1"/>
  <c r="B1303" i="1" s="1"/>
  <c r="Q1304" i="1" l="1"/>
  <c r="C1305" i="1" s="1"/>
  <c r="R1305" i="1"/>
  <c r="J1305" i="1"/>
  <c r="K1305" i="1" s="1"/>
  <c r="L1305" i="1" s="1"/>
  <c r="S1305" i="1"/>
  <c r="G1305" i="1"/>
  <c r="I1305" i="1"/>
  <c r="M1304" i="1"/>
  <c r="N1304" i="1" s="1"/>
  <c r="P1304" i="1" s="1"/>
  <c r="O1305" i="1"/>
  <c r="T1305" i="1" s="1"/>
  <c r="A1306" i="1"/>
  <c r="D1306" i="1" s="1"/>
  <c r="E1305" i="1"/>
  <c r="F1306" i="1" s="1"/>
  <c r="B1304" i="1" l="1"/>
  <c r="G1306" i="1"/>
  <c r="H1306" i="1" s="1"/>
  <c r="E1306" i="1"/>
  <c r="F1307" i="1" s="1"/>
  <c r="O1306" i="1"/>
  <c r="T1306" i="1" s="1"/>
  <c r="A1307" i="1"/>
  <c r="D1307" i="1" s="1"/>
  <c r="S1306" i="1"/>
  <c r="R1306" i="1"/>
  <c r="Q1305" i="1"/>
  <c r="C1306" i="1" s="1"/>
  <c r="J1306" i="1"/>
  <c r="K1306" i="1" s="1"/>
  <c r="L1306" i="1" s="1"/>
  <c r="M1305" i="1"/>
  <c r="I1306" i="1"/>
  <c r="H1305" i="1"/>
  <c r="G1307" i="1" l="1"/>
  <c r="H1307" i="1" s="1"/>
  <c r="N1305" i="1"/>
  <c r="P1305" i="1" s="1"/>
  <c r="M1306" i="1"/>
  <c r="N1306" i="1" s="1"/>
  <c r="P1306" i="1" s="1"/>
  <c r="B1306" i="1" s="1"/>
  <c r="I1307" i="1"/>
  <c r="E1307" i="1"/>
  <c r="F1308" i="1" s="1"/>
  <c r="A1308" i="1"/>
  <c r="D1308" i="1" s="1"/>
  <c r="O1307" i="1"/>
  <c r="J1307" i="1"/>
  <c r="K1307" i="1" s="1"/>
  <c r="L1307" i="1" s="1"/>
  <c r="S1307" i="1"/>
  <c r="Q1306" i="1"/>
  <c r="C1307" i="1" s="1"/>
  <c r="R1307" i="1"/>
  <c r="B1305" i="1" l="1"/>
  <c r="G1308" i="1"/>
  <c r="H1308" i="1" s="1"/>
  <c r="T1307" i="1"/>
  <c r="I1308" i="1"/>
  <c r="M1307" i="1"/>
  <c r="N1307" i="1" s="1"/>
  <c r="P1307" i="1" s="1"/>
  <c r="B1307" i="1" s="1"/>
  <c r="O1308" i="1"/>
  <c r="T1308" i="1" s="1"/>
  <c r="A1309" i="1"/>
  <c r="D1309" i="1" s="1"/>
  <c r="E1308" i="1"/>
  <c r="F1309" i="1" s="1"/>
  <c r="Q1307" i="1"/>
  <c r="C1308" i="1" s="1"/>
  <c r="S1308" i="1"/>
  <c r="R1308" i="1"/>
  <c r="J1308" i="1"/>
  <c r="K1308" i="1" s="1"/>
  <c r="L1308" i="1" s="1"/>
  <c r="S1309" i="1" l="1"/>
  <c r="Q1308" i="1"/>
  <c r="C1309" i="1" s="1"/>
  <c r="J1309" i="1"/>
  <c r="K1309" i="1" s="1"/>
  <c r="L1309" i="1" s="1"/>
  <c r="R1309" i="1"/>
  <c r="M1308" i="1"/>
  <c r="N1308" i="1" s="1"/>
  <c r="P1308" i="1" s="1"/>
  <c r="I1309" i="1"/>
  <c r="G1309" i="1"/>
  <c r="E1309" i="1"/>
  <c r="F1310" i="1" s="1"/>
  <c r="O1309" i="1"/>
  <c r="T1309" i="1" s="1"/>
  <c r="A1310" i="1"/>
  <c r="D1310" i="1" s="1"/>
  <c r="B1308" i="1" l="1"/>
  <c r="G1310" i="1"/>
  <c r="H1310" i="1" s="1"/>
  <c r="I1310" i="1"/>
  <c r="M1309" i="1"/>
  <c r="E1310" i="1"/>
  <c r="F1311" i="1" s="1"/>
  <c r="A1311" i="1"/>
  <c r="D1311" i="1" s="1"/>
  <c r="O1310" i="1"/>
  <c r="T1310" i="1" s="1"/>
  <c r="R1310" i="1"/>
  <c r="Q1309" i="1"/>
  <c r="C1310" i="1" s="1"/>
  <c r="J1310" i="1"/>
  <c r="K1310" i="1" s="1"/>
  <c r="L1310" i="1" s="1"/>
  <c r="S1310" i="1"/>
  <c r="H1309" i="1"/>
  <c r="N1309" i="1" l="1"/>
  <c r="P1309" i="1" s="1"/>
  <c r="B1309" i="1" s="1"/>
  <c r="R1311" i="1"/>
  <c r="J1311" i="1"/>
  <c r="K1311" i="1" s="1"/>
  <c r="L1311" i="1" s="1"/>
  <c r="Q1310" i="1"/>
  <c r="C1311" i="1" s="1"/>
  <c r="S1311" i="1"/>
  <c r="M1310" i="1"/>
  <c r="N1310" i="1" s="1"/>
  <c r="P1310" i="1" s="1"/>
  <c r="B1310" i="1" s="1"/>
  <c r="I1311" i="1"/>
  <c r="G1311" i="1"/>
  <c r="A1312" i="1"/>
  <c r="D1312" i="1" s="1"/>
  <c r="E1311" i="1"/>
  <c r="F1312" i="1" s="1"/>
  <c r="O1311" i="1"/>
  <c r="T1311" i="1" s="1"/>
  <c r="G1312" i="1" l="1"/>
  <c r="H1312" i="1" s="1"/>
  <c r="O1312" i="1"/>
  <c r="T1312" i="1" s="1"/>
  <c r="A1313" i="1"/>
  <c r="D1313" i="1" s="1"/>
  <c r="E1312" i="1"/>
  <c r="F1313" i="1" s="1"/>
  <c r="M1311" i="1"/>
  <c r="I1312" i="1"/>
  <c r="Q1311" i="1"/>
  <c r="C1312" i="1" s="1"/>
  <c r="R1312" i="1"/>
  <c r="J1312" i="1"/>
  <c r="K1312" i="1" s="1"/>
  <c r="L1312" i="1" s="1"/>
  <c r="S1312" i="1"/>
  <c r="H1311" i="1"/>
  <c r="G1313" i="1" l="1"/>
  <c r="H1313" i="1" s="1"/>
  <c r="N1311" i="1"/>
  <c r="P1311" i="1" s="1"/>
  <c r="I1313" i="1"/>
  <c r="M1312" i="1"/>
  <c r="N1312" i="1" s="1"/>
  <c r="P1312" i="1" s="1"/>
  <c r="B1312" i="1" s="1"/>
  <c r="A1314" i="1"/>
  <c r="D1314" i="1" s="1"/>
  <c r="O1313" i="1"/>
  <c r="T1313" i="1" s="1"/>
  <c r="E1313" i="1"/>
  <c r="F1314" i="1" s="1"/>
  <c r="Q1312" i="1"/>
  <c r="C1313" i="1" s="1"/>
  <c r="S1313" i="1"/>
  <c r="R1313" i="1"/>
  <c r="J1313" i="1"/>
  <c r="K1313" i="1" s="1"/>
  <c r="L1313" i="1" s="1"/>
  <c r="B1311" i="1" l="1"/>
  <c r="J1314" i="1"/>
  <c r="K1314" i="1" s="1"/>
  <c r="L1314" i="1" s="1"/>
  <c r="S1314" i="1"/>
  <c r="Q1313" i="1"/>
  <c r="C1314" i="1" s="1"/>
  <c r="R1314" i="1"/>
  <c r="E1314" i="1"/>
  <c r="F1315" i="1" s="1"/>
  <c r="O1314" i="1"/>
  <c r="T1314" i="1" s="1"/>
  <c r="A1315" i="1"/>
  <c r="D1315" i="1" s="1"/>
  <c r="I1314" i="1"/>
  <c r="M1313" i="1"/>
  <c r="N1313" i="1" s="1"/>
  <c r="P1313" i="1" s="1"/>
  <c r="B1313" i="1" s="1"/>
  <c r="G1314" i="1"/>
  <c r="G1315" i="1" l="1"/>
  <c r="H1315" i="1" s="1"/>
  <c r="H1314" i="1"/>
  <c r="M1314" i="1"/>
  <c r="I1315" i="1"/>
  <c r="E1315" i="1"/>
  <c r="F1316" i="1" s="1"/>
  <c r="A1316" i="1"/>
  <c r="D1316" i="1" s="1"/>
  <c r="O1315" i="1"/>
  <c r="T1315" i="1" s="1"/>
  <c r="S1315" i="1"/>
  <c r="R1315" i="1"/>
  <c r="J1315" i="1"/>
  <c r="K1315" i="1" s="1"/>
  <c r="L1315" i="1" s="1"/>
  <c r="Q1314" i="1"/>
  <c r="C1315" i="1" s="1"/>
  <c r="G1316" i="1" l="1"/>
  <c r="H1316" i="1" s="1"/>
  <c r="N1314" i="1"/>
  <c r="P1314" i="1" s="1"/>
  <c r="O1316" i="1"/>
  <c r="T1316" i="1" s="1"/>
  <c r="A1317" i="1"/>
  <c r="D1317" i="1" s="1"/>
  <c r="E1316" i="1"/>
  <c r="F1317" i="1" s="1"/>
  <c r="M1315" i="1"/>
  <c r="N1315" i="1" s="1"/>
  <c r="P1315" i="1" s="1"/>
  <c r="B1315" i="1" s="1"/>
  <c r="I1316" i="1"/>
  <c r="Q1315" i="1"/>
  <c r="C1316" i="1" s="1"/>
  <c r="R1316" i="1"/>
  <c r="J1316" i="1"/>
  <c r="K1316" i="1" s="1"/>
  <c r="L1316" i="1" s="1"/>
  <c r="S1316" i="1"/>
  <c r="B1314" i="1" l="1"/>
  <c r="G1317" i="1"/>
  <c r="H1317" i="1" s="1"/>
  <c r="E1317" i="1"/>
  <c r="F1318" i="1" s="1"/>
  <c r="O1317" i="1"/>
  <c r="T1317" i="1" s="1"/>
  <c r="A1318" i="1"/>
  <c r="D1318" i="1" s="1"/>
  <c r="Q1316" i="1"/>
  <c r="C1317" i="1" s="1"/>
  <c r="S1317" i="1"/>
  <c r="R1317" i="1"/>
  <c r="J1317" i="1"/>
  <c r="K1317" i="1" s="1"/>
  <c r="L1317" i="1" s="1"/>
  <c r="I1317" i="1"/>
  <c r="M1316" i="1"/>
  <c r="N1316" i="1" s="1"/>
  <c r="P1316" i="1" s="1"/>
  <c r="B1316" i="1" s="1"/>
  <c r="G1318" i="1" l="1"/>
  <c r="H1318" i="1" s="1"/>
  <c r="M1317" i="1"/>
  <c r="N1317" i="1" s="1"/>
  <c r="P1317" i="1" s="1"/>
  <c r="B1317" i="1" s="1"/>
  <c r="I1318" i="1"/>
  <c r="E1318" i="1"/>
  <c r="F1319" i="1" s="1"/>
  <c r="O1318" i="1"/>
  <c r="A1319" i="1"/>
  <c r="D1319" i="1" s="1"/>
  <c r="R1318" i="1"/>
  <c r="Q1317" i="1"/>
  <c r="C1318" i="1" s="1"/>
  <c r="J1318" i="1"/>
  <c r="K1318" i="1" s="1"/>
  <c r="L1318" i="1" s="1"/>
  <c r="S1318" i="1"/>
  <c r="G1319" i="1" l="1"/>
  <c r="H1319" i="1" s="1"/>
  <c r="T1318" i="1"/>
  <c r="E1319" i="1"/>
  <c r="F1320" i="1" s="1"/>
  <c r="A1320" i="1"/>
  <c r="D1320" i="1" s="1"/>
  <c r="O1319" i="1"/>
  <c r="I1319" i="1"/>
  <c r="M1318" i="1"/>
  <c r="N1318" i="1" s="1"/>
  <c r="P1318" i="1" s="1"/>
  <c r="J1319" i="1"/>
  <c r="K1319" i="1" s="1"/>
  <c r="L1319" i="1" s="1"/>
  <c r="S1319" i="1"/>
  <c r="Q1318" i="1"/>
  <c r="C1319" i="1" s="1"/>
  <c r="R1319" i="1"/>
  <c r="B1318" i="1" l="1"/>
  <c r="G1320" i="1"/>
  <c r="H1320" i="1" s="1"/>
  <c r="T1319" i="1"/>
  <c r="I1320" i="1"/>
  <c r="M1319" i="1"/>
  <c r="N1319" i="1" s="1"/>
  <c r="P1319" i="1" s="1"/>
  <c r="B1319" i="1" s="1"/>
  <c r="Q1319" i="1"/>
  <c r="C1320" i="1" s="1"/>
  <c r="J1320" i="1"/>
  <c r="K1320" i="1" s="1"/>
  <c r="L1320" i="1" s="1"/>
  <c r="S1320" i="1"/>
  <c r="R1320" i="1"/>
  <c r="O1320" i="1"/>
  <c r="T1320" i="1" s="1"/>
  <c r="A1321" i="1"/>
  <c r="D1321" i="1" s="1"/>
  <c r="E1320" i="1"/>
  <c r="F1321" i="1" s="1"/>
  <c r="O1321" i="1" l="1"/>
  <c r="T1321" i="1" s="1"/>
  <c r="A1322" i="1"/>
  <c r="D1322" i="1" s="1"/>
  <c r="E1321" i="1"/>
  <c r="F1322" i="1" s="1"/>
  <c r="I1321" i="1"/>
  <c r="M1320" i="1"/>
  <c r="N1320" i="1" s="1"/>
  <c r="P1320" i="1" s="1"/>
  <c r="B1320" i="1" s="1"/>
  <c r="J1321" i="1"/>
  <c r="K1321" i="1" s="1"/>
  <c r="L1321" i="1" s="1"/>
  <c r="Q1320" i="1"/>
  <c r="C1321" i="1" s="1"/>
  <c r="S1321" i="1"/>
  <c r="R1321" i="1"/>
  <c r="G1321" i="1"/>
  <c r="G1322" i="1" l="1"/>
  <c r="H1322" i="1" s="1"/>
  <c r="H1321" i="1"/>
  <c r="M1321" i="1"/>
  <c r="I1322" i="1"/>
  <c r="J1322" i="1"/>
  <c r="K1322" i="1" s="1"/>
  <c r="L1322" i="1" s="1"/>
  <c r="S1322" i="1"/>
  <c r="Q1321" i="1"/>
  <c r="C1322" i="1" s="1"/>
  <c r="R1322" i="1"/>
  <c r="E1322" i="1"/>
  <c r="F1323" i="1" s="1"/>
  <c r="O1322" i="1"/>
  <c r="T1322" i="1" s="1"/>
  <c r="A1323" i="1"/>
  <c r="D1323" i="1" s="1"/>
  <c r="N1321" i="1" l="1"/>
  <c r="P1321" i="1" s="1"/>
  <c r="O1323" i="1"/>
  <c r="T1323" i="1" s="1"/>
  <c r="A1324" i="1"/>
  <c r="D1324" i="1" s="1"/>
  <c r="E1323" i="1"/>
  <c r="F1324" i="1" s="1"/>
  <c r="M1322" i="1"/>
  <c r="N1322" i="1" s="1"/>
  <c r="P1322" i="1" s="1"/>
  <c r="B1322" i="1" s="1"/>
  <c r="I1323" i="1"/>
  <c r="S1323" i="1"/>
  <c r="R1323" i="1"/>
  <c r="Q1322" i="1"/>
  <c r="C1323" i="1" s="1"/>
  <c r="J1323" i="1"/>
  <c r="K1323" i="1" s="1"/>
  <c r="L1323" i="1" s="1"/>
  <c r="G1323" i="1"/>
  <c r="B1321" i="1" l="1"/>
  <c r="I1324" i="1"/>
  <c r="M1323" i="1"/>
  <c r="Q1323" i="1"/>
  <c r="C1324" i="1" s="1"/>
  <c r="R1324" i="1"/>
  <c r="J1324" i="1"/>
  <c r="K1324" i="1" s="1"/>
  <c r="L1324" i="1" s="1"/>
  <c r="S1324" i="1"/>
  <c r="G1324" i="1"/>
  <c r="E1324" i="1"/>
  <c r="F1325" i="1" s="1"/>
  <c r="O1324" i="1"/>
  <c r="T1324" i="1" s="1"/>
  <c r="A1325" i="1"/>
  <c r="D1325" i="1" s="1"/>
  <c r="H1323" i="1"/>
  <c r="S1325" i="1" l="1"/>
  <c r="R1325" i="1"/>
  <c r="Q1324" i="1"/>
  <c r="C1325" i="1" s="1"/>
  <c r="J1325" i="1"/>
  <c r="K1325" i="1" s="1"/>
  <c r="L1325" i="1" s="1"/>
  <c r="N1323" i="1"/>
  <c r="P1323" i="1" s="1"/>
  <c r="B1323" i="1" s="1"/>
  <c r="M1324" i="1"/>
  <c r="I1325" i="1"/>
  <c r="G1325" i="1"/>
  <c r="H1325" i="1" s="1"/>
  <c r="H1324" i="1"/>
  <c r="E1325" i="1"/>
  <c r="F1326" i="1" s="1"/>
  <c r="O1325" i="1"/>
  <c r="T1325" i="1" s="1"/>
  <c r="A1326" i="1"/>
  <c r="D1326" i="1" s="1"/>
  <c r="N1324" i="1" l="1"/>
  <c r="P1324" i="1" s="1"/>
  <c r="B1324" i="1" s="1"/>
  <c r="I1326" i="1"/>
  <c r="M1325" i="1"/>
  <c r="N1325" i="1" s="1"/>
  <c r="P1325" i="1" s="1"/>
  <c r="A1327" i="1"/>
  <c r="D1327" i="1" s="1"/>
  <c r="E1326" i="1"/>
  <c r="F1327" i="1" s="1"/>
  <c r="O1326" i="1"/>
  <c r="T1326" i="1" s="1"/>
  <c r="J1326" i="1"/>
  <c r="K1326" i="1" s="1"/>
  <c r="L1326" i="1" s="1"/>
  <c r="R1326" i="1"/>
  <c r="Q1325" i="1"/>
  <c r="C1326" i="1" s="1"/>
  <c r="S1326" i="1"/>
  <c r="G1326" i="1"/>
  <c r="B1325" i="1" l="1"/>
  <c r="G1327" i="1"/>
  <c r="H1327" i="1" s="1"/>
  <c r="O1327" i="1"/>
  <c r="T1327" i="1" s="1"/>
  <c r="A1328" i="1"/>
  <c r="D1328" i="1" s="1"/>
  <c r="E1327" i="1"/>
  <c r="F1328" i="1" s="1"/>
  <c r="I1327" i="1"/>
  <c r="M1326" i="1"/>
  <c r="Q1326" i="1"/>
  <c r="C1327" i="1" s="1"/>
  <c r="R1327" i="1"/>
  <c r="J1327" i="1"/>
  <c r="K1327" i="1" s="1"/>
  <c r="L1327" i="1" s="1"/>
  <c r="S1327" i="1"/>
  <c r="H1326" i="1"/>
  <c r="G1328" i="1" l="1"/>
  <c r="H1328" i="1" s="1"/>
  <c r="N1326" i="1"/>
  <c r="P1326" i="1" s="1"/>
  <c r="J1328" i="1"/>
  <c r="K1328" i="1" s="1"/>
  <c r="L1328" i="1" s="1"/>
  <c r="Q1327" i="1"/>
  <c r="C1328" i="1" s="1"/>
  <c r="S1328" i="1"/>
  <c r="R1328" i="1"/>
  <c r="M1327" i="1"/>
  <c r="N1327" i="1" s="1"/>
  <c r="P1327" i="1" s="1"/>
  <c r="B1327" i="1" s="1"/>
  <c r="I1328" i="1"/>
  <c r="E1328" i="1"/>
  <c r="F1329" i="1" s="1"/>
  <c r="O1328" i="1"/>
  <c r="T1328" i="1" s="1"/>
  <c r="A1329" i="1"/>
  <c r="D1329" i="1" s="1"/>
  <c r="B1326" i="1" l="1"/>
  <c r="E1329" i="1"/>
  <c r="F1330" i="1" s="1"/>
  <c r="O1329" i="1"/>
  <c r="T1329" i="1" s="1"/>
  <c r="A1330" i="1"/>
  <c r="D1330" i="1" s="1"/>
  <c r="S1329" i="1"/>
  <c r="R1329" i="1"/>
  <c r="Q1328" i="1"/>
  <c r="C1329" i="1" s="1"/>
  <c r="J1329" i="1"/>
  <c r="K1329" i="1" s="1"/>
  <c r="L1329" i="1" s="1"/>
  <c r="I1329" i="1"/>
  <c r="M1328" i="1"/>
  <c r="N1328" i="1" s="1"/>
  <c r="P1328" i="1" s="1"/>
  <c r="B1328" i="1" s="1"/>
  <c r="G1329" i="1"/>
  <c r="J1330" i="1" l="1"/>
  <c r="K1330" i="1" s="1"/>
  <c r="L1330" i="1" s="1"/>
  <c r="R1330" i="1"/>
  <c r="S1330" i="1"/>
  <c r="Q1329" i="1"/>
  <c r="C1330" i="1" s="1"/>
  <c r="G1330" i="1"/>
  <c r="H1329" i="1"/>
  <c r="M1329" i="1"/>
  <c r="I1330" i="1"/>
  <c r="E1330" i="1"/>
  <c r="F1331" i="1" s="1"/>
  <c r="A1331" i="1"/>
  <c r="D1331" i="1" s="1"/>
  <c r="O1330" i="1"/>
  <c r="T1330" i="1" s="1"/>
  <c r="N1329" i="1" l="1"/>
  <c r="P1329" i="1" s="1"/>
  <c r="B1329" i="1" s="1"/>
  <c r="Q1330" i="1"/>
  <c r="C1331" i="1" s="1"/>
  <c r="R1331" i="1"/>
  <c r="J1331" i="1"/>
  <c r="K1331" i="1" s="1"/>
  <c r="L1331" i="1" s="1"/>
  <c r="S1331" i="1"/>
  <c r="G1331" i="1"/>
  <c r="H1331" i="1" s="1"/>
  <c r="H1330" i="1"/>
  <c r="O1331" i="1"/>
  <c r="T1331" i="1" s="1"/>
  <c r="A1332" i="1"/>
  <c r="D1332" i="1" s="1"/>
  <c r="E1331" i="1"/>
  <c r="F1332" i="1" s="1"/>
  <c r="I1331" i="1"/>
  <c r="M1330" i="1"/>
  <c r="I1332" i="1" l="1"/>
  <c r="M1331" i="1"/>
  <c r="N1331" i="1" s="1"/>
  <c r="P1331" i="1" s="1"/>
  <c r="B1331" i="1" s="1"/>
  <c r="G1332" i="1"/>
  <c r="H1332" i="1" s="1"/>
  <c r="O1332" i="1"/>
  <c r="T1332" i="1" s="1"/>
  <c r="A1333" i="1"/>
  <c r="D1333" i="1" s="1"/>
  <c r="E1332" i="1"/>
  <c r="F1333" i="1" s="1"/>
  <c r="N1330" i="1"/>
  <c r="P1330" i="1" s="1"/>
  <c r="B1330" i="1" s="1"/>
  <c r="S1332" i="1"/>
  <c r="Q1331" i="1"/>
  <c r="C1332" i="1" s="1"/>
  <c r="R1332" i="1"/>
  <c r="J1332" i="1"/>
  <c r="K1332" i="1" s="1"/>
  <c r="L1332" i="1" s="1"/>
  <c r="E1333" i="1" l="1"/>
  <c r="F1334" i="1" s="1"/>
  <c r="A1334" i="1"/>
  <c r="D1334" i="1" s="1"/>
  <c r="O1333" i="1"/>
  <c r="T1333" i="1" s="1"/>
  <c r="J1333" i="1"/>
  <c r="K1333" i="1" s="1"/>
  <c r="L1333" i="1" s="1"/>
  <c r="Q1332" i="1"/>
  <c r="C1333" i="1" s="1"/>
  <c r="S1333" i="1"/>
  <c r="R1333" i="1"/>
  <c r="I1333" i="1"/>
  <c r="M1332" i="1"/>
  <c r="N1332" i="1" s="1"/>
  <c r="P1332" i="1" s="1"/>
  <c r="G1333" i="1"/>
  <c r="B1332" i="1" l="1"/>
  <c r="G1334" i="1"/>
  <c r="H1334" i="1" s="1"/>
  <c r="E1334" i="1"/>
  <c r="F1335" i="1" s="1"/>
  <c r="O1334" i="1"/>
  <c r="T1334" i="1" s="1"/>
  <c r="A1335" i="1"/>
  <c r="D1335" i="1" s="1"/>
  <c r="H1333" i="1"/>
  <c r="S1334" i="1"/>
  <c r="R1334" i="1"/>
  <c r="Q1333" i="1"/>
  <c r="C1334" i="1" s="1"/>
  <c r="J1334" i="1"/>
  <c r="K1334" i="1" s="1"/>
  <c r="L1334" i="1" s="1"/>
  <c r="I1334" i="1"/>
  <c r="M1333" i="1"/>
  <c r="G1335" i="1" l="1"/>
  <c r="H1335" i="1" s="1"/>
  <c r="N1333" i="1"/>
  <c r="P1333" i="1" s="1"/>
  <c r="O1335" i="1"/>
  <c r="T1335" i="1" s="1"/>
  <c r="E1335" i="1"/>
  <c r="F1336" i="1" s="1"/>
  <c r="A1336" i="1"/>
  <c r="D1336" i="1" s="1"/>
  <c r="Q1334" i="1"/>
  <c r="C1335" i="1" s="1"/>
  <c r="S1335" i="1"/>
  <c r="R1335" i="1"/>
  <c r="J1335" i="1"/>
  <c r="K1335" i="1" s="1"/>
  <c r="L1335" i="1" s="1"/>
  <c r="M1334" i="1"/>
  <c r="N1334" i="1" s="1"/>
  <c r="P1334" i="1" s="1"/>
  <c r="B1334" i="1" s="1"/>
  <c r="I1335" i="1"/>
  <c r="B1333" i="1" l="1"/>
  <c r="O1336" i="1"/>
  <c r="T1336" i="1" s="1"/>
  <c r="A1337" i="1"/>
  <c r="D1337" i="1" s="1"/>
  <c r="E1336" i="1"/>
  <c r="F1337" i="1" s="1"/>
  <c r="Q1335" i="1"/>
  <c r="C1336" i="1" s="1"/>
  <c r="S1336" i="1"/>
  <c r="R1336" i="1"/>
  <c r="J1336" i="1"/>
  <c r="K1336" i="1" s="1"/>
  <c r="L1336" i="1" s="1"/>
  <c r="M1335" i="1"/>
  <c r="N1335" i="1" s="1"/>
  <c r="P1335" i="1" s="1"/>
  <c r="B1335" i="1" s="1"/>
  <c r="I1336" i="1"/>
  <c r="G1336" i="1"/>
  <c r="G1337" i="1" l="1"/>
  <c r="H1337" i="1" s="1"/>
  <c r="E1337" i="1"/>
  <c r="F1338" i="1" s="1"/>
  <c r="O1337" i="1"/>
  <c r="T1337" i="1" s="1"/>
  <c r="A1338" i="1"/>
  <c r="D1338" i="1" s="1"/>
  <c r="J1337" i="1"/>
  <c r="K1337" i="1" s="1"/>
  <c r="L1337" i="1" s="1"/>
  <c r="R1337" i="1"/>
  <c r="Q1336" i="1"/>
  <c r="C1337" i="1" s="1"/>
  <c r="S1337" i="1"/>
  <c r="H1336" i="1"/>
  <c r="I1337" i="1"/>
  <c r="M1336" i="1"/>
  <c r="I1338" i="1" l="1"/>
  <c r="M1337" i="1"/>
  <c r="N1337" i="1" s="1"/>
  <c r="P1337" i="1" s="1"/>
  <c r="B1337" i="1" s="1"/>
  <c r="S1338" i="1"/>
  <c r="R1338" i="1"/>
  <c r="Q1337" i="1"/>
  <c r="C1338" i="1" s="1"/>
  <c r="J1338" i="1"/>
  <c r="K1338" i="1" s="1"/>
  <c r="L1338" i="1" s="1"/>
  <c r="G1338" i="1"/>
  <c r="H1338" i="1" s="1"/>
  <c r="N1336" i="1"/>
  <c r="P1336" i="1" s="1"/>
  <c r="E1338" i="1"/>
  <c r="F1339" i="1" s="1"/>
  <c r="A1339" i="1"/>
  <c r="D1339" i="1" s="1"/>
  <c r="O1338" i="1"/>
  <c r="T1338" i="1" s="1"/>
  <c r="B1336" i="1" l="1"/>
  <c r="G1339" i="1"/>
  <c r="H1339" i="1" s="1"/>
  <c r="M1338" i="1"/>
  <c r="N1338" i="1" s="1"/>
  <c r="P1338" i="1" s="1"/>
  <c r="B1338" i="1" s="1"/>
  <c r="I1339" i="1"/>
  <c r="Q1338" i="1"/>
  <c r="C1339" i="1" s="1"/>
  <c r="S1339" i="1"/>
  <c r="J1339" i="1"/>
  <c r="K1339" i="1" s="1"/>
  <c r="L1339" i="1" s="1"/>
  <c r="R1339" i="1"/>
  <c r="O1339" i="1"/>
  <c r="T1339" i="1" s="1"/>
  <c r="A1340" i="1"/>
  <c r="D1340" i="1" s="1"/>
  <c r="E1339" i="1"/>
  <c r="F1340" i="1" s="1"/>
  <c r="E1340" i="1" l="1"/>
  <c r="F1341" i="1" s="1"/>
  <c r="O1340" i="1"/>
  <c r="T1340" i="1" s="1"/>
  <c r="A1341" i="1"/>
  <c r="D1341" i="1" s="1"/>
  <c r="J1340" i="1"/>
  <c r="K1340" i="1" s="1"/>
  <c r="L1340" i="1" s="1"/>
  <c r="Q1339" i="1"/>
  <c r="C1340" i="1" s="1"/>
  <c r="S1340" i="1"/>
  <c r="R1340" i="1"/>
  <c r="G1340" i="1"/>
  <c r="H1340" i="1" s="1"/>
  <c r="I1340" i="1"/>
  <c r="M1339" i="1"/>
  <c r="N1339" i="1" s="1"/>
  <c r="P1339" i="1" s="1"/>
  <c r="B1339" i="1" l="1"/>
  <c r="R1341" i="1"/>
  <c r="J1341" i="1"/>
  <c r="K1341" i="1" s="1"/>
  <c r="L1341" i="1" s="1"/>
  <c r="Q1340" i="1"/>
  <c r="C1341" i="1" s="1"/>
  <c r="S1341" i="1"/>
  <c r="E1341" i="1"/>
  <c r="F1342" i="1" s="1"/>
  <c r="O1341" i="1"/>
  <c r="T1341" i="1" s="1"/>
  <c r="A1342" i="1"/>
  <c r="D1342" i="1" s="1"/>
  <c r="I1341" i="1"/>
  <c r="M1340" i="1"/>
  <c r="N1340" i="1" s="1"/>
  <c r="P1340" i="1" s="1"/>
  <c r="B1340" i="1" s="1"/>
  <c r="G1341" i="1"/>
  <c r="G1342" i="1" l="1"/>
  <c r="H1342" i="1" s="1"/>
  <c r="J1342" i="1"/>
  <c r="K1342" i="1" s="1"/>
  <c r="L1342" i="1" s="1"/>
  <c r="S1342" i="1"/>
  <c r="R1342" i="1"/>
  <c r="Q1341" i="1"/>
  <c r="C1342" i="1" s="1"/>
  <c r="H1341" i="1"/>
  <c r="M1341" i="1"/>
  <c r="I1342" i="1"/>
  <c r="A1343" i="1"/>
  <c r="D1343" i="1" s="1"/>
  <c r="E1342" i="1"/>
  <c r="F1343" i="1" s="1"/>
  <c r="O1342" i="1"/>
  <c r="T1342" i="1" s="1"/>
  <c r="Q1342" i="1" l="1"/>
  <c r="C1343" i="1" s="1"/>
  <c r="J1343" i="1"/>
  <c r="K1343" i="1" s="1"/>
  <c r="L1343" i="1" s="1"/>
  <c r="S1343" i="1"/>
  <c r="R1343" i="1"/>
  <c r="O1343" i="1"/>
  <c r="T1343" i="1" s="1"/>
  <c r="A1344" i="1"/>
  <c r="D1344" i="1" s="1"/>
  <c r="E1343" i="1"/>
  <c r="F1344" i="1" s="1"/>
  <c r="G1343" i="1"/>
  <c r="H1343" i="1" s="1"/>
  <c r="N1341" i="1"/>
  <c r="P1341" i="1" s="1"/>
  <c r="I1343" i="1"/>
  <c r="M1342" i="1"/>
  <c r="N1342" i="1" s="1"/>
  <c r="P1342" i="1" s="1"/>
  <c r="B1342" i="1" s="1"/>
  <c r="B1341" i="1" l="1"/>
  <c r="R1344" i="1"/>
  <c r="Q1343" i="1"/>
  <c r="C1344" i="1" s="1"/>
  <c r="J1344" i="1"/>
  <c r="K1344" i="1" s="1"/>
  <c r="L1344" i="1" s="1"/>
  <c r="S1344" i="1"/>
  <c r="M1343" i="1"/>
  <c r="N1343" i="1" s="1"/>
  <c r="P1343" i="1" s="1"/>
  <c r="B1343" i="1" s="1"/>
  <c r="I1344" i="1"/>
  <c r="G1344" i="1"/>
  <c r="E1344" i="1"/>
  <c r="F1345" i="1" s="1"/>
  <c r="O1344" i="1"/>
  <c r="T1344" i="1" s="1"/>
  <c r="A1345" i="1"/>
  <c r="D1345" i="1" s="1"/>
  <c r="E1345" i="1" l="1"/>
  <c r="F1346" i="1" s="1"/>
  <c r="O1345" i="1"/>
  <c r="T1345" i="1" s="1"/>
  <c r="A1346" i="1"/>
  <c r="D1346" i="1" s="1"/>
  <c r="G1345" i="1"/>
  <c r="H1345" i="1" s="1"/>
  <c r="H1344" i="1"/>
  <c r="M1344" i="1"/>
  <c r="I1345" i="1"/>
  <c r="J1345" i="1"/>
  <c r="K1345" i="1" s="1"/>
  <c r="L1345" i="1" s="1"/>
  <c r="R1345" i="1"/>
  <c r="Q1344" i="1"/>
  <c r="C1345" i="1" s="1"/>
  <c r="S1345" i="1"/>
  <c r="E1346" i="1" l="1"/>
  <c r="F1347" i="1" s="1"/>
  <c r="A1347" i="1"/>
  <c r="D1347" i="1" s="1"/>
  <c r="O1346" i="1"/>
  <c r="T1346" i="1" s="1"/>
  <c r="S1346" i="1"/>
  <c r="R1346" i="1"/>
  <c r="J1346" i="1"/>
  <c r="K1346" i="1" s="1"/>
  <c r="L1346" i="1" s="1"/>
  <c r="Q1345" i="1"/>
  <c r="C1346" i="1" s="1"/>
  <c r="N1344" i="1"/>
  <c r="P1344" i="1" s="1"/>
  <c r="B1344" i="1" s="1"/>
  <c r="I1346" i="1"/>
  <c r="M1345" i="1"/>
  <c r="N1345" i="1" s="1"/>
  <c r="P1345" i="1" s="1"/>
  <c r="B1345" i="1" s="1"/>
  <c r="G1346" i="1"/>
  <c r="G1347" i="1" l="1"/>
  <c r="H1347" i="1" s="1"/>
  <c r="Q1346" i="1"/>
  <c r="C1347" i="1" s="1"/>
  <c r="S1347" i="1"/>
  <c r="J1347" i="1"/>
  <c r="K1347" i="1" s="1"/>
  <c r="L1347" i="1" s="1"/>
  <c r="R1347" i="1"/>
  <c r="I1347" i="1"/>
  <c r="M1346" i="1"/>
  <c r="O1347" i="1"/>
  <c r="T1347" i="1" s="1"/>
  <c r="A1348" i="1"/>
  <c r="D1348" i="1" s="1"/>
  <c r="E1347" i="1"/>
  <c r="F1348" i="1" s="1"/>
  <c r="H1346" i="1"/>
  <c r="N1346" i="1" l="1"/>
  <c r="P1346" i="1" s="1"/>
  <c r="O1348" i="1"/>
  <c r="T1348" i="1" s="1"/>
  <c r="A1349" i="1"/>
  <c r="D1349" i="1" s="1"/>
  <c r="E1348" i="1"/>
  <c r="F1349" i="1" s="1"/>
  <c r="S1348" i="1"/>
  <c r="Q1347" i="1"/>
  <c r="C1348" i="1" s="1"/>
  <c r="R1348" i="1"/>
  <c r="J1348" i="1"/>
  <c r="K1348" i="1" s="1"/>
  <c r="L1348" i="1" s="1"/>
  <c r="G1348" i="1"/>
  <c r="M1347" i="1"/>
  <c r="N1347" i="1" s="1"/>
  <c r="P1347" i="1" s="1"/>
  <c r="B1347" i="1" s="1"/>
  <c r="I1348" i="1"/>
  <c r="B1346" i="1" l="1"/>
  <c r="G1349" i="1"/>
  <c r="H1349" i="1" s="1"/>
  <c r="H1348" i="1"/>
  <c r="A1350" i="1"/>
  <c r="D1350" i="1" s="1"/>
  <c r="E1349" i="1"/>
  <c r="F1350" i="1" s="1"/>
  <c r="O1349" i="1"/>
  <c r="M1348" i="1"/>
  <c r="I1349" i="1"/>
  <c r="S1349" i="1"/>
  <c r="Q1348" i="1"/>
  <c r="C1349" i="1" s="1"/>
  <c r="R1349" i="1"/>
  <c r="J1349" i="1"/>
  <c r="K1349" i="1" s="1"/>
  <c r="L1349" i="1" s="1"/>
  <c r="G1350" i="1" l="1"/>
  <c r="H1350" i="1" s="1"/>
  <c r="T1349" i="1"/>
  <c r="N1348" i="1"/>
  <c r="P1348" i="1" s="1"/>
  <c r="A1351" i="1"/>
  <c r="D1351" i="1" s="1"/>
  <c r="E1350" i="1"/>
  <c r="F1351" i="1" s="1"/>
  <c r="O1350" i="1"/>
  <c r="T1350" i="1" s="1"/>
  <c r="S1350" i="1"/>
  <c r="R1350" i="1"/>
  <c r="Q1349" i="1"/>
  <c r="C1350" i="1" s="1"/>
  <c r="J1350" i="1"/>
  <c r="K1350" i="1" s="1"/>
  <c r="L1350" i="1" s="1"/>
  <c r="I1350" i="1"/>
  <c r="M1349" i="1"/>
  <c r="N1349" i="1" s="1"/>
  <c r="P1349" i="1" s="1"/>
  <c r="B1349" i="1" s="1"/>
  <c r="B1348" i="1" l="1"/>
  <c r="I1351" i="1"/>
  <c r="M1350" i="1"/>
  <c r="N1350" i="1" s="1"/>
  <c r="P1350" i="1" s="1"/>
  <c r="B1350" i="1" s="1"/>
  <c r="Q1350" i="1"/>
  <c r="C1351" i="1" s="1"/>
  <c r="J1351" i="1"/>
  <c r="K1351" i="1" s="1"/>
  <c r="L1351" i="1" s="1"/>
  <c r="S1351" i="1"/>
  <c r="R1351" i="1"/>
  <c r="O1351" i="1"/>
  <c r="T1351" i="1" s="1"/>
  <c r="A1352" i="1"/>
  <c r="D1352" i="1" s="1"/>
  <c r="E1351" i="1"/>
  <c r="F1352" i="1" s="1"/>
  <c r="G1351" i="1"/>
  <c r="G1352" i="1" l="1"/>
  <c r="H1352" i="1" s="1"/>
  <c r="E1352" i="1"/>
  <c r="F1353" i="1" s="1"/>
  <c r="O1352" i="1"/>
  <c r="T1352" i="1" s="1"/>
  <c r="A1353" i="1"/>
  <c r="D1353" i="1" s="1"/>
  <c r="R1352" i="1"/>
  <c r="J1352" i="1"/>
  <c r="K1352" i="1" s="1"/>
  <c r="L1352" i="1" s="1"/>
  <c r="S1352" i="1"/>
  <c r="Q1351" i="1"/>
  <c r="C1352" i="1" s="1"/>
  <c r="I1352" i="1"/>
  <c r="M1351" i="1"/>
  <c r="H1351" i="1"/>
  <c r="G1353" i="1" l="1"/>
  <c r="H1353" i="1" s="1"/>
  <c r="Q1352" i="1"/>
  <c r="C1353" i="1" s="1"/>
  <c r="J1353" i="1"/>
  <c r="K1353" i="1" s="1"/>
  <c r="L1353" i="1" s="1"/>
  <c r="S1353" i="1"/>
  <c r="R1353" i="1"/>
  <c r="M1352" i="1"/>
  <c r="N1352" i="1" s="1"/>
  <c r="P1352" i="1" s="1"/>
  <c r="B1352" i="1" s="1"/>
  <c r="I1353" i="1"/>
  <c r="O1353" i="1"/>
  <c r="T1353" i="1" s="1"/>
  <c r="A1354" i="1"/>
  <c r="D1354" i="1" s="1"/>
  <c r="E1353" i="1"/>
  <c r="F1354" i="1" s="1"/>
  <c r="N1351" i="1"/>
  <c r="P1351" i="1" s="1"/>
  <c r="B1351" i="1" s="1"/>
  <c r="G1354" i="1" l="1"/>
  <c r="H1354" i="1" s="1"/>
  <c r="O1354" i="1"/>
  <c r="T1354" i="1" s="1"/>
  <c r="A1355" i="1"/>
  <c r="D1355" i="1" s="1"/>
  <c r="E1354" i="1"/>
  <c r="F1355" i="1" s="1"/>
  <c r="I1354" i="1"/>
  <c r="M1353" i="1"/>
  <c r="N1353" i="1" s="1"/>
  <c r="P1353" i="1" s="1"/>
  <c r="B1353" i="1" s="1"/>
  <c r="R1354" i="1"/>
  <c r="Q1353" i="1"/>
  <c r="C1354" i="1" s="1"/>
  <c r="J1354" i="1"/>
  <c r="K1354" i="1" s="1"/>
  <c r="L1354" i="1" s="1"/>
  <c r="S1354" i="1"/>
  <c r="M1354" i="1" l="1"/>
  <c r="N1354" i="1" s="1"/>
  <c r="P1354" i="1" s="1"/>
  <c r="I1355" i="1"/>
  <c r="E1355" i="1"/>
  <c r="F1356" i="1" s="1"/>
  <c r="O1355" i="1"/>
  <c r="T1355" i="1" s="1"/>
  <c r="A1356" i="1"/>
  <c r="D1356" i="1" s="1"/>
  <c r="R1355" i="1"/>
  <c r="J1355" i="1"/>
  <c r="K1355" i="1" s="1"/>
  <c r="L1355" i="1" s="1"/>
  <c r="Q1354" i="1"/>
  <c r="C1355" i="1" s="1"/>
  <c r="S1355" i="1"/>
  <c r="G1355" i="1"/>
  <c r="B1354" i="1" l="1"/>
  <c r="G1356" i="1"/>
  <c r="H1356" i="1" s="1"/>
  <c r="H1355" i="1"/>
  <c r="E1356" i="1"/>
  <c r="F1357" i="1" s="1"/>
  <c r="O1356" i="1"/>
  <c r="A1357" i="1"/>
  <c r="D1357" i="1" s="1"/>
  <c r="S1356" i="1"/>
  <c r="R1356" i="1"/>
  <c r="J1356" i="1"/>
  <c r="K1356" i="1" s="1"/>
  <c r="L1356" i="1" s="1"/>
  <c r="Q1355" i="1"/>
  <c r="C1356" i="1" s="1"/>
  <c r="I1356" i="1"/>
  <c r="M1355" i="1"/>
  <c r="G1357" i="1" l="1"/>
  <c r="H1357" i="1" s="1"/>
  <c r="T1356" i="1"/>
  <c r="N1355" i="1"/>
  <c r="P1355" i="1" s="1"/>
  <c r="Q1356" i="1"/>
  <c r="C1357" i="1" s="1"/>
  <c r="R1357" i="1"/>
  <c r="J1357" i="1"/>
  <c r="K1357" i="1" s="1"/>
  <c r="L1357" i="1" s="1"/>
  <c r="S1357" i="1"/>
  <c r="O1357" i="1"/>
  <c r="A1358" i="1"/>
  <c r="D1358" i="1" s="1"/>
  <c r="E1357" i="1"/>
  <c r="F1358" i="1" s="1"/>
  <c r="M1356" i="1"/>
  <c r="N1356" i="1" s="1"/>
  <c r="P1356" i="1" s="1"/>
  <c r="B1356" i="1" s="1"/>
  <c r="I1357" i="1"/>
  <c r="B1355" i="1" l="1"/>
  <c r="G1358" i="1"/>
  <c r="H1358" i="1" s="1"/>
  <c r="T1357" i="1"/>
  <c r="J1358" i="1"/>
  <c r="K1358" i="1" s="1"/>
  <c r="L1358" i="1" s="1"/>
  <c r="Q1357" i="1"/>
  <c r="C1358" i="1" s="1"/>
  <c r="S1358" i="1"/>
  <c r="R1358" i="1"/>
  <c r="I1358" i="1"/>
  <c r="M1357" i="1"/>
  <c r="N1357" i="1" s="1"/>
  <c r="P1357" i="1" s="1"/>
  <c r="B1357" i="1" s="1"/>
  <c r="E1358" i="1"/>
  <c r="F1359" i="1" s="1"/>
  <c r="O1358" i="1"/>
  <c r="T1358" i="1" s="1"/>
  <c r="A1359" i="1"/>
  <c r="D1359" i="1" s="1"/>
  <c r="R1359" i="1" l="1"/>
  <c r="J1359" i="1"/>
  <c r="K1359" i="1" s="1"/>
  <c r="L1359" i="1" s="1"/>
  <c r="S1359" i="1"/>
  <c r="Q1358" i="1"/>
  <c r="C1359" i="1" s="1"/>
  <c r="E1359" i="1"/>
  <c r="F1360" i="1" s="1"/>
  <c r="O1359" i="1"/>
  <c r="T1359" i="1" s="1"/>
  <c r="A1360" i="1"/>
  <c r="D1360" i="1" s="1"/>
  <c r="I1359" i="1"/>
  <c r="M1358" i="1"/>
  <c r="N1358" i="1" s="1"/>
  <c r="P1358" i="1" s="1"/>
  <c r="B1358" i="1" s="1"/>
  <c r="G1359" i="1"/>
  <c r="G1360" i="1" l="1"/>
  <c r="H1360" i="1" s="1"/>
  <c r="E1360" i="1"/>
  <c r="F1361" i="1" s="1"/>
  <c r="A1361" i="1"/>
  <c r="D1361" i="1" s="1"/>
  <c r="O1360" i="1"/>
  <c r="T1360" i="1" s="1"/>
  <c r="J1360" i="1"/>
  <c r="K1360" i="1" s="1"/>
  <c r="L1360" i="1" s="1"/>
  <c r="S1360" i="1"/>
  <c r="R1360" i="1"/>
  <c r="Q1359" i="1"/>
  <c r="C1360" i="1" s="1"/>
  <c r="M1359" i="1"/>
  <c r="I1360" i="1"/>
  <c r="H1359" i="1"/>
  <c r="G1361" i="1" l="1"/>
  <c r="H1361" i="1" s="1"/>
  <c r="N1359" i="1"/>
  <c r="P1359" i="1" s="1"/>
  <c r="B1359" i="1" s="1"/>
  <c r="Q1360" i="1"/>
  <c r="C1361" i="1" s="1"/>
  <c r="R1361" i="1"/>
  <c r="J1361" i="1"/>
  <c r="K1361" i="1" s="1"/>
  <c r="L1361" i="1" s="1"/>
  <c r="S1361" i="1"/>
  <c r="I1361" i="1"/>
  <c r="M1360" i="1"/>
  <c r="N1360" i="1" s="1"/>
  <c r="P1360" i="1" s="1"/>
  <c r="O1361" i="1"/>
  <c r="T1361" i="1" s="1"/>
  <c r="E1361" i="1"/>
  <c r="F1362" i="1" s="1"/>
  <c r="A1362" i="1"/>
  <c r="D1362" i="1" s="1"/>
  <c r="B1360" i="1" l="1"/>
  <c r="E1362" i="1"/>
  <c r="F1363" i="1" s="1"/>
  <c r="O1362" i="1"/>
  <c r="T1362" i="1" s="1"/>
  <c r="A1363" i="1"/>
  <c r="D1363" i="1" s="1"/>
  <c r="J1362" i="1"/>
  <c r="K1362" i="1" s="1"/>
  <c r="L1362" i="1" s="1"/>
  <c r="Q1361" i="1"/>
  <c r="C1362" i="1" s="1"/>
  <c r="S1362" i="1"/>
  <c r="R1362" i="1"/>
  <c r="M1361" i="1"/>
  <c r="N1361" i="1" s="1"/>
  <c r="P1361" i="1" s="1"/>
  <c r="B1361" i="1" s="1"/>
  <c r="I1362" i="1"/>
  <c r="G1362" i="1"/>
  <c r="G1363" i="1" l="1"/>
  <c r="H1363" i="1" s="1"/>
  <c r="H1362" i="1"/>
  <c r="Q1362" i="1"/>
  <c r="C1363" i="1" s="1"/>
  <c r="R1363" i="1"/>
  <c r="J1363" i="1"/>
  <c r="K1363" i="1" s="1"/>
  <c r="L1363" i="1" s="1"/>
  <c r="S1363" i="1"/>
  <c r="A1364" i="1"/>
  <c r="D1364" i="1" s="1"/>
  <c r="E1363" i="1"/>
  <c r="F1364" i="1" s="1"/>
  <c r="O1363" i="1"/>
  <c r="T1363" i="1" s="1"/>
  <c r="I1363" i="1"/>
  <c r="M1362" i="1"/>
  <c r="G1364" i="1" l="1"/>
  <c r="H1364" i="1" s="1"/>
  <c r="N1362" i="1"/>
  <c r="P1362" i="1" s="1"/>
  <c r="R1364" i="1"/>
  <c r="J1364" i="1"/>
  <c r="K1364" i="1" s="1"/>
  <c r="L1364" i="1" s="1"/>
  <c r="Q1363" i="1"/>
  <c r="C1364" i="1" s="1"/>
  <c r="S1364" i="1"/>
  <c r="I1364" i="1"/>
  <c r="M1363" i="1"/>
  <c r="N1363" i="1" s="1"/>
  <c r="P1363" i="1" s="1"/>
  <c r="B1363" i="1" s="1"/>
  <c r="E1364" i="1"/>
  <c r="F1365" i="1" s="1"/>
  <c r="O1364" i="1"/>
  <c r="A1365" i="1"/>
  <c r="D1365" i="1" s="1"/>
  <c r="B1362" i="1" l="1"/>
  <c r="G1365" i="1"/>
  <c r="H1365" i="1" s="1"/>
  <c r="T1364" i="1"/>
  <c r="O1365" i="1"/>
  <c r="T1365" i="1" s="1"/>
  <c r="A1366" i="1"/>
  <c r="D1366" i="1" s="1"/>
  <c r="E1365" i="1"/>
  <c r="F1366" i="1" s="1"/>
  <c r="Q1364" i="1"/>
  <c r="C1365" i="1" s="1"/>
  <c r="J1365" i="1"/>
  <c r="K1365" i="1" s="1"/>
  <c r="L1365" i="1" s="1"/>
  <c r="S1365" i="1"/>
  <c r="R1365" i="1"/>
  <c r="M1364" i="1"/>
  <c r="N1364" i="1" s="1"/>
  <c r="P1364" i="1" s="1"/>
  <c r="B1364" i="1" s="1"/>
  <c r="I1365" i="1"/>
  <c r="Q1365" i="1" l="1"/>
  <c r="C1366" i="1" s="1"/>
  <c r="S1366" i="1"/>
  <c r="R1366" i="1"/>
  <c r="J1366" i="1"/>
  <c r="K1366" i="1" s="1"/>
  <c r="L1366" i="1" s="1"/>
  <c r="G1366" i="1"/>
  <c r="H1366" i="1" s="1"/>
  <c r="M1365" i="1"/>
  <c r="N1365" i="1" s="1"/>
  <c r="P1365" i="1" s="1"/>
  <c r="B1365" i="1" s="1"/>
  <c r="I1366" i="1"/>
  <c r="O1366" i="1"/>
  <c r="T1366" i="1" s="1"/>
  <c r="E1366" i="1"/>
  <c r="F1367" i="1" s="1"/>
  <c r="A1367" i="1"/>
  <c r="D1367" i="1" s="1"/>
  <c r="R1367" i="1" l="1"/>
  <c r="Q1366" i="1"/>
  <c r="C1367" i="1" s="1"/>
  <c r="J1367" i="1"/>
  <c r="K1367" i="1" s="1"/>
  <c r="L1367" i="1" s="1"/>
  <c r="S1367" i="1"/>
  <c r="I1367" i="1"/>
  <c r="M1366" i="1"/>
  <c r="N1366" i="1" s="1"/>
  <c r="P1366" i="1" s="1"/>
  <c r="B1366" i="1" s="1"/>
  <c r="E1367" i="1"/>
  <c r="F1368" i="1" s="1"/>
  <c r="O1367" i="1"/>
  <c r="T1367" i="1" s="1"/>
  <c r="A1368" i="1"/>
  <c r="D1368" i="1" s="1"/>
  <c r="G1367" i="1"/>
  <c r="H1367" i="1" s="1"/>
  <c r="E1368" i="1" l="1"/>
  <c r="F1369" i="1" s="1"/>
  <c r="A1369" i="1"/>
  <c r="D1369" i="1" s="1"/>
  <c r="O1368" i="1"/>
  <c r="T1368" i="1" s="1"/>
  <c r="I1368" i="1"/>
  <c r="M1367" i="1"/>
  <c r="N1367" i="1" s="1"/>
  <c r="P1367" i="1" s="1"/>
  <c r="S1368" i="1"/>
  <c r="R1368" i="1"/>
  <c r="J1368" i="1"/>
  <c r="K1368" i="1" s="1"/>
  <c r="L1368" i="1" s="1"/>
  <c r="Q1367" i="1"/>
  <c r="C1368" i="1" s="1"/>
  <c r="G1368" i="1"/>
  <c r="B1367" i="1" l="1"/>
  <c r="G1369" i="1"/>
  <c r="H1369" i="1" s="1"/>
  <c r="H1368" i="1"/>
  <c r="Q1368" i="1"/>
  <c r="C1369" i="1" s="1"/>
  <c r="R1369" i="1"/>
  <c r="J1369" i="1"/>
  <c r="K1369" i="1" s="1"/>
  <c r="L1369" i="1" s="1"/>
  <c r="S1369" i="1"/>
  <c r="I1369" i="1"/>
  <c r="M1368" i="1"/>
  <c r="O1369" i="1"/>
  <c r="T1369" i="1" s="1"/>
  <c r="E1369" i="1"/>
  <c r="F1370" i="1" s="1"/>
  <c r="A1370" i="1"/>
  <c r="D1370" i="1" s="1"/>
  <c r="N1368" i="1" l="1"/>
  <c r="P1368" i="1" s="1"/>
  <c r="I1370" i="1"/>
  <c r="M1369" i="1"/>
  <c r="N1369" i="1" s="1"/>
  <c r="P1369" i="1" s="1"/>
  <c r="B1369" i="1" s="1"/>
  <c r="S1370" i="1"/>
  <c r="Q1369" i="1"/>
  <c r="C1370" i="1" s="1"/>
  <c r="R1370" i="1"/>
  <c r="J1370" i="1"/>
  <c r="K1370" i="1" s="1"/>
  <c r="L1370" i="1" s="1"/>
  <c r="G1370" i="1"/>
  <c r="H1370" i="1" s="1"/>
  <c r="E1370" i="1"/>
  <c r="F1371" i="1" s="1"/>
  <c r="O1370" i="1"/>
  <c r="T1370" i="1" s="1"/>
  <c r="A1371" i="1"/>
  <c r="D1371" i="1" s="1"/>
  <c r="B1368" i="1" l="1"/>
  <c r="R1371" i="1"/>
  <c r="J1371" i="1"/>
  <c r="K1371" i="1" s="1"/>
  <c r="L1371" i="1" s="1"/>
  <c r="Q1370" i="1"/>
  <c r="C1371" i="1" s="1"/>
  <c r="S1371" i="1"/>
  <c r="M1370" i="1"/>
  <c r="N1370" i="1" s="1"/>
  <c r="P1370" i="1" s="1"/>
  <c r="B1370" i="1" s="1"/>
  <c r="I1371" i="1"/>
  <c r="E1371" i="1"/>
  <c r="F1372" i="1" s="1"/>
  <c r="O1371" i="1"/>
  <c r="T1371" i="1" s="1"/>
  <c r="A1372" i="1"/>
  <c r="D1372" i="1" s="1"/>
  <c r="G1371" i="1"/>
  <c r="H1371" i="1" s="1"/>
  <c r="R1372" i="1" l="1"/>
  <c r="J1372" i="1"/>
  <c r="K1372" i="1" s="1"/>
  <c r="L1372" i="1" s="1"/>
  <c r="S1372" i="1"/>
  <c r="Q1371" i="1"/>
  <c r="C1372" i="1" s="1"/>
  <c r="G1372" i="1"/>
  <c r="H1372" i="1" s="1"/>
  <c r="I1372" i="1"/>
  <c r="M1371" i="1"/>
  <c r="N1371" i="1" s="1"/>
  <c r="P1371" i="1" s="1"/>
  <c r="B1371" i="1" s="1"/>
  <c r="A1373" i="1"/>
  <c r="D1373" i="1" s="1"/>
  <c r="E1372" i="1"/>
  <c r="F1373" i="1" s="1"/>
  <c r="O1372" i="1"/>
  <c r="T1372" i="1" s="1"/>
  <c r="Q1372" i="1" l="1"/>
  <c r="C1373" i="1" s="1"/>
  <c r="S1373" i="1"/>
  <c r="R1373" i="1"/>
  <c r="J1373" i="1"/>
  <c r="K1373" i="1" s="1"/>
  <c r="L1373" i="1" s="1"/>
  <c r="O1373" i="1"/>
  <c r="T1373" i="1" s="1"/>
  <c r="E1373" i="1"/>
  <c r="F1374" i="1" s="1"/>
  <c r="A1374" i="1"/>
  <c r="D1374" i="1" s="1"/>
  <c r="G1373" i="1"/>
  <c r="I1373" i="1"/>
  <c r="M1372" i="1"/>
  <c r="N1372" i="1" s="1"/>
  <c r="P1372" i="1" s="1"/>
  <c r="B1372" i="1" s="1"/>
  <c r="G1374" i="1" l="1"/>
  <c r="H1374" i="1" s="1"/>
  <c r="H1373" i="1"/>
  <c r="I1374" i="1"/>
  <c r="M1373" i="1"/>
  <c r="E1374" i="1"/>
  <c r="F1375" i="1" s="1"/>
  <c r="O1374" i="1"/>
  <c r="T1374" i="1" s="1"/>
  <c r="A1375" i="1"/>
  <c r="D1375" i="1" s="1"/>
  <c r="S1374" i="1"/>
  <c r="Q1373" i="1"/>
  <c r="C1374" i="1" s="1"/>
  <c r="R1374" i="1"/>
  <c r="J1374" i="1"/>
  <c r="K1374" i="1" s="1"/>
  <c r="L1374" i="1" s="1"/>
  <c r="N1373" i="1" l="1"/>
  <c r="P1373" i="1" s="1"/>
  <c r="B1373" i="1" s="1"/>
  <c r="J1375" i="1"/>
  <c r="K1375" i="1" s="1"/>
  <c r="L1375" i="1" s="1"/>
  <c r="S1375" i="1"/>
  <c r="R1375" i="1"/>
  <c r="Q1374" i="1"/>
  <c r="C1375" i="1" s="1"/>
  <c r="M1374" i="1"/>
  <c r="N1374" i="1" s="1"/>
  <c r="P1374" i="1" s="1"/>
  <c r="I1375" i="1"/>
  <c r="G1375" i="1"/>
  <c r="H1375" i="1" s="1"/>
  <c r="A1376" i="1"/>
  <c r="D1376" i="1" s="1"/>
  <c r="E1375" i="1"/>
  <c r="F1376" i="1" s="1"/>
  <c r="O1375" i="1"/>
  <c r="T1375" i="1" s="1"/>
  <c r="B1374" i="1" l="1"/>
  <c r="E1376" i="1"/>
  <c r="F1377" i="1" s="1"/>
  <c r="A1377" i="1"/>
  <c r="D1377" i="1" s="1"/>
  <c r="O1376" i="1"/>
  <c r="T1376" i="1" s="1"/>
  <c r="G1376" i="1"/>
  <c r="Q1375" i="1"/>
  <c r="C1376" i="1" s="1"/>
  <c r="S1376" i="1"/>
  <c r="J1376" i="1"/>
  <c r="K1376" i="1" s="1"/>
  <c r="L1376" i="1" s="1"/>
  <c r="R1376" i="1"/>
  <c r="I1376" i="1"/>
  <c r="M1375" i="1"/>
  <c r="N1375" i="1" s="1"/>
  <c r="P1375" i="1" s="1"/>
  <c r="B1375" i="1" s="1"/>
  <c r="R1377" i="1" l="1"/>
  <c r="J1377" i="1"/>
  <c r="K1377" i="1" s="1"/>
  <c r="L1377" i="1" s="1"/>
  <c r="Q1376" i="1"/>
  <c r="C1377" i="1" s="1"/>
  <c r="S1377" i="1"/>
  <c r="M1376" i="1"/>
  <c r="I1377" i="1"/>
  <c r="G1377" i="1"/>
  <c r="H1376" i="1"/>
  <c r="E1377" i="1"/>
  <c r="F1378" i="1" s="1"/>
  <c r="A1378" i="1"/>
  <c r="D1378" i="1" s="1"/>
  <c r="O1377" i="1"/>
  <c r="T1377" i="1" s="1"/>
  <c r="N1376" i="1" l="1"/>
  <c r="P1376" i="1" s="1"/>
  <c r="I1378" i="1"/>
  <c r="M1377" i="1"/>
  <c r="S1378" i="1"/>
  <c r="J1378" i="1"/>
  <c r="K1378" i="1" s="1"/>
  <c r="L1378" i="1" s="1"/>
  <c r="R1378" i="1"/>
  <c r="Q1377" i="1"/>
  <c r="C1378" i="1" s="1"/>
  <c r="A1379" i="1"/>
  <c r="D1379" i="1" s="1"/>
  <c r="E1378" i="1"/>
  <c r="F1379" i="1" s="1"/>
  <c r="O1378" i="1"/>
  <c r="T1378" i="1" s="1"/>
  <c r="G1378" i="1"/>
  <c r="H1377" i="1"/>
  <c r="B1376" i="1" l="1"/>
  <c r="G1379" i="1"/>
  <c r="H1379" i="1" s="1"/>
  <c r="Q1378" i="1"/>
  <c r="C1379" i="1" s="1"/>
  <c r="S1379" i="1"/>
  <c r="R1379" i="1"/>
  <c r="J1379" i="1"/>
  <c r="K1379" i="1" s="1"/>
  <c r="L1379" i="1" s="1"/>
  <c r="N1377" i="1"/>
  <c r="P1377" i="1" s="1"/>
  <c r="B1377" i="1" s="1"/>
  <c r="I1379" i="1"/>
  <c r="M1378" i="1"/>
  <c r="H1378" i="1"/>
  <c r="O1379" i="1"/>
  <c r="T1379" i="1" s="1"/>
  <c r="E1379" i="1"/>
  <c r="F1380" i="1" s="1"/>
  <c r="A1380" i="1"/>
  <c r="D1380" i="1" s="1"/>
  <c r="N1378" i="1" l="1"/>
  <c r="P1378" i="1" s="1"/>
  <c r="A1381" i="1"/>
  <c r="D1381" i="1" s="1"/>
  <c r="O1380" i="1"/>
  <c r="T1380" i="1" s="1"/>
  <c r="Q1379" i="1"/>
  <c r="C1380" i="1" s="1"/>
  <c r="S1380" i="1"/>
  <c r="R1380" i="1"/>
  <c r="J1380" i="1"/>
  <c r="K1380" i="1" s="1"/>
  <c r="L1380" i="1" s="1"/>
  <c r="G1380" i="1"/>
  <c r="M1379" i="1"/>
  <c r="N1379" i="1" s="1"/>
  <c r="P1379" i="1" s="1"/>
  <c r="B1379" i="1" s="1"/>
  <c r="I1380" i="1"/>
  <c r="B1378" i="1" l="1"/>
  <c r="G1381" i="1"/>
  <c r="M1380" i="1"/>
  <c r="I1381" i="1"/>
  <c r="S1381" i="1"/>
  <c r="R1381" i="1"/>
  <c r="Q1380" i="1"/>
  <c r="C1381" i="1" s="1"/>
  <c r="J1381" i="1"/>
  <c r="K1381" i="1" s="1"/>
  <c r="L1381" i="1" s="1"/>
  <c r="H1380" i="1"/>
  <c r="E1380" i="1"/>
  <c r="F1381" i="1" s="1"/>
  <c r="H1381" i="1" s="1"/>
  <c r="E1381" i="1"/>
  <c r="F1382" i="1" s="1"/>
  <c r="O1381" i="1"/>
  <c r="A1382" i="1"/>
  <c r="D1382" i="1" s="1"/>
  <c r="G1382" i="1" l="1"/>
  <c r="H1382" i="1" s="1"/>
  <c r="T1381" i="1"/>
  <c r="N1380" i="1"/>
  <c r="P1380" i="1" s="1"/>
  <c r="B1380" i="1" s="1"/>
  <c r="M1381" i="1"/>
  <c r="I1382" i="1"/>
  <c r="E1382" i="1"/>
  <c r="F1383" i="1" s="1"/>
  <c r="O1382" i="1"/>
  <c r="T1382" i="1" s="1"/>
  <c r="A1383" i="1"/>
  <c r="D1383" i="1" s="1"/>
  <c r="Q1381" i="1"/>
  <c r="S1382" i="1"/>
  <c r="R1382" i="1"/>
  <c r="J1382" i="1"/>
  <c r="K1382" i="1" s="1"/>
  <c r="L1382" i="1" s="1"/>
  <c r="E1383" i="1" l="1"/>
  <c r="F1384" i="1" s="1"/>
  <c r="A1384" i="1"/>
  <c r="D1384" i="1" s="1"/>
  <c r="O1383" i="1"/>
  <c r="T1383" i="1" s="1"/>
  <c r="I1383" i="1"/>
  <c r="M1382" i="1"/>
  <c r="N1381" i="1"/>
  <c r="S1383" i="1"/>
  <c r="R1383" i="1"/>
  <c r="J1383" i="1"/>
  <c r="K1383" i="1" s="1"/>
  <c r="L1383" i="1" s="1"/>
  <c r="Q1382" i="1"/>
  <c r="C1382" i="1"/>
  <c r="G1383" i="1"/>
  <c r="H1383" i="1" s="1"/>
  <c r="N1382" i="1" l="1"/>
  <c r="P1382" i="1" s="1"/>
  <c r="B1382" i="1" s="1"/>
  <c r="Q1383" i="1"/>
  <c r="S1384" i="1"/>
  <c r="J1384" i="1"/>
  <c r="K1384" i="1" s="1"/>
  <c r="L1384" i="1" s="1"/>
  <c r="R1384" i="1"/>
  <c r="G1384" i="1"/>
  <c r="H1384" i="1" s="1"/>
  <c r="C1383" i="1"/>
  <c r="M1383" i="1"/>
  <c r="N1383" i="1" s="1"/>
  <c r="I1384" i="1"/>
  <c r="O1384" i="1"/>
  <c r="T1384" i="1" s="1"/>
  <c r="A1385" i="1"/>
  <c r="D1385" i="1" s="1"/>
  <c r="E1384" i="1"/>
  <c r="F1385" i="1" s="1"/>
  <c r="P1381" i="1"/>
  <c r="B1381" i="1" l="1"/>
  <c r="P1383" i="1"/>
  <c r="B1383" i="1" s="1"/>
  <c r="C1384" i="1"/>
  <c r="O1385" i="1"/>
  <c r="T1385" i="1" s="1"/>
  <c r="E1385" i="1"/>
  <c r="F1386" i="1" s="1"/>
  <c r="A1386" i="1"/>
  <c r="D1386" i="1" s="1"/>
  <c r="I1385" i="1"/>
  <c r="M1384" i="1"/>
  <c r="N1384" i="1" s="1"/>
  <c r="G1385" i="1"/>
  <c r="S1385" i="1"/>
  <c r="R1385" i="1"/>
  <c r="Q1384" i="1"/>
  <c r="J1385" i="1"/>
  <c r="K1385" i="1" s="1"/>
  <c r="L1385" i="1" s="1"/>
  <c r="C1385" i="1" l="1"/>
  <c r="P1384" i="1"/>
  <c r="Q1385" i="1"/>
  <c r="S1386" i="1"/>
  <c r="J1386" i="1"/>
  <c r="K1386" i="1" s="1"/>
  <c r="L1386" i="1" s="1"/>
  <c r="R1386" i="1"/>
  <c r="M1385" i="1"/>
  <c r="I1386" i="1"/>
  <c r="G1386" i="1"/>
  <c r="A1387" i="1"/>
  <c r="D1387" i="1" s="1"/>
  <c r="E1386" i="1"/>
  <c r="F1387" i="1" s="1"/>
  <c r="O1386" i="1"/>
  <c r="T1386" i="1" s="1"/>
  <c r="H1385" i="1"/>
  <c r="B1384" i="1" l="1"/>
  <c r="C1386" i="1"/>
  <c r="N1385" i="1"/>
  <c r="P1385" i="1" s="1"/>
  <c r="B1385" i="1" s="1"/>
  <c r="R1387" i="1"/>
  <c r="J1387" i="1"/>
  <c r="K1387" i="1" s="1"/>
  <c r="L1387" i="1" s="1"/>
  <c r="Q1386" i="1"/>
  <c r="S1387" i="1"/>
  <c r="G1387" i="1"/>
  <c r="H1387" i="1" s="1"/>
  <c r="H1386" i="1"/>
  <c r="E1387" i="1"/>
  <c r="F1388" i="1" s="1"/>
  <c r="O1387" i="1"/>
  <c r="T1387" i="1" s="1"/>
  <c r="A1388" i="1"/>
  <c r="D1388" i="1" s="1"/>
  <c r="I1387" i="1"/>
  <c r="M1386" i="1"/>
  <c r="C1387" i="1" l="1"/>
  <c r="G1388" i="1"/>
  <c r="E1388" i="1"/>
  <c r="F1389" i="1" s="1"/>
  <c r="O1388" i="1"/>
  <c r="T1388" i="1" s="1"/>
  <c r="A1389" i="1"/>
  <c r="D1389" i="1" s="1"/>
  <c r="M1387" i="1"/>
  <c r="N1387" i="1" s="1"/>
  <c r="I1388" i="1"/>
  <c r="J1388" i="1"/>
  <c r="K1388" i="1" s="1"/>
  <c r="L1388" i="1" s="1"/>
  <c r="S1388" i="1"/>
  <c r="Q1387" i="1"/>
  <c r="R1388" i="1"/>
  <c r="N1386" i="1"/>
  <c r="P1386" i="1" s="1"/>
  <c r="B1386" i="1" s="1"/>
  <c r="P1387" i="1" l="1"/>
  <c r="B1387" i="1" s="1"/>
  <c r="C1388" i="1"/>
  <c r="G1389" i="1"/>
  <c r="I1389" i="1"/>
  <c r="M1388" i="1"/>
  <c r="O1389" i="1"/>
  <c r="T1389" i="1" s="1"/>
  <c r="A1390" i="1"/>
  <c r="D1390" i="1" s="1"/>
  <c r="E1389" i="1"/>
  <c r="F1390" i="1" s="1"/>
  <c r="H1388" i="1"/>
  <c r="S1389" i="1"/>
  <c r="Q1388" i="1"/>
  <c r="R1389" i="1"/>
  <c r="J1389" i="1"/>
  <c r="K1389" i="1" s="1"/>
  <c r="L1389" i="1" s="1"/>
  <c r="C1389" i="1" l="1"/>
  <c r="N1388" i="1"/>
  <c r="P1388" i="1" s="1"/>
  <c r="J1390" i="1"/>
  <c r="K1390" i="1" s="1"/>
  <c r="L1390" i="1" s="1"/>
  <c r="Q1389" i="1"/>
  <c r="S1390" i="1"/>
  <c r="R1390" i="1"/>
  <c r="G1390" i="1"/>
  <c r="H1390" i="1" s="1"/>
  <c r="H1389" i="1"/>
  <c r="A1391" i="1"/>
  <c r="D1391" i="1" s="1"/>
  <c r="E1390" i="1"/>
  <c r="F1391" i="1" s="1"/>
  <c r="O1390" i="1"/>
  <c r="T1390" i="1" s="1"/>
  <c r="I1390" i="1"/>
  <c r="M1389" i="1"/>
  <c r="B1388" i="1" l="1"/>
  <c r="C1390" i="1"/>
  <c r="N1389" i="1"/>
  <c r="P1389" i="1" s="1"/>
  <c r="I1391" i="1"/>
  <c r="M1390" i="1"/>
  <c r="N1390" i="1" s="1"/>
  <c r="E1391" i="1"/>
  <c r="F1392" i="1" s="1"/>
  <c r="O1391" i="1"/>
  <c r="T1391" i="1" s="1"/>
  <c r="A1392" i="1"/>
  <c r="D1392" i="1" s="1"/>
  <c r="G1391" i="1"/>
  <c r="H1391" i="1" s="1"/>
  <c r="S1391" i="1"/>
  <c r="R1391" i="1"/>
  <c r="J1391" i="1"/>
  <c r="K1391" i="1" s="1"/>
  <c r="L1391" i="1" s="1"/>
  <c r="Q1390" i="1"/>
  <c r="B1389" i="1" l="1"/>
  <c r="C1391" i="1"/>
  <c r="P1390" i="1"/>
  <c r="B1390" i="1" s="1"/>
  <c r="O1392" i="1"/>
  <c r="T1392" i="1" s="1"/>
  <c r="A1393" i="1"/>
  <c r="D1393" i="1" s="1"/>
  <c r="E1392" i="1"/>
  <c r="F1393" i="1" s="1"/>
  <c r="Q1391" i="1"/>
  <c r="S1392" i="1"/>
  <c r="R1392" i="1"/>
  <c r="J1392" i="1"/>
  <c r="K1392" i="1" s="1"/>
  <c r="L1392" i="1" s="1"/>
  <c r="G1392" i="1"/>
  <c r="I1392" i="1"/>
  <c r="M1391" i="1"/>
  <c r="N1391" i="1" s="1"/>
  <c r="C1392" i="1" l="1"/>
  <c r="P1391" i="1"/>
  <c r="B1391" i="1" s="1"/>
  <c r="G1393" i="1"/>
  <c r="H1393" i="1" s="1"/>
  <c r="E1393" i="1"/>
  <c r="F1394" i="1" s="1"/>
  <c r="O1393" i="1"/>
  <c r="T1393" i="1" s="1"/>
  <c r="A1394" i="1"/>
  <c r="D1394" i="1" s="1"/>
  <c r="H1392" i="1"/>
  <c r="I1393" i="1"/>
  <c r="M1392" i="1"/>
  <c r="R1393" i="1"/>
  <c r="Q1392" i="1"/>
  <c r="J1393" i="1"/>
  <c r="K1393" i="1" s="1"/>
  <c r="L1393" i="1" s="1"/>
  <c r="S1393" i="1"/>
  <c r="C1393" i="1" l="1"/>
  <c r="G1394" i="1"/>
  <c r="H1394" i="1" s="1"/>
  <c r="E1394" i="1"/>
  <c r="F1395" i="1" s="1"/>
  <c r="A1395" i="1"/>
  <c r="D1395" i="1" s="1"/>
  <c r="O1394" i="1"/>
  <c r="T1394" i="1" s="1"/>
  <c r="I1394" i="1"/>
  <c r="M1393" i="1"/>
  <c r="N1393" i="1" s="1"/>
  <c r="S1394" i="1"/>
  <c r="Q1393" i="1"/>
  <c r="R1394" i="1"/>
  <c r="J1394" i="1"/>
  <c r="K1394" i="1" s="1"/>
  <c r="L1394" i="1" s="1"/>
  <c r="N1392" i="1"/>
  <c r="P1392" i="1" s="1"/>
  <c r="B1392" i="1" l="1"/>
  <c r="P1393" i="1"/>
  <c r="B1393" i="1" s="1"/>
  <c r="C1394" i="1"/>
  <c r="G1395" i="1"/>
  <c r="H1395" i="1" s="1"/>
  <c r="I1395" i="1"/>
  <c r="M1394" i="1"/>
  <c r="N1394" i="1" s="1"/>
  <c r="S1395" i="1"/>
  <c r="R1395" i="1"/>
  <c r="Q1394" i="1"/>
  <c r="J1395" i="1"/>
  <c r="K1395" i="1" s="1"/>
  <c r="L1395" i="1" s="1"/>
  <c r="A1396" i="1"/>
  <c r="D1396" i="1" s="1"/>
  <c r="E1395" i="1"/>
  <c r="F1396" i="1" s="1"/>
  <c r="O1395" i="1"/>
  <c r="T1395" i="1" s="1"/>
  <c r="C1395" i="1" l="1"/>
  <c r="P1394" i="1"/>
  <c r="B1394" i="1" s="1"/>
  <c r="M1395" i="1"/>
  <c r="N1395" i="1" s="1"/>
  <c r="I1396" i="1"/>
  <c r="O1396" i="1"/>
  <c r="T1396" i="1" s="1"/>
  <c r="A1397" i="1"/>
  <c r="D1397" i="1" s="1"/>
  <c r="E1396" i="1"/>
  <c r="F1397" i="1" s="1"/>
  <c r="Q1395" i="1"/>
  <c r="R1396" i="1"/>
  <c r="J1396" i="1"/>
  <c r="K1396" i="1" s="1"/>
  <c r="L1396" i="1" s="1"/>
  <c r="S1396" i="1"/>
  <c r="G1396" i="1"/>
  <c r="C1396" i="1" l="1"/>
  <c r="P1395" i="1"/>
  <c r="G1397" i="1"/>
  <c r="H1397" i="1" s="1"/>
  <c r="E1397" i="1"/>
  <c r="F1398" i="1" s="1"/>
  <c r="A1398" i="1"/>
  <c r="D1398" i="1" s="1"/>
  <c r="O1397" i="1"/>
  <c r="T1397" i="1" s="1"/>
  <c r="S1397" i="1"/>
  <c r="Q1396" i="1"/>
  <c r="R1397" i="1"/>
  <c r="J1397" i="1"/>
  <c r="K1397" i="1" s="1"/>
  <c r="L1397" i="1" s="1"/>
  <c r="H1396" i="1"/>
  <c r="M1396" i="1"/>
  <c r="I1397" i="1"/>
  <c r="C1397" i="1" l="1"/>
  <c r="B1395" i="1"/>
  <c r="G1398" i="1"/>
  <c r="H1398" i="1" s="1"/>
  <c r="N1396" i="1"/>
  <c r="P1396" i="1" s="1"/>
  <c r="B1396" i="1" s="1"/>
  <c r="M1397" i="1"/>
  <c r="N1397" i="1" s="1"/>
  <c r="P1397" i="1" s="1"/>
  <c r="B1397" i="1" s="1"/>
  <c r="I1398" i="1"/>
  <c r="Q1397" i="1"/>
  <c r="R1398" i="1"/>
  <c r="J1398" i="1"/>
  <c r="K1398" i="1" s="1"/>
  <c r="L1398" i="1" s="1"/>
  <c r="S1398" i="1"/>
  <c r="E1398" i="1"/>
  <c r="F1399" i="1" s="1"/>
  <c r="O1398" i="1"/>
  <c r="T1398" i="1" s="1"/>
  <c r="A1399" i="1"/>
  <c r="D1399" i="1" s="1"/>
  <c r="C1398" i="1" l="1"/>
  <c r="I1399" i="1"/>
  <c r="M1398" i="1"/>
  <c r="N1398" i="1" s="1"/>
  <c r="E1399" i="1"/>
  <c r="F1400" i="1" s="1"/>
  <c r="A1400" i="1"/>
  <c r="D1400" i="1" s="1"/>
  <c r="O1399" i="1"/>
  <c r="T1399" i="1" s="1"/>
  <c r="R1399" i="1"/>
  <c r="J1399" i="1"/>
  <c r="K1399" i="1" s="1"/>
  <c r="L1399" i="1" s="1"/>
  <c r="Q1398" i="1"/>
  <c r="S1399" i="1"/>
  <c r="G1399" i="1"/>
  <c r="C1399" i="1" l="1"/>
  <c r="P1398" i="1"/>
  <c r="B1398" i="1" s="1"/>
  <c r="G1400" i="1"/>
  <c r="H1400" i="1" s="1"/>
  <c r="Q1399" i="1"/>
  <c r="J1400" i="1"/>
  <c r="K1400" i="1" s="1"/>
  <c r="L1400" i="1" s="1"/>
  <c r="S1400" i="1"/>
  <c r="R1400" i="1"/>
  <c r="M1399" i="1"/>
  <c r="I1400" i="1"/>
  <c r="H1399" i="1"/>
  <c r="O1400" i="1"/>
  <c r="T1400" i="1" s="1"/>
  <c r="A1401" i="1"/>
  <c r="D1401" i="1" s="1"/>
  <c r="E1400" i="1"/>
  <c r="F1401" i="1" s="1"/>
  <c r="C1400" i="1" l="1"/>
  <c r="R1401" i="1"/>
  <c r="Q1400" i="1"/>
  <c r="J1401" i="1"/>
  <c r="K1401" i="1" s="1"/>
  <c r="L1401" i="1" s="1"/>
  <c r="S1401" i="1"/>
  <c r="N1399" i="1"/>
  <c r="P1399" i="1" s="1"/>
  <c r="E1401" i="1"/>
  <c r="F1402" i="1" s="1"/>
  <c r="O1401" i="1"/>
  <c r="T1401" i="1" s="1"/>
  <c r="A1402" i="1"/>
  <c r="D1402" i="1" s="1"/>
  <c r="G1401" i="1"/>
  <c r="I1401" i="1"/>
  <c r="M1400" i="1"/>
  <c r="N1400" i="1" s="1"/>
  <c r="P1400" i="1" l="1"/>
  <c r="B1400" i="1" s="1"/>
  <c r="C1401" i="1"/>
  <c r="B1399" i="1"/>
  <c r="G1402" i="1"/>
  <c r="H1402" i="1" s="1"/>
  <c r="H1401" i="1"/>
  <c r="M1401" i="1"/>
  <c r="I1402" i="1"/>
  <c r="E1402" i="1"/>
  <c r="F1403" i="1" s="1"/>
  <c r="A1403" i="1"/>
  <c r="D1403" i="1" s="1"/>
  <c r="O1402" i="1"/>
  <c r="T1402" i="1" s="1"/>
  <c r="R1402" i="1"/>
  <c r="Q1401" i="1"/>
  <c r="J1402" i="1"/>
  <c r="K1402" i="1" s="1"/>
  <c r="L1402" i="1" s="1"/>
  <c r="S1402" i="1"/>
  <c r="C1402" i="1" l="1"/>
  <c r="N1401" i="1"/>
  <c r="P1401" i="1" s="1"/>
  <c r="B1401" i="1" s="1"/>
  <c r="Q1402" i="1"/>
  <c r="S1403" i="1"/>
  <c r="R1403" i="1"/>
  <c r="J1403" i="1"/>
  <c r="K1403" i="1" s="1"/>
  <c r="L1403" i="1" s="1"/>
  <c r="O1403" i="1"/>
  <c r="T1403" i="1" s="1"/>
  <c r="A1404" i="1"/>
  <c r="D1404" i="1" s="1"/>
  <c r="E1403" i="1"/>
  <c r="F1404" i="1" s="1"/>
  <c r="I1403" i="1"/>
  <c r="M1402" i="1"/>
  <c r="N1402" i="1" s="1"/>
  <c r="G1403" i="1"/>
  <c r="C1403" i="1" l="1"/>
  <c r="P1402" i="1"/>
  <c r="B1402" i="1" s="1"/>
  <c r="G1404" i="1"/>
  <c r="H1404" i="1" s="1"/>
  <c r="E1404" i="1"/>
  <c r="F1405" i="1" s="1"/>
  <c r="O1404" i="1"/>
  <c r="T1404" i="1" s="1"/>
  <c r="A1405" i="1"/>
  <c r="D1405" i="1" s="1"/>
  <c r="H1403" i="1"/>
  <c r="R1404" i="1"/>
  <c r="Q1403" i="1"/>
  <c r="J1404" i="1"/>
  <c r="K1404" i="1" s="1"/>
  <c r="L1404" i="1" s="1"/>
  <c r="S1404" i="1"/>
  <c r="I1404" i="1"/>
  <c r="M1403" i="1"/>
  <c r="C1404" i="1" l="1"/>
  <c r="N1403" i="1"/>
  <c r="P1403" i="1" s="1"/>
  <c r="S1405" i="1"/>
  <c r="R1405" i="1"/>
  <c r="Q1404" i="1"/>
  <c r="J1405" i="1"/>
  <c r="K1405" i="1" s="1"/>
  <c r="L1405" i="1" s="1"/>
  <c r="M1404" i="1"/>
  <c r="N1404" i="1" s="1"/>
  <c r="I1405" i="1"/>
  <c r="G1405" i="1"/>
  <c r="O1405" i="1"/>
  <c r="T1405" i="1" s="1"/>
  <c r="A1406" i="1"/>
  <c r="D1406" i="1" s="1"/>
  <c r="P1404" i="1" l="1"/>
  <c r="B1404" i="1" s="1"/>
  <c r="C1405" i="1"/>
  <c r="B1403" i="1"/>
  <c r="G1406" i="1"/>
  <c r="A1407" i="1"/>
  <c r="D1407" i="1" s="1"/>
  <c r="E1406" i="1"/>
  <c r="O1406" i="1"/>
  <c r="T1406" i="1" s="1"/>
  <c r="I1406" i="1"/>
  <c r="M1405" i="1"/>
  <c r="H1405" i="1"/>
  <c r="R1406" i="1"/>
  <c r="J1406" i="1"/>
  <c r="K1406" i="1" s="1"/>
  <c r="L1406" i="1" s="1"/>
  <c r="Q1405" i="1"/>
  <c r="S1406" i="1"/>
  <c r="E1405" i="1"/>
  <c r="F1406" i="1" s="1"/>
  <c r="C1406" i="1" l="1"/>
  <c r="H1406" i="1"/>
  <c r="Q1406" i="1"/>
  <c r="C1407" i="1" s="1"/>
  <c r="S1407" i="1"/>
  <c r="R1407" i="1"/>
  <c r="J1407" i="1"/>
  <c r="K1407" i="1" s="1"/>
  <c r="L1407" i="1" s="1"/>
  <c r="O1407" i="1"/>
  <c r="T1407" i="1" s="1"/>
  <c r="A1408" i="1"/>
  <c r="D1408" i="1" s="1"/>
  <c r="E1407" i="1"/>
  <c r="F1408" i="1" s="1"/>
  <c r="N1405" i="1"/>
  <c r="P1405" i="1" s="1"/>
  <c r="G1407" i="1"/>
  <c r="I1407" i="1"/>
  <c r="M1406" i="1"/>
  <c r="F1407" i="1"/>
  <c r="B1405" i="1" l="1"/>
  <c r="H1407" i="1"/>
  <c r="N1406" i="1"/>
  <c r="P1406" i="1" s="1"/>
  <c r="B1406" i="1" s="1"/>
  <c r="G1408" i="1"/>
  <c r="H1408" i="1" s="1"/>
  <c r="E1408" i="1"/>
  <c r="F1409" i="1" s="1"/>
  <c r="O1408" i="1"/>
  <c r="T1408" i="1" s="1"/>
  <c r="A1409" i="1"/>
  <c r="D1409" i="1" s="1"/>
  <c r="S1408" i="1"/>
  <c r="Q1407" i="1"/>
  <c r="C1408" i="1" s="1"/>
  <c r="R1408" i="1"/>
  <c r="J1408" i="1"/>
  <c r="K1408" i="1" s="1"/>
  <c r="L1408" i="1" s="1"/>
  <c r="M1407" i="1"/>
  <c r="I1408" i="1"/>
  <c r="N1407" i="1" l="1"/>
  <c r="P1407" i="1" s="1"/>
  <c r="B1407" i="1" s="1"/>
  <c r="G1409" i="1"/>
  <c r="H1409" i="1" s="1"/>
  <c r="A1410" i="1"/>
  <c r="D1410" i="1" s="1"/>
  <c r="E1409" i="1"/>
  <c r="F1410" i="1" s="1"/>
  <c r="O1409" i="1"/>
  <c r="T1409" i="1" s="1"/>
  <c r="I1409" i="1"/>
  <c r="M1408" i="1"/>
  <c r="N1408" i="1" s="1"/>
  <c r="P1408" i="1" s="1"/>
  <c r="B1408" i="1" s="1"/>
  <c r="J1409" i="1"/>
  <c r="K1409" i="1" s="1"/>
  <c r="L1409" i="1" s="1"/>
  <c r="Q1408" i="1"/>
  <c r="C1409" i="1" s="1"/>
  <c r="S1409" i="1"/>
  <c r="R1409" i="1"/>
  <c r="G1410" i="1" l="1"/>
  <c r="H1410" i="1" s="1"/>
  <c r="A1411" i="1"/>
  <c r="D1411" i="1" s="1"/>
  <c r="E1410" i="1"/>
  <c r="F1411" i="1" s="1"/>
  <c r="O1410" i="1"/>
  <c r="T1410" i="1" s="1"/>
  <c r="R1410" i="1"/>
  <c r="J1410" i="1"/>
  <c r="K1410" i="1" s="1"/>
  <c r="L1410" i="1" s="1"/>
  <c r="Q1409" i="1"/>
  <c r="C1410" i="1" s="1"/>
  <c r="S1410" i="1"/>
  <c r="I1410" i="1"/>
  <c r="M1409" i="1"/>
  <c r="N1409" i="1" s="1"/>
  <c r="P1409" i="1" s="1"/>
  <c r="B1409" i="1" l="1"/>
  <c r="Q1410" i="1"/>
  <c r="C1411" i="1" s="1"/>
  <c r="S1411" i="1"/>
  <c r="R1411" i="1"/>
  <c r="J1411" i="1"/>
  <c r="K1411" i="1" s="1"/>
  <c r="L1411" i="1" s="1"/>
  <c r="M1410" i="1"/>
  <c r="N1410" i="1" s="1"/>
  <c r="P1410" i="1" s="1"/>
  <c r="B1410" i="1" s="1"/>
  <c r="I1411" i="1"/>
  <c r="G1411" i="1"/>
  <c r="H1411" i="1" s="1"/>
  <c r="O1411" i="1"/>
  <c r="T1411" i="1" s="1"/>
  <c r="A1412" i="1"/>
  <c r="D1412" i="1" s="1"/>
  <c r="E1411" i="1"/>
  <c r="F1412" i="1" s="1"/>
  <c r="O1412" i="1" l="1"/>
  <c r="T1412" i="1" s="1"/>
  <c r="A1413" i="1"/>
  <c r="D1413" i="1" s="1"/>
  <c r="E1412" i="1"/>
  <c r="F1413" i="1" s="1"/>
  <c r="R1412" i="1"/>
  <c r="Q1411" i="1"/>
  <c r="C1412" i="1" s="1"/>
  <c r="J1412" i="1"/>
  <c r="K1412" i="1" s="1"/>
  <c r="L1412" i="1" s="1"/>
  <c r="S1412" i="1"/>
  <c r="G1412" i="1"/>
  <c r="I1412" i="1"/>
  <c r="M1411" i="1"/>
  <c r="N1411" i="1" s="1"/>
  <c r="P1411" i="1" s="1"/>
  <c r="B1411" i="1" l="1"/>
  <c r="G1413" i="1"/>
  <c r="H1413" i="1" s="1"/>
  <c r="E1413" i="1"/>
  <c r="F1414" i="1" s="1"/>
  <c r="A1414" i="1"/>
  <c r="D1414" i="1" s="1"/>
  <c r="O1413" i="1"/>
  <c r="T1413" i="1" s="1"/>
  <c r="I1413" i="1"/>
  <c r="M1412" i="1"/>
  <c r="S1413" i="1"/>
  <c r="Q1412" i="1"/>
  <c r="C1413" i="1" s="1"/>
  <c r="R1413" i="1"/>
  <c r="J1413" i="1"/>
  <c r="K1413" i="1" s="1"/>
  <c r="L1413" i="1" s="1"/>
  <c r="H1412" i="1"/>
  <c r="S1414" i="1" l="1"/>
  <c r="R1414" i="1"/>
  <c r="J1414" i="1"/>
  <c r="K1414" i="1" s="1"/>
  <c r="L1414" i="1" s="1"/>
  <c r="Q1413" i="1"/>
  <c r="C1414" i="1" s="1"/>
  <c r="N1412" i="1"/>
  <c r="P1412" i="1" s="1"/>
  <c r="E1414" i="1"/>
  <c r="F1415" i="1" s="1"/>
  <c r="O1414" i="1"/>
  <c r="T1414" i="1" s="1"/>
  <c r="A1415" i="1"/>
  <c r="D1415" i="1" s="1"/>
  <c r="G1414" i="1"/>
  <c r="I1414" i="1"/>
  <c r="M1413" i="1"/>
  <c r="N1413" i="1" s="1"/>
  <c r="P1413" i="1" s="1"/>
  <c r="B1413" i="1" s="1"/>
  <c r="B1412" i="1" l="1"/>
  <c r="G1415" i="1"/>
  <c r="H1415" i="1" s="1"/>
  <c r="H1414" i="1"/>
  <c r="Q1414" i="1"/>
  <c r="C1415" i="1" s="1"/>
  <c r="R1415" i="1"/>
  <c r="S1415" i="1"/>
  <c r="J1415" i="1"/>
  <c r="K1415" i="1" s="1"/>
  <c r="L1415" i="1" s="1"/>
  <c r="M1414" i="1"/>
  <c r="I1415" i="1"/>
  <c r="O1415" i="1"/>
  <c r="T1415" i="1" s="1"/>
  <c r="A1416" i="1"/>
  <c r="D1416" i="1" s="1"/>
  <c r="E1415" i="1"/>
  <c r="F1416" i="1" s="1"/>
  <c r="G1416" i="1" l="1"/>
  <c r="H1416" i="1" s="1"/>
  <c r="N1414" i="1"/>
  <c r="P1414" i="1" s="1"/>
  <c r="B1414" i="1" s="1"/>
  <c r="I1416" i="1"/>
  <c r="M1415" i="1"/>
  <c r="N1415" i="1" s="1"/>
  <c r="P1415" i="1" s="1"/>
  <c r="B1415" i="1" s="1"/>
  <c r="O1416" i="1"/>
  <c r="T1416" i="1" s="1"/>
  <c r="A1417" i="1"/>
  <c r="D1417" i="1" s="1"/>
  <c r="E1416" i="1"/>
  <c r="F1417" i="1" s="1"/>
  <c r="R1416" i="1"/>
  <c r="Q1415" i="1"/>
  <c r="C1416" i="1" s="1"/>
  <c r="J1416" i="1"/>
  <c r="K1416" i="1" s="1"/>
  <c r="L1416" i="1" s="1"/>
  <c r="S1416" i="1"/>
  <c r="G1417" i="1" l="1"/>
  <c r="H1417" i="1" s="1"/>
  <c r="A1418" i="1"/>
  <c r="D1418" i="1" s="1"/>
  <c r="E1417" i="1"/>
  <c r="F1418" i="1" s="1"/>
  <c r="O1417" i="1"/>
  <c r="T1417" i="1" s="1"/>
  <c r="J1417" i="1"/>
  <c r="K1417" i="1" s="1"/>
  <c r="L1417" i="1" s="1"/>
  <c r="Q1416" i="1"/>
  <c r="C1417" i="1" s="1"/>
  <c r="S1417" i="1"/>
  <c r="R1417" i="1"/>
  <c r="M1416" i="1"/>
  <c r="N1416" i="1" s="1"/>
  <c r="P1416" i="1" s="1"/>
  <c r="I1417" i="1"/>
  <c r="B1416" i="1" l="1"/>
  <c r="G1418" i="1"/>
  <c r="H1418" i="1" s="1"/>
  <c r="E1418" i="1"/>
  <c r="F1419" i="1" s="1"/>
  <c r="O1418" i="1"/>
  <c r="T1418" i="1" s="1"/>
  <c r="A1419" i="1"/>
  <c r="D1419" i="1" s="1"/>
  <c r="I1418" i="1"/>
  <c r="M1417" i="1"/>
  <c r="N1417" i="1" s="1"/>
  <c r="P1417" i="1" s="1"/>
  <c r="B1417" i="1" s="1"/>
  <c r="J1418" i="1"/>
  <c r="K1418" i="1" s="1"/>
  <c r="L1418" i="1" s="1"/>
  <c r="S1418" i="1"/>
  <c r="R1418" i="1"/>
  <c r="Q1417" i="1"/>
  <c r="C1418" i="1" s="1"/>
  <c r="G1419" i="1" l="1"/>
  <c r="H1419" i="1" s="1"/>
  <c r="I1419" i="1"/>
  <c r="M1418" i="1"/>
  <c r="N1418" i="1" s="1"/>
  <c r="P1418" i="1" s="1"/>
  <c r="O1419" i="1"/>
  <c r="T1419" i="1" s="1"/>
  <c r="A1420" i="1"/>
  <c r="D1420" i="1" s="1"/>
  <c r="E1419" i="1"/>
  <c r="F1420" i="1" s="1"/>
  <c r="Q1418" i="1"/>
  <c r="C1419" i="1" s="1"/>
  <c r="S1419" i="1"/>
  <c r="R1419" i="1"/>
  <c r="J1419" i="1"/>
  <c r="K1419" i="1" s="1"/>
  <c r="L1419" i="1" s="1"/>
  <c r="B1418" i="1" l="1"/>
  <c r="R1420" i="1"/>
  <c r="Q1419" i="1"/>
  <c r="C1420" i="1" s="1"/>
  <c r="J1420" i="1"/>
  <c r="K1420" i="1" s="1"/>
  <c r="L1420" i="1" s="1"/>
  <c r="S1420" i="1"/>
  <c r="E1420" i="1"/>
  <c r="F1421" i="1" s="1"/>
  <c r="O1420" i="1"/>
  <c r="T1420" i="1" s="1"/>
  <c r="A1421" i="1"/>
  <c r="D1421" i="1" s="1"/>
  <c r="G1420" i="1"/>
  <c r="M1419" i="1"/>
  <c r="N1419" i="1" s="1"/>
  <c r="P1419" i="1" s="1"/>
  <c r="B1419" i="1" s="1"/>
  <c r="I1420" i="1"/>
  <c r="G1421" i="1" l="1"/>
  <c r="H1421" i="1" s="1"/>
  <c r="I1421" i="1"/>
  <c r="M1420" i="1"/>
  <c r="S1421" i="1"/>
  <c r="Q1420" i="1"/>
  <c r="C1421" i="1" s="1"/>
  <c r="R1421" i="1"/>
  <c r="J1421" i="1"/>
  <c r="K1421" i="1" s="1"/>
  <c r="L1421" i="1" s="1"/>
  <c r="H1420" i="1"/>
  <c r="E1421" i="1"/>
  <c r="F1422" i="1" s="1"/>
  <c r="O1421" i="1"/>
  <c r="T1421" i="1" s="1"/>
  <c r="A1422" i="1"/>
  <c r="D1422" i="1" s="1"/>
  <c r="G1422" i="1" l="1"/>
  <c r="H1422" i="1" s="1"/>
  <c r="N1420" i="1"/>
  <c r="P1420" i="1" s="1"/>
  <c r="I1422" i="1"/>
  <c r="M1421" i="1"/>
  <c r="N1421" i="1" s="1"/>
  <c r="P1421" i="1" s="1"/>
  <c r="B1421" i="1" s="1"/>
  <c r="A1423" i="1"/>
  <c r="D1423" i="1" s="1"/>
  <c r="O1422" i="1"/>
  <c r="T1422" i="1" s="1"/>
  <c r="R1422" i="1"/>
  <c r="S1422" i="1"/>
  <c r="J1422" i="1"/>
  <c r="K1422" i="1" s="1"/>
  <c r="L1422" i="1" s="1"/>
  <c r="Q1421" i="1"/>
  <c r="C1422" i="1" s="1"/>
  <c r="B1420" i="1" l="1"/>
  <c r="O1423" i="1"/>
  <c r="T1423" i="1" s="1"/>
  <c r="A1424" i="1"/>
  <c r="D1424" i="1" s="1"/>
  <c r="M1422" i="1"/>
  <c r="N1422" i="1" s="1"/>
  <c r="P1422" i="1" s="1"/>
  <c r="B1422" i="1" s="1"/>
  <c r="I1423" i="1"/>
  <c r="E1422" i="1"/>
  <c r="F1423" i="1" s="1"/>
  <c r="Q1422" i="1"/>
  <c r="C1423" i="1" s="1"/>
  <c r="R1423" i="1"/>
  <c r="J1423" i="1"/>
  <c r="K1423" i="1" s="1"/>
  <c r="L1423" i="1" s="1"/>
  <c r="S1423" i="1"/>
  <c r="G1423" i="1"/>
  <c r="H1423" i="1" l="1"/>
  <c r="Q1423" i="1"/>
  <c r="C1424" i="1" s="1"/>
  <c r="R1424" i="1"/>
  <c r="J1424" i="1"/>
  <c r="K1424" i="1" s="1"/>
  <c r="L1424" i="1" s="1"/>
  <c r="S1424" i="1"/>
  <c r="G1424" i="1"/>
  <c r="I1424" i="1"/>
  <c r="M1423" i="1"/>
  <c r="E1424" i="1"/>
  <c r="A1425" i="1"/>
  <c r="D1425" i="1" s="1"/>
  <c r="O1424" i="1"/>
  <c r="T1424" i="1" s="1"/>
  <c r="E1423" i="1"/>
  <c r="F1424" i="1" s="1"/>
  <c r="N1423" i="1" l="1"/>
  <c r="P1423" i="1" s="1"/>
  <c r="H1424" i="1"/>
  <c r="F1425" i="1"/>
  <c r="R1425" i="1"/>
  <c r="J1425" i="1"/>
  <c r="K1425" i="1" s="1"/>
  <c r="L1425" i="1" s="1"/>
  <c r="Q1424" i="1"/>
  <c r="C1425" i="1" s="1"/>
  <c r="S1425" i="1"/>
  <c r="E1425" i="1"/>
  <c r="F1426" i="1" s="1"/>
  <c r="O1425" i="1"/>
  <c r="T1425" i="1" s="1"/>
  <c r="A1426" i="1"/>
  <c r="D1426" i="1" s="1"/>
  <c r="M1424" i="1"/>
  <c r="I1425" i="1"/>
  <c r="G1425" i="1"/>
  <c r="B1423" i="1" l="1"/>
  <c r="N1424" i="1"/>
  <c r="P1424" i="1" s="1"/>
  <c r="B1424" i="1" s="1"/>
  <c r="H1425" i="1"/>
  <c r="M1425" i="1"/>
  <c r="I1426" i="1"/>
  <c r="R1426" i="1"/>
  <c r="J1426" i="1"/>
  <c r="K1426" i="1" s="1"/>
  <c r="L1426" i="1" s="1"/>
  <c r="S1426" i="1"/>
  <c r="Q1425" i="1"/>
  <c r="C1426" i="1" s="1"/>
  <c r="G1426" i="1"/>
  <c r="E1426" i="1"/>
  <c r="F1427" i="1" s="1"/>
  <c r="O1426" i="1"/>
  <c r="T1426" i="1" s="1"/>
  <c r="A1427" i="1"/>
  <c r="D1427" i="1" s="1"/>
  <c r="N1425" i="1" l="1"/>
  <c r="P1425" i="1" s="1"/>
  <c r="Q1426" i="1"/>
  <c r="C1427" i="1" s="1"/>
  <c r="S1427" i="1"/>
  <c r="R1427" i="1"/>
  <c r="J1427" i="1"/>
  <c r="K1427" i="1" s="1"/>
  <c r="L1427" i="1" s="1"/>
  <c r="G1427" i="1"/>
  <c r="H1426" i="1"/>
  <c r="I1427" i="1"/>
  <c r="M1426" i="1"/>
  <c r="O1427" i="1"/>
  <c r="T1427" i="1" s="1"/>
  <c r="A1428" i="1"/>
  <c r="D1428" i="1" s="1"/>
  <c r="E1427" i="1"/>
  <c r="F1428" i="1" s="1"/>
  <c r="B1425" i="1" l="1"/>
  <c r="R1428" i="1"/>
  <c r="Q1427" i="1"/>
  <c r="C1428" i="1" s="1"/>
  <c r="J1428" i="1"/>
  <c r="K1428" i="1" s="1"/>
  <c r="L1428" i="1" s="1"/>
  <c r="S1428" i="1"/>
  <c r="G1428" i="1"/>
  <c r="H1428" i="1" s="1"/>
  <c r="H1427" i="1"/>
  <c r="N1426" i="1"/>
  <c r="P1426" i="1" s="1"/>
  <c r="B1426" i="1" s="1"/>
  <c r="O1428" i="1"/>
  <c r="T1428" i="1" s="1"/>
  <c r="E1428" i="1"/>
  <c r="F1429" i="1" s="1"/>
  <c r="A1429" i="1"/>
  <c r="D1429" i="1" s="1"/>
  <c r="I1428" i="1"/>
  <c r="M1427" i="1"/>
  <c r="G1429" i="1" l="1"/>
  <c r="E1429" i="1"/>
  <c r="F1430" i="1" s="1"/>
  <c r="O1429" i="1"/>
  <c r="T1429" i="1" s="1"/>
  <c r="A1430" i="1"/>
  <c r="D1430" i="1" s="1"/>
  <c r="J1429" i="1"/>
  <c r="K1429" i="1" s="1"/>
  <c r="L1429" i="1" s="1"/>
  <c r="Q1428" i="1"/>
  <c r="C1429" i="1" s="1"/>
  <c r="S1429" i="1"/>
  <c r="R1429" i="1"/>
  <c r="N1427" i="1"/>
  <c r="P1427" i="1" s="1"/>
  <c r="M1428" i="1"/>
  <c r="N1428" i="1" s="1"/>
  <c r="P1428" i="1" s="1"/>
  <c r="B1428" i="1" s="1"/>
  <c r="I1429" i="1"/>
  <c r="B1427" i="1" l="1"/>
  <c r="G1430" i="1"/>
  <c r="H1430" i="1" s="1"/>
  <c r="E1430" i="1"/>
  <c r="F1431" i="1" s="1"/>
  <c r="O1430" i="1"/>
  <c r="T1430" i="1" s="1"/>
  <c r="A1431" i="1"/>
  <c r="D1431" i="1" s="1"/>
  <c r="I1430" i="1"/>
  <c r="M1429" i="1"/>
  <c r="R1430" i="1"/>
  <c r="S1430" i="1"/>
  <c r="J1430" i="1"/>
  <c r="K1430" i="1" s="1"/>
  <c r="L1430" i="1" s="1"/>
  <c r="Q1429" i="1"/>
  <c r="C1430" i="1" s="1"/>
  <c r="H1429" i="1"/>
  <c r="N1429" i="1" l="1"/>
  <c r="P1429" i="1" s="1"/>
  <c r="B1429" i="1" s="1"/>
  <c r="O1431" i="1"/>
  <c r="T1431" i="1" s="1"/>
  <c r="A1432" i="1"/>
  <c r="D1432" i="1" s="1"/>
  <c r="E1431" i="1"/>
  <c r="F1432" i="1" s="1"/>
  <c r="I1431" i="1"/>
  <c r="M1430" i="1"/>
  <c r="N1430" i="1" s="1"/>
  <c r="P1430" i="1" s="1"/>
  <c r="Q1430" i="1"/>
  <c r="C1431" i="1" s="1"/>
  <c r="R1431" i="1"/>
  <c r="J1431" i="1"/>
  <c r="K1431" i="1" s="1"/>
  <c r="L1431" i="1" s="1"/>
  <c r="S1431" i="1"/>
  <c r="G1431" i="1"/>
  <c r="B1430" i="1" l="1"/>
  <c r="G1432" i="1"/>
  <c r="H1432" i="1" s="1"/>
  <c r="H1431" i="1"/>
  <c r="A1433" i="1"/>
  <c r="D1433" i="1" s="1"/>
  <c r="O1432" i="1"/>
  <c r="E1432" i="1"/>
  <c r="F1433" i="1" s="1"/>
  <c r="Q1431" i="1"/>
  <c r="C1432" i="1" s="1"/>
  <c r="R1432" i="1"/>
  <c r="J1432" i="1"/>
  <c r="K1432" i="1" s="1"/>
  <c r="L1432" i="1" s="1"/>
  <c r="S1432" i="1"/>
  <c r="M1431" i="1"/>
  <c r="I1432" i="1"/>
  <c r="G1433" i="1" l="1"/>
  <c r="H1433" i="1" s="1"/>
  <c r="T1432" i="1"/>
  <c r="N1431" i="1"/>
  <c r="P1431" i="1" s="1"/>
  <c r="I1433" i="1"/>
  <c r="M1432" i="1"/>
  <c r="N1432" i="1" s="1"/>
  <c r="P1432" i="1" s="1"/>
  <c r="B1432" i="1" s="1"/>
  <c r="J1433" i="1"/>
  <c r="K1433" i="1" s="1"/>
  <c r="L1433" i="1" s="1"/>
  <c r="Q1432" i="1"/>
  <c r="C1433" i="1" s="1"/>
  <c r="S1433" i="1"/>
  <c r="R1433" i="1"/>
  <c r="E1433" i="1"/>
  <c r="F1434" i="1" s="1"/>
  <c r="O1433" i="1"/>
  <c r="T1433" i="1" s="1"/>
  <c r="A1434" i="1"/>
  <c r="D1434" i="1" s="1"/>
  <c r="B1431" i="1" l="1"/>
  <c r="E1434" i="1"/>
  <c r="F1435" i="1" s="1"/>
  <c r="A1435" i="1"/>
  <c r="D1435" i="1" s="1"/>
  <c r="O1434" i="1"/>
  <c r="T1434" i="1" s="1"/>
  <c r="R1434" i="1"/>
  <c r="J1434" i="1"/>
  <c r="K1434" i="1" s="1"/>
  <c r="L1434" i="1" s="1"/>
  <c r="S1434" i="1"/>
  <c r="Q1433" i="1"/>
  <c r="C1434" i="1" s="1"/>
  <c r="G1434" i="1"/>
  <c r="I1434" i="1"/>
  <c r="M1433" i="1"/>
  <c r="N1433" i="1" s="1"/>
  <c r="P1433" i="1" s="1"/>
  <c r="B1433" i="1" s="1"/>
  <c r="G1435" i="1" l="1"/>
  <c r="H1435" i="1" s="1"/>
  <c r="H1434" i="1"/>
  <c r="M1434" i="1"/>
  <c r="I1435" i="1"/>
  <c r="Q1434" i="1"/>
  <c r="C1435" i="1" s="1"/>
  <c r="R1435" i="1"/>
  <c r="J1435" i="1"/>
  <c r="K1435" i="1" s="1"/>
  <c r="L1435" i="1" s="1"/>
  <c r="S1435" i="1"/>
  <c r="O1435" i="1"/>
  <c r="T1435" i="1" s="1"/>
  <c r="E1435" i="1"/>
  <c r="F1436" i="1" s="1"/>
  <c r="A1436" i="1"/>
  <c r="D1436" i="1" s="1"/>
  <c r="G1436" i="1" l="1"/>
  <c r="H1436" i="1" s="1"/>
  <c r="N1434" i="1"/>
  <c r="P1434" i="1" s="1"/>
  <c r="J1436" i="1"/>
  <c r="K1436" i="1" s="1"/>
  <c r="L1436" i="1" s="1"/>
  <c r="Q1435" i="1"/>
  <c r="C1436" i="1" s="1"/>
  <c r="S1436" i="1"/>
  <c r="R1436" i="1"/>
  <c r="I1436" i="1"/>
  <c r="M1435" i="1"/>
  <c r="N1435" i="1" s="1"/>
  <c r="P1435" i="1" s="1"/>
  <c r="B1435" i="1" s="1"/>
  <c r="E1436" i="1"/>
  <c r="F1437" i="1" s="1"/>
  <c r="O1436" i="1"/>
  <c r="T1436" i="1" s="1"/>
  <c r="A1437" i="1"/>
  <c r="D1437" i="1" s="1"/>
  <c r="B1434" i="1" l="1"/>
  <c r="G1437" i="1"/>
  <c r="H1437" i="1" s="1"/>
  <c r="E1437" i="1"/>
  <c r="F1438" i="1" s="1"/>
  <c r="O1437" i="1"/>
  <c r="T1437" i="1" s="1"/>
  <c r="A1438" i="1"/>
  <c r="D1438" i="1" s="1"/>
  <c r="R1437" i="1"/>
  <c r="J1437" i="1"/>
  <c r="K1437" i="1" s="1"/>
  <c r="L1437" i="1" s="1"/>
  <c r="Q1436" i="1"/>
  <c r="C1437" i="1" s="1"/>
  <c r="S1437" i="1"/>
  <c r="I1437" i="1"/>
  <c r="M1436" i="1"/>
  <c r="N1436" i="1" s="1"/>
  <c r="P1436" i="1" s="1"/>
  <c r="B1436" i="1" s="1"/>
  <c r="G1438" i="1" l="1"/>
  <c r="H1438" i="1" s="1"/>
  <c r="E1438" i="1"/>
  <c r="F1439" i="1" s="1"/>
  <c r="A1439" i="1"/>
  <c r="D1439" i="1" s="1"/>
  <c r="O1438" i="1"/>
  <c r="T1438" i="1" s="1"/>
  <c r="M1437" i="1"/>
  <c r="N1437" i="1" s="1"/>
  <c r="P1437" i="1" s="1"/>
  <c r="I1438" i="1"/>
  <c r="R1438" i="1"/>
  <c r="J1438" i="1"/>
  <c r="K1438" i="1" s="1"/>
  <c r="L1438" i="1" s="1"/>
  <c r="S1438" i="1"/>
  <c r="Q1437" i="1"/>
  <c r="C1438" i="1" s="1"/>
  <c r="B1437" i="1" l="1"/>
  <c r="E1439" i="1"/>
  <c r="F1440" i="1" s="1"/>
  <c r="O1439" i="1"/>
  <c r="T1439" i="1" s="1"/>
  <c r="A1440" i="1"/>
  <c r="D1440" i="1" s="1"/>
  <c r="Q1438" i="1"/>
  <c r="C1439" i="1" s="1"/>
  <c r="S1439" i="1"/>
  <c r="R1439" i="1"/>
  <c r="J1439" i="1"/>
  <c r="K1439" i="1" s="1"/>
  <c r="L1439" i="1" s="1"/>
  <c r="M1438" i="1"/>
  <c r="I1439" i="1"/>
  <c r="G1439" i="1"/>
  <c r="G1440" i="1" l="1"/>
  <c r="H1440" i="1" s="1"/>
  <c r="N1438" i="1"/>
  <c r="P1438" i="1" s="1"/>
  <c r="A1441" i="1"/>
  <c r="D1441" i="1" s="1"/>
  <c r="E1440" i="1"/>
  <c r="F1441" i="1" s="1"/>
  <c r="O1440" i="1"/>
  <c r="S1440" i="1"/>
  <c r="J1440" i="1"/>
  <c r="K1440" i="1" s="1"/>
  <c r="L1440" i="1" s="1"/>
  <c r="R1440" i="1"/>
  <c r="Q1439" i="1"/>
  <c r="H1439" i="1"/>
  <c r="I1440" i="1"/>
  <c r="M1439" i="1"/>
  <c r="B1438" i="1" l="1"/>
  <c r="G1441" i="1"/>
  <c r="H1441" i="1" s="1"/>
  <c r="T1440" i="1"/>
  <c r="N1439" i="1"/>
  <c r="O1441" i="1"/>
  <c r="A1442" i="1"/>
  <c r="D1442" i="1" s="1"/>
  <c r="E1441" i="1"/>
  <c r="F1442" i="1" s="1"/>
  <c r="M1440" i="1"/>
  <c r="N1440" i="1" s="1"/>
  <c r="I1441" i="1"/>
  <c r="Q1440" i="1"/>
  <c r="R1441" i="1"/>
  <c r="J1441" i="1"/>
  <c r="K1441" i="1" s="1"/>
  <c r="L1441" i="1" s="1"/>
  <c r="S1441" i="1"/>
  <c r="C1440" i="1"/>
  <c r="G1442" i="1" l="1"/>
  <c r="H1442" i="1" s="1"/>
  <c r="T1441" i="1"/>
  <c r="P1440" i="1"/>
  <c r="B1440" i="1" s="1"/>
  <c r="P1439" i="1"/>
  <c r="A1443" i="1"/>
  <c r="D1443" i="1" s="1"/>
  <c r="O1442" i="1"/>
  <c r="J1442" i="1"/>
  <c r="K1442" i="1" s="1"/>
  <c r="L1442" i="1" s="1"/>
  <c r="Q1441" i="1"/>
  <c r="S1442" i="1"/>
  <c r="R1442" i="1"/>
  <c r="M1441" i="1"/>
  <c r="N1441" i="1" s="1"/>
  <c r="I1442" i="1"/>
  <c r="C1441" i="1"/>
  <c r="B1439" i="1" l="1"/>
  <c r="G1443" i="1"/>
  <c r="T1442" i="1"/>
  <c r="C1442" i="1"/>
  <c r="I1443" i="1"/>
  <c r="M1442" i="1"/>
  <c r="N1442" i="1" s="1"/>
  <c r="E1442" i="1"/>
  <c r="F1443" i="1" s="1"/>
  <c r="E1443" i="1"/>
  <c r="F1444" i="1" s="1"/>
  <c r="O1443" i="1"/>
  <c r="T1443" i="1" s="1"/>
  <c r="A1444" i="1"/>
  <c r="D1444" i="1" s="1"/>
  <c r="P1441" i="1"/>
  <c r="B1441" i="1" s="1"/>
  <c r="Q1442" i="1"/>
  <c r="S1443" i="1"/>
  <c r="R1443" i="1"/>
  <c r="J1443" i="1"/>
  <c r="K1443" i="1" s="1"/>
  <c r="L1443" i="1" s="1"/>
  <c r="P1442" i="1" l="1"/>
  <c r="B1442" i="1" s="1"/>
  <c r="H1443" i="1"/>
  <c r="C1443" i="1"/>
  <c r="M1443" i="1"/>
  <c r="I1444" i="1"/>
  <c r="S1444" i="1"/>
  <c r="R1444" i="1"/>
  <c r="Q1443" i="1"/>
  <c r="J1444" i="1"/>
  <c r="K1444" i="1" s="1"/>
  <c r="L1444" i="1" s="1"/>
  <c r="G1444" i="1"/>
  <c r="O1444" i="1"/>
  <c r="T1444" i="1" s="1"/>
  <c r="E1444" i="1"/>
  <c r="F1445" i="1" s="1"/>
  <c r="A1445" i="1"/>
  <c r="D1445" i="1" s="1"/>
  <c r="N1443" i="1" l="1"/>
  <c r="P1443" i="1" s="1"/>
  <c r="B1443" i="1" s="1"/>
  <c r="C1444" i="1"/>
  <c r="G1445" i="1"/>
  <c r="H1445" i="1" s="1"/>
  <c r="E1445" i="1"/>
  <c r="F1446" i="1" s="1"/>
  <c r="O1445" i="1"/>
  <c r="T1445" i="1" s="1"/>
  <c r="A1446" i="1"/>
  <c r="D1446" i="1" s="1"/>
  <c r="H1444" i="1"/>
  <c r="J1445" i="1"/>
  <c r="K1445" i="1" s="1"/>
  <c r="L1445" i="1" s="1"/>
  <c r="R1445" i="1"/>
  <c r="Q1444" i="1"/>
  <c r="S1445" i="1"/>
  <c r="I1445" i="1"/>
  <c r="M1444" i="1"/>
  <c r="C1445" i="1" l="1"/>
  <c r="R1446" i="1"/>
  <c r="J1446" i="1"/>
  <c r="K1446" i="1" s="1"/>
  <c r="L1446" i="1" s="1"/>
  <c r="S1446" i="1"/>
  <c r="Q1445" i="1"/>
  <c r="G1446" i="1"/>
  <c r="I1446" i="1"/>
  <c r="M1445" i="1"/>
  <c r="N1445" i="1" s="1"/>
  <c r="N1444" i="1"/>
  <c r="P1444" i="1" s="1"/>
  <c r="E1446" i="1"/>
  <c r="F1447" i="1" s="1"/>
  <c r="O1446" i="1"/>
  <c r="T1446" i="1" s="1"/>
  <c r="A1447" i="1"/>
  <c r="D1447" i="1" s="1"/>
  <c r="B1444" i="1" l="1"/>
  <c r="P1445" i="1"/>
  <c r="B1445" i="1" s="1"/>
  <c r="C1446" i="1"/>
  <c r="G1447" i="1"/>
  <c r="H1447" i="1" s="1"/>
  <c r="E1447" i="1"/>
  <c r="F1448" i="1" s="1"/>
  <c r="A1448" i="1"/>
  <c r="D1448" i="1" s="1"/>
  <c r="O1447" i="1"/>
  <c r="T1447" i="1" s="1"/>
  <c r="H1446" i="1"/>
  <c r="S1447" i="1"/>
  <c r="J1447" i="1"/>
  <c r="K1447" i="1" s="1"/>
  <c r="L1447" i="1" s="1"/>
  <c r="R1447" i="1"/>
  <c r="Q1446" i="1"/>
  <c r="M1446" i="1"/>
  <c r="I1447" i="1"/>
  <c r="C1447" i="1" l="1"/>
  <c r="G1448" i="1"/>
  <c r="H1448" i="1" s="1"/>
  <c r="Q1447" i="1"/>
  <c r="R1448" i="1"/>
  <c r="J1448" i="1"/>
  <c r="K1448" i="1" s="1"/>
  <c r="L1448" i="1" s="1"/>
  <c r="S1448" i="1"/>
  <c r="N1446" i="1"/>
  <c r="P1446" i="1" s="1"/>
  <c r="I1448" i="1"/>
  <c r="M1447" i="1"/>
  <c r="N1447" i="1" s="1"/>
  <c r="P1447" i="1" s="1"/>
  <c r="O1448" i="1"/>
  <c r="A1449" i="1"/>
  <c r="D1449" i="1" s="1"/>
  <c r="E1448" i="1"/>
  <c r="F1449" i="1" s="1"/>
  <c r="B1447" i="1" l="1"/>
  <c r="B1446" i="1"/>
  <c r="C1448" i="1"/>
  <c r="G1449" i="1"/>
  <c r="H1449" i="1" s="1"/>
  <c r="T1448" i="1"/>
  <c r="A1450" i="1"/>
  <c r="D1450" i="1" s="1"/>
  <c r="O1449" i="1"/>
  <c r="T1449" i="1" s="1"/>
  <c r="E1449" i="1"/>
  <c r="F1450" i="1" s="1"/>
  <c r="M1448" i="1"/>
  <c r="N1448" i="1" s="1"/>
  <c r="I1449" i="1"/>
  <c r="Q1448" i="1"/>
  <c r="S1449" i="1"/>
  <c r="R1449" i="1"/>
  <c r="J1449" i="1"/>
  <c r="K1449" i="1" s="1"/>
  <c r="L1449" i="1" s="1"/>
  <c r="P1448" i="1" l="1"/>
  <c r="C1449" i="1"/>
  <c r="M1449" i="1"/>
  <c r="N1449" i="1" s="1"/>
  <c r="I1450" i="1"/>
  <c r="A1451" i="1"/>
  <c r="D1451" i="1" s="1"/>
  <c r="E1450" i="1"/>
  <c r="F1451" i="1" s="1"/>
  <c r="O1450" i="1"/>
  <c r="T1450" i="1" s="1"/>
  <c r="J1450" i="1"/>
  <c r="K1450" i="1" s="1"/>
  <c r="L1450" i="1" s="1"/>
  <c r="Q1449" i="1"/>
  <c r="S1450" i="1"/>
  <c r="R1450" i="1"/>
  <c r="G1450" i="1"/>
  <c r="C1450" i="1" l="1"/>
  <c r="B1448" i="1"/>
  <c r="P1449" i="1"/>
  <c r="B1449" i="1" s="1"/>
  <c r="G1451" i="1"/>
  <c r="H1451" i="1" s="1"/>
  <c r="I1451" i="1"/>
  <c r="M1450" i="1"/>
  <c r="S1451" i="1"/>
  <c r="R1451" i="1"/>
  <c r="Q1450" i="1"/>
  <c r="C1451" i="1" s="1"/>
  <c r="J1451" i="1"/>
  <c r="K1451" i="1" s="1"/>
  <c r="L1451" i="1" s="1"/>
  <c r="A1452" i="1"/>
  <c r="D1452" i="1" s="1"/>
  <c r="E1451" i="1"/>
  <c r="F1452" i="1" s="1"/>
  <c r="O1451" i="1"/>
  <c r="T1451" i="1" s="1"/>
  <c r="H1450" i="1"/>
  <c r="N1450" i="1" l="1"/>
  <c r="P1450" i="1" s="1"/>
  <c r="B1450" i="1" s="1"/>
  <c r="Q1451" i="1"/>
  <c r="C1452" i="1" s="1"/>
  <c r="S1452" i="1"/>
  <c r="R1452" i="1"/>
  <c r="J1452" i="1"/>
  <c r="K1452" i="1" s="1"/>
  <c r="L1452" i="1" s="1"/>
  <c r="O1452" i="1"/>
  <c r="T1452" i="1" s="1"/>
  <c r="A1453" i="1"/>
  <c r="D1453" i="1" s="1"/>
  <c r="E1452" i="1"/>
  <c r="F1453" i="1" s="1"/>
  <c r="G1452" i="1"/>
  <c r="H1452" i="1" s="1"/>
  <c r="M1451" i="1"/>
  <c r="N1451" i="1" s="1"/>
  <c r="P1451" i="1" s="1"/>
  <c r="I1452" i="1"/>
  <c r="B1451" i="1" l="1"/>
  <c r="G1453" i="1"/>
  <c r="S1453" i="1"/>
  <c r="Q1452" i="1"/>
  <c r="C1453" i="1" s="1"/>
  <c r="J1453" i="1"/>
  <c r="K1453" i="1" s="1"/>
  <c r="L1453" i="1" s="1"/>
  <c r="R1453" i="1"/>
  <c r="I1453" i="1"/>
  <c r="M1452" i="1"/>
  <c r="N1452" i="1" s="1"/>
  <c r="P1452" i="1" s="1"/>
  <c r="B1452" i="1" s="1"/>
  <c r="E1453" i="1"/>
  <c r="F1454" i="1" s="1"/>
  <c r="O1453" i="1"/>
  <c r="T1453" i="1" s="1"/>
  <c r="A1454" i="1"/>
  <c r="D1454" i="1" s="1"/>
  <c r="J1454" i="1" l="1"/>
  <c r="K1454" i="1" s="1"/>
  <c r="L1454" i="1" s="1"/>
  <c r="Q1453" i="1"/>
  <c r="C1454" i="1" s="1"/>
  <c r="S1454" i="1"/>
  <c r="R1454" i="1"/>
  <c r="M1453" i="1"/>
  <c r="I1454" i="1"/>
  <c r="G1454" i="1"/>
  <c r="A1455" i="1"/>
  <c r="D1455" i="1" s="1"/>
  <c r="E1454" i="1"/>
  <c r="F1455" i="1" s="1"/>
  <c r="O1454" i="1"/>
  <c r="T1454" i="1" s="1"/>
  <c r="H1453" i="1"/>
  <c r="E1455" i="1" l="1"/>
  <c r="F1456" i="1" s="1"/>
  <c r="A1456" i="1"/>
  <c r="D1456" i="1" s="1"/>
  <c r="O1455" i="1"/>
  <c r="T1455" i="1" s="1"/>
  <c r="N1453" i="1"/>
  <c r="P1453" i="1" s="1"/>
  <c r="J1455" i="1"/>
  <c r="K1455" i="1" s="1"/>
  <c r="L1455" i="1" s="1"/>
  <c r="R1455" i="1"/>
  <c r="Q1454" i="1"/>
  <c r="C1455" i="1" s="1"/>
  <c r="S1455" i="1"/>
  <c r="G1455" i="1"/>
  <c r="H1454" i="1"/>
  <c r="I1455" i="1"/>
  <c r="M1454" i="1"/>
  <c r="B1453" i="1" l="1"/>
  <c r="G1456" i="1"/>
  <c r="H1456" i="1" s="1"/>
  <c r="I1456" i="1"/>
  <c r="M1455" i="1"/>
  <c r="Q1455" i="1"/>
  <c r="C1456" i="1" s="1"/>
  <c r="R1456" i="1"/>
  <c r="J1456" i="1"/>
  <c r="K1456" i="1" s="1"/>
  <c r="L1456" i="1" s="1"/>
  <c r="S1456" i="1"/>
  <c r="N1454" i="1"/>
  <c r="P1454" i="1" s="1"/>
  <c r="B1454" i="1" s="1"/>
  <c r="O1456" i="1"/>
  <c r="T1456" i="1" s="1"/>
  <c r="A1457" i="1"/>
  <c r="D1457" i="1" s="1"/>
  <c r="E1456" i="1"/>
  <c r="F1457" i="1" s="1"/>
  <c r="H1455" i="1"/>
  <c r="G1457" i="1" l="1"/>
  <c r="H1457" i="1" s="1"/>
  <c r="N1455" i="1"/>
  <c r="P1455" i="1" s="1"/>
  <c r="E1457" i="1"/>
  <c r="F1458" i="1" s="1"/>
  <c r="O1457" i="1"/>
  <c r="T1457" i="1" s="1"/>
  <c r="A1458" i="1"/>
  <c r="D1458" i="1" s="1"/>
  <c r="M1456" i="1"/>
  <c r="N1456" i="1" s="1"/>
  <c r="P1456" i="1" s="1"/>
  <c r="B1456" i="1" s="1"/>
  <c r="I1457" i="1"/>
  <c r="J1457" i="1"/>
  <c r="K1457" i="1" s="1"/>
  <c r="L1457" i="1" s="1"/>
  <c r="Q1456" i="1"/>
  <c r="C1457" i="1" s="1"/>
  <c r="S1457" i="1"/>
  <c r="R1457" i="1"/>
  <c r="B1455" i="1" l="1"/>
  <c r="Q1457" i="1"/>
  <c r="C1458" i="1" s="1"/>
  <c r="R1458" i="1"/>
  <c r="S1458" i="1"/>
  <c r="J1458" i="1"/>
  <c r="K1458" i="1" s="1"/>
  <c r="L1458" i="1" s="1"/>
  <c r="I1458" i="1"/>
  <c r="M1457" i="1"/>
  <c r="N1457" i="1" s="1"/>
  <c r="P1457" i="1" s="1"/>
  <c r="B1457" i="1" s="1"/>
  <c r="A1459" i="1"/>
  <c r="D1459" i="1" s="1"/>
  <c r="E1458" i="1"/>
  <c r="F1459" i="1" s="1"/>
  <c r="O1458" i="1"/>
  <c r="T1458" i="1" s="1"/>
  <c r="G1458" i="1"/>
  <c r="G1459" i="1" l="1"/>
  <c r="H1459" i="1" s="1"/>
  <c r="E1459" i="1"/>
  <c r="F1460" i="1" s="1"/>
  <c r="O1459" i="1"/>
  <c r="T1459" i="1" s="1"/>
  <c r="A1460" i="1"/>
  <c r="D1460" i="1" s="1"/>
  <c r="I1459" i="1"/>
  <c r="M1458" i="1"/>
  <c r="J1459" i="1"/>
  <c r="K1459" i="1" s="1"/>
  <c r="L1459" i="1" s="1"/>
  <c r="S1459" i="1"/>
  <c r="Q1458" i="1"/>
  <c r="C1459" i="1" s="1"/>
  <c r="R1459" i="1"/>
  <c r="H1458" i="1"/>
  <c r="G1460" i="1" l="1"/>
  <c r="H1460" i="1" s="1"/>
  <c r="N1458" i="1"/>
  <c r="P1458" i="1" s="1"/>
  <c r="I1460" i="1"/>
  <c r="M1459" i="1"/>
  <c r="N1459" i="1" s="1"/>
  <c r="P1459" i="1" s="1"/>
  <c r="B1459" i="1" s="1"/>
  <c r="O1460" i="1"/>
  <c r="T1460" i="1" s="1"/>
  <c r="E1460" i="1"/>
  <c r="F1461" i="1" s="1"/>
  <c r="A1461" i="1"/>
  <c r="D1461" i="1" s="1"/>
  <c r="Q1459" i="1"/>
  <c r="C1460" i="1" s="1"/>
  <c r="R1460" i="1"/>
  <c r="J1460" i="1"/>
  <c r="K1460" i="1" s="1"/>
  <c r="L1460" i="1" s="1"/>
  <c r="S1460" i="1"/>
  <c r="B1458" i="1" l="1"/>
  <c r="M1460" i="1"/>
  <c r="N1460" i="1" s="1"/>
  <c r="P1460" i="1" s="1"/>
  <c r="B1460" i="1" s="1"/>
  <c r="I1461" i="1"/>
  <c r="Q1460" i="1"/>
  <c r="C1461" i="1" s="1"/>
  <c r="R1461" i="1"/>
  <c r="J1461" i="1"/>
  <c r="K1461" i="1" s="1"/>
  <c r="L1461" i="1" s="1"/>
  <c r="S1461" i="1"/>
  <c r="G1461" i="1"/>
  <c r="E1461" i="1"/>
  <c r="F1462" i="1" s="1"/>
  <c r="A1462" i="1"/>
  <c r="D1462" i="1" s="1"/>
  <c r="O1461" i="1"/>
  <c r="T1461" i="1" s="1"/>
  <c r="G1462" i="1" l="1"/>
  <c r="H1462" i="1" s="1"/>
  <c r="R1462" i="1"/>
  <c r="Q1461" i="1"/>
  <c r="C1462" i="1" s="1"/>
  <c r="J1462" i="1"/>
  <c r="K1462" i="1" s="1"/>
  <c r="L1462" i="1" s="1"/>
  <c r="S1462" i="1"/>
  <c r="I1462" i="1"/>
  <c r="M1461" i="1"/>
  <c r="E1462" i="1"/>
  <c r="F1463" i="1" s="1"/>
  <c r="A1463" i="1"/>
  <c r="D1463" i="1" s="1"/>
  <c r="O1462" i="1"/>
  <c r="T1462" i="1" s="1"/>
  <c r="H1461" i="1"/>
  <c r="G1463" i="1" l="1"/>
  <c r="H1463" i="1" s="1"/>
  <c r="N1461" i="1"/>
  <c r="P1461" i="1" s="1"/>
  <c r="M1462" i="1"/>
  <c r="N1462" i="1" s="1"/>
  <c r="P1462" i="1" s="1"/>
  <c r="B1462" i="1" s="1"/>
  <c r="I1463" i="1"/>
  <c r="E1463" i="1"/>
  <c r="F1464" i="1" s="1"/>
  <c r="A1464" i="1"/>
  <c r="D1464" i="1" s="1"/>
  <c r="O1463" i="1"/>
  <c r="T1463" i="1" s="1"/>
  <c r="R1463" i="1"/>
  <c r="J1463" i="1"/>
  <c r="K1463" i="1" s="1"/>
  <c r="L1463" i="1" s="1"/>
  <c r="S1463" i="1"/>
  <c r="Q1462" i="1"/>
  <c r="C1463" i="1" s="1"/>
  <c r="B1461" i="1" l="1"/>
  <c r="Q1463" i="1"/>
  <c r="C1464" i="1" s="1"/>
  <c r="S1464" i="1"/>
  <c r="R1464" i="1"/>
  <c r="J1464" i="1"/>
  <c r="K1464" i="1" s="1"/>
  <c r="L1464" i="1" s="1"/>
  <c r="O1464" i="1"/>
  <c r="T1464" i="1" s="1"/>
  <c r="A1465" i="1"/>
  <c r="D1465" i="1" s="1"/>
  <c r="E1464" i="1"/>
  <c r="F1465" i="1" s="1"/>
  <c r="I1464" i="1"/>
  <c r="M1463" i="1"/>
  <c r="N1463" i="1" s="1"/>
  <c r="P1463" i="1" s="1"/>
  <c r="B1463" i="1" s="1"/>
  <c r="G1464" i="1"/>
  <c r="G1465" i="1" l="1"/>
  <c r="H1465" i="1" s="1"/>
  <c r="H1464" i="1"/>
  <c r="M1464" i="1"/>
  <c r="I1465" i="1"/>
  <c r="E1465" i="1"/>
  <c r="F1466" i="1" s="1"/>
  <c r="O1465" i="1"/>
  <c r="T1465" i="1" s="1"/>
  <c r="A1466" i="1"/>
  <c r="D1466" i="1" s="1"/>
  <c r="Q1464" i="1"/>
  <c r="C1465" i="1" s="1"/>
  <c r="R1465" i="1"/>
  <c r="J1465" i="1"/>
  <c r="K1465" i="1" s="1"/>
  <c r="L1465" i="1" s="1"/>
  <c r="S1465" i="1"/>
  <c r="N1464" i="1" l="1"/>
  <c r="P1464" i="1" s="1"/>
  <c r="B1464" i="1" s="1"/>
  <c r="I1466" i="1"/>
  <c r="M1465" i="1"/>
  <c r="N1465" i="1" s="1"/>
  <c r="P1465" i="1" s="1"/>
  <c r="E1466" i="1"/>
  <c r="F1467" i="1" s="1"/>
  <c r="O1466" i="1"/>
  <c r="T1466" i="1" s="1"/>
  <c r="A1467" i="1"/>
  <c r="D1467" i="1" s="1"/>
  <c r="S1466" i="1"/>
  <c r="R1466" i="1"/>
  <c r="Q1465" i="1"/>
  <c r="C1466" i="1" s="1"/>
  <c r="J1466" i="1"/>
  <c r="K1466" i="1" s="1"/>
  <c r="L1466" i="1" s="1"/>
  <c r="G1466" i="1"/>
  <c r="B1465" i="1" l="1"/>
  <c r="I1467" i="1"/>
  <c r="M1466" i="1"/>
  <c r="G1467" i="1"/>
  <c r="A1468" i="1"/>
  <c r="D1468" i="1" s="1"/>
  <c r="O1467" i="1"/>
  <c r="T1467" i="1" s="1"/>
  <c r="H1466" i="1"/>
  <c r="J1467" i="1"/>
  <c r="K1467" i="1" s="1"/>
  <c r="L1467" i="1" s="1"/>
  <c r="S1467" i="1"/>
  <c r="Q1466" i="1"/>
  <c r="C1467" i="1" s="1"/>
  <c r="R1467" i="1"/>
  <c r="Q1467" i="1" l="1"/>
  <c r="S1468" i="1"/>
  <c r="R1468" i="1"/>
  <c r="J1468" i="1"/>
  <c r="K1468" i="1" s="1"/>
  <c r="L1468" i="1" s="1"/>
  <c r="E1468" i="1"/>
  <c r="O1468" i="1"/>
  <c r="T1468" i="1" s="1"/>
  <c r="A1469" i="1"/>
  <c r="D1469" i="1" s="1"/>
  <c r="G1468" i="1"/>
  <c r="N1466" i="1"/>
  <c r="H1467" i="1"/>
  <c r="E1467" i="1"/>
  <c r="F1468" i="1" s="1"/>
  <c r="I1468" i="1"/>
  <c r="M1467" i="1"/>
  <c r="H1468" i="1" l="1"/>
  <c r="F1469" i="1"/>
  <c r="P1466" i="1"/>
  <c r="A1470" i="1"/>
  <c r="D1470" i="1" s="1"/>
  <c r="E1469" i="1"/>
  <c r="F1470" i="1" s="1"/>
  <c r="O1469" i="1"/>
  <c r="T1469" i="1" s="1"/>
  <c r="J1469" i="1"/>
  <c r="K1469" i="1" s="1"/>
  <c r="L1469" i="1" s="1"/>
  <c r="S1469" i="1"/>
  <c r="Q1468" i="1"/>
  <c r="R1469" i="1"/>
  <c r="I1469" i="1"/>
  <c r="M1468" i="1"/>
  <c r="N1467" i="1"/>
  <c r="G1469" i="1"/>
  <c r="C1468" i="1"/>
  <c r="B1466" i="1" l="1"/>
  <c r="N1468" i="1"/>
  <c r="P1468" i="1" s="1"/>
  <c r="B1468" i="1" s="1"/>
  <c r="G1470" i="1"/>
  <c r="H1470" i="1" s="1"/>
  <c r="C1469" i="1"/>
  <c r="I1470" i="1"/>
  <c r="M1469" i="1"/>
  <c r="Q1469" i="1"/>
  <c r="J1470" i="1"/>
  <c r="K1470" i="1" s="1"/>
  <c r="L1470" i="1" s="1"/>
  <c r="S1470" i="1"/>
  <c r="R1470" i="1"/>
  <c r="O1470" i="1"/>
  <c r="E1470" i="1"/>
  <c r="F1471" i="1" s="1"/>
  <c r="A1471" i="1"/>
  <c r="D1471" i="1" s="1"/>
  <c r="H1469" i="1"/>
  <c r="P1467" i="1"/>
  <c r="B1467" i="1" s="1"/>
  <c r="G1471" i="1" l="1"/>
  <c r="H1471" i="1" s="1"/>
  <c r="T1470" i="1"/>
  <c r="C1470" i="1"/>
  <c r="O1471" i="1"/>
  <c r="A1472" i="1"/>
  <c r="E1471" i="1"/>
  <c r="F1472" i="1" s="1"/>
  <c r="Q1470" i="1"/>
  <c r="R1471" i="1"/>
  <c r="J1471" i="1"/>
  <c r="K1471" i="1" s="1"/>
  <c r="L1471" i="1" s="1"/>
  <c r="S1471" i="1"/>
  <c r="N1469" i="1"/>
  <c r="I1471" i="1"/>
  <c r="M1470" i="1"/>
  <c r="N1470" i="1" s="1"/>
  <c r="A1473" i="1" l="1"/>
  <c r="D1473" i="1" s="1"/>
  <c r="E1473" i="1" s="1"/>
  <c r="D1472" i="1"/>
  <c r="E1472" i="1" s="1"/>
  <c r="C1471" i="1"/>
  <c r="O1473" i="1"/>
  <c r="A1474" i="1"/>
  <c r="D1474" i="1" s="1"/>
  <c r="G1472" i="1"/>
  <c r="H1472" i="1" s="1"/>
  <c r="T1471" i="1"/>
  <c r="P1470" i="1"/>
  <c r="B1470" i="1" s="1"/>
  <c r="M1471" i="1"/>
  <c r="I1472" i="1"/>
  <c r="I1473" i="1" s="1"/>
  <c r="I1474" i="1" s="1"/>
  <c r="I1475" i="1" s="1"/>
  <c r="I1476" i="1" s="1"/>
  <c r="I1477" i="1" s="1"/>
  <c r="R1472" i="1"/>
  <c r="Q1471" i="1"/>
  <c r="J1472" i="1"/>
  <c r="K1472" i="1" s="1"/>
  <c r="L1472" i="1" s="1"/>
  <c r="S1472" i="1"/>
  <c r="P1469" i="1"/>
  <c r="O1472" i="1"/>
  <c r="B1469" i="1" l="1"/>
  <c r="A1475" i="1"/>
  <c r="D1475" i="1" s="1"/>
  <c r="O1474" i="1"/>
  <c r="E1474" i="1"/>
  <c r="F1475" i="1" s="1"/>
  <c r="T1473" i="1"/>
  <c r="Q1473" i="1"/>
  <c r="J1473" i="1"/>
  <c r="S1473" i="1"/>
  <c r="S1474" i="1" s="1"/>
  <c r="R1473" i="1"/>
  <c r="R1474" i="1" s="1"/>
  <c r="I1478" i="1"/>
  <c r="G1473" i="1"/>
  <c r="G1474" i="1" s="1"/>
  <c r="F1474" i="1"/>
  <c r="F1473" i="1"/>
  <c r="M1472" i="1"/>
  <c r="Q1472" i="1"/>
  <c r="N1471" i="1"/>
  <c r="C1472" i="1"/>
  <c r="H1473" i="1" l="1"/>
  <c r="H1474" i="1"/>
  <c r="R1475" i="1"/>
  <c r="S1475" i="1"/>
  <c r="C1473" i="1"/>
  <c r="Q1474" i="1"/>
  <c r="T1474" i="1"/>
  <c r="O1475" i="1"/>
  <c r="E1475" i="1"/>
  <c r="A1476" i="1"/>
  <c r="D1476" i="1" s="1"/>
  <c r="G1475" i="1"/>
  <c r="H1475" i="1" s="1"/>
  <c r="I1479" i="1"/>
  <c r="J1474" i="1"/>
  <c r="K1473" i="1"/>
  <c r="L1473" i="1" s="1"/>
  <c r="M1473" i="1" s="1"/>
  <c r="N1472" i="1"/>
  <c r="P1471" i="1"/>
  <c r="B1471" i="1" s="1"/>
  <c r="C1474" i="1" l="1"/>
  <c r="C1475" i="1" s="1"/>
  <c r="N1473" i="1"/>
  <c r="P1473" i="1" s="1"/>
  <c r="B1473" i="1" s="1"/>
  <c r="G1476" i="1"/>
  <c r="O1476" i="1"/>
  <c r="E1476" i="1"/>
  <c r="F1477" i="1" s="1"/>
  <c r="A1477" i="1"/>
  <c r="D1477" i="1" s="1"/>
  <c r="F1476" i="1"/>
  <c r="R1476" i="1"/>
  <c r="Q1475" i="1"/>
  <c r="S1476" i="1"/>
  <c r="I1480" i="1"/>
  <c r="K1474" i="1"/>
  <c r="L1474" i="1" s="1"/>
  <c r="M1474" i="1" s="1"/>
  <c r="N1474" i="1" s="1"/>
  <c r="J1475" i="1"/>
  <c r="K1475" i="1" s="1"/>
  <c r="P1472" i="1"/>
  <c r="P1474" i="1" l="1"/>
  <c r="B1474" i="1" s="1"/>
  <c r="T1472" i="1"/>
  <c r="B1472" i="1"/>
  <c r="H1476" i="1"/>
  <c r="C1476" i="1"/>
  <c r="J1476" i="1"/>
  <c r="K1476" i="1" s="1"/>
  <c r="L1476" i="1" s="1"/>
  <c r="M1476" i="1" s="1"/>
  <c r="E1477" i="1"/>
  <c r="A1478" i="1"/>
  <c r="D1478" i="1" s="1"/>
  <c r="O1477" i="1"/>
  <c r="T1476" i="1"/>
  <c r="S1477" i="1"/>
  <c r="Q1476" i="1"/>
  <c r="R1477" i="1"/>
  <c r="G1477" i="1"/>
  <c r="L1475" i="1"/>
  <c r="M1475" i="1" s="1"/>
  <c r="N1475" i="1" s="1"/>
  <c r="P1475" i="1" s="1"/>
  <c r="T1475" i="1" s="1"/>
  <c r="I1481" i="1"/>
  <c r="B1475" i="1" l="1"/>
  <c r="N1476" i="1"/>
  <c r="P1476" i="1" s="1"/>
  <c r="C1477" i="1"/>
  <c r="J1477" i="1"/>
  <c r="K1477" i="1" s="1"/>
  <c r="L1477" i="1" s="1"/>
  <c r="M1477" i="1" s="1"/>
  <c r="O1478" i="1"/>
  <c r="A1479" i="1"/>
  <c r="D1479" i="1" s="1"/>
  <c r="E1478" i="1"/>
  <c r="F1479" i="1" s="1"/>
  <c r="F1478" i="1"/>
  <c r="G1478" i="1"/>
  <c r="H1477" i="1"/>
  <c r="T1477" i="1"/>
  <c r="Q1477" i="1"/>
  <c r="S1478" i="1"/>
  <c r="R1478" i="1"/>
  <c r="I1482" i="1"/>
  <c r="B1476" i="1" l="1"/>
  <c r="C1478" i="1"/>
  <c r="J1478" i="1"/>
  <c r="K1478" i="1" s="1"/>
  <c r="L1478" i="1" s="1"/>
  <c r="M1478" i="1" s="1"/>
  <c r="N1477" i="1"/>
  <c r="P1477" i="1" s="1"/>
  <c r="B1477" i="1" s="1"/>
  <c r="G1479" i="1"/>
  <c r="H1479" i="1" s="1"/>
  <c r="H1478" i="1"/>
  <c r="E1479" i="1"/>
  <c r="O1479" i="1"/>
  <c r="A1480" i="1"/>
  <c r="D1480" i="1" s="1"/>
  <c r="Q1478" i="1"/>
  <c r="S1479" i="1"/>
  <c r="R1479" i="1"/>
  <c r="T1478" i="1"/>
  <c r="I1483" i="1"/>
  <c r="C1479" i="1" l="1"/>
  <c r="J1479" i="1"/>
  <c r="K1479" i="1" s="1"/>
  <c r="L1479" i="1" s="1"/>
  <c r="M1479" i="1" s="1"/>
  <c r="N1479" i="1" s="1"/>
  <c r="P1479" i="1" s="1"/>
  <c r="N1478" i="1"/>
  <c r="P1478" i="1" s="1"/>
  <c r="B1478" i="1" s="1"/>
  <c r="O1480" i="1"/>
  <c r="A1481" i="1"/>
  <c r="D1481" i="1" s="1"/>
  <c r="E1480" i="1"/>
  <c r="F1481" i="1" s="1"/>
  <c r="F1480" i="1"/>
  <c r="R1480" i="1"/>
  <c r="T1479" i="1"/>
  <c r="Q1479" i="1"/>
  <c r="C1480" i="1" s="1"/>
  <c r="S1480" i="1"/>
  <c r="G1480" i="1"/>
  <c r="I1484" i="1"/>
  <c r="B1479" i="1" l="1"/>
  <c r="J1480" i="1"/>
  <c r="K1480" i="1" s="1"/>
  <c r="L1480" i="1" s="1"/>
  <c r="M1480" i="1" s="1"/>
  <c r="H1480" i="1"/>
  <c r="G1481" i="1"/>
  <c r="H1481" i="1" s="1"/>
  <c r="A1482" i="1"/>
  <c r="D1482" i="1" s="1"/>
  <c r="E1481" i="1"/>
  <c r="O1481" i="1"/>
  <c r="Q1480" i="1"/>
  <c r="C1481" i="1" s="1"/>
  <c r="S1481" i="1"/>
  <c r="R1481" i="1"/>
  <c r="T1480" i="1"/>
  <c r="I1485" i="1"/>
  <c r="J1481" i="1" l="1"/>
  <c r="K1481" i="1" s="1"/>
  <c r="L1481" i="1" s="1"/>
  <c r="M1481" i="1" s="1"/>
  <c r="N1481" i="1" s="1"/>
  <c r="P1481" i="1" s="1"/>
  <c r="B1481" i="1" s="1"/>
  <c r="N1480" i="1"/>
  <c r="P1480" i="1" s="1"/>
  <c r="G1482" i="1"/>
  <c r="O1482" i="1"/>
  <c r="E1482" i="1"/>
  <c r="F1483" i="1" s="1"/>
  <c r="A1483" i="1"/>
  <c r="D1483" i="1" s="1"/>
  <c r="S1482" i="1"/>
  <c r="Q1481" i="1"/>
  <c r="C1482" i="1" s="1"/>
  <c r="T1481" i="1"/>
  <c r="R1482" i="1"/>
  <c r="F1482" i="1"/>
  <c r="H1482" i="1" s="1"/>
  <c r="I1486" i="1"/>
  <c r="B1480" i="1" l="1"/>
  <c r="J1482" i="1"/>
  <c r="K1482" i="1" s="1"/>
  <c r="L1482" i="1" s="1"/>
  <c r="M1482" i="1" s="1"/>
  <c r="N1482" i="1" s="1"/>
  <c r="P1482" i="1" s="1"/>
  <c r="B1482" i="1" s="1"/>
  <c r="O1483" i="1"/>
  <c r="A1484" i="1"/>
  <c r="D1484" i="1" s="1"/>
  <c r="E1483" i="1"/>
  <c r="T1482" i="1"/>
  <c r="S1483" i="1"/>
  <c r="R1483" i="1"/>
  <c r="Q1482" i="1"/>
  <c r="C1483" i="1" s="1"/>
  <c r="G1483" i="1"/>
  <c r="I1487" i="1"/>
  <c r="J1483" i="1" l="1"/>
  <c r="K1483" i="1" s="1"/>
  <c r="L1483" i="1" s="1"/>
  <c r="M1483" i="1" s="1"/>
  <c r="G1484" i="1"/>
  <c r="H1483" i="1"/>
  <c r="F1484" i="1"/>
  <c r="A1485" i="1"/>
  <c r="D1485" i="1" s="1"/>
  <c r="O1484" i="1"/>
  <c r="E1484" i="1"/>
  <c r="F1485" i="1" s="1"/>
  <c r="S1484" i="1"/>
  <c r="R1484" i="1"/>
  <c r="Q1483" i="1"/>
  <c r="C1484" i="1" s="1"/>
  <c r="T1483" i="1"/>
  <c r="I1488" i="1"/>
  <c r="J1484" i="1" l="1"/>
  <c r="K1484" i="1" s="1"/>
  <c r="L1484" i="1" s="1"/>
  <c r="M1484" i="1" s="1"/>
  <c r="N1483" i="1"/>
  <c r="P1483" i="1" s="1"/>
  <c r="H1484" i="1"/>
  <c r="S1485" i="1"/>
  <c r="R1485" i="1"/>
  <c r="T1484" i="1"/>
  <c r="Q1484" i="1"/>
  <c r="C1485" i="1" s="1"/>
  <c r="A1486" i="1"/>
  <c r="D1486" i="1" s="1"/>
  <c r="O1485" i="1"/>
  <c r="E1485" i="1"/>
  <c r="F1486" i="1" s="1"/>
  <c r="G1485" i="1"/>
  <c r="H1485" i="1" s="1"/>
  <c r="I1489" i="1"/>
  <c r="B1483" i="1" l="1"/>
  <c r="J1485" i="1"/>
  <c r="K1485" i="1" s="1"/>
  <c r="L1485" i="1" s="1"/>
  <c r="M1485" i="1" s="1"/>
  <c r="N1485" i="1" s="1"/>
  <c r="P1485" i="1" s="1"/>
  <c r="B1485" i="1" s="1"/>
  <c r="N1484" i="1"/>
  <c r="P1484" i="1" s="1"/>
  <c r="B1484" i="1" s="1"/>
  <c r="G1486" i="1"/>
  <c r="Q1485" i="1"/>
  <c r="C1486" i="1" s="1"/>
  <c r="S1486" i="1"/>
  <c r="R1486" i="1"/>
  <c r="T1485" i="1"/>
  <c r="A1487" i="1"/>
  <c r="D1487" i="1" s="1"/>
  <c r="O1486" i="1"/>
  <c r="E1486" i="1"/>
  <c r="F1487" i="1" s="1"/>
  <c r="I1490" i="1"/>
  <c r="J1486" i="1" l="1"/>
  <c r="K1486" i="1" s="1"/>
  <c r="L1486" i="1" s="1"/>
  <c r="M1486" i="1" s="1"/>
  <c r="G1487" i="1"/>
  <c r="H1487" i="1" s="1"/>
  <c r="O1487" i="1"/>
  <c r="E1487" i="1"/>
  <c r="F1488" i="1" s="1"/>
  <c r="A1488" i="1"/>
  <c r="D1488" i="1" s="1"/>
  <c r="Q1486" i="1"/>
  <c r="C1487" i="1" s="1"/>
  <c r="T1486" i="1"/>
  <c r="S1487" i="1"/>
  <c r="R1487" i="1"/>
  <c r="H1486" i="1"/>
  <c r="I1491" i="1"/>
  <c r="J1487" i="1" l="1"/>
  <c r="K1487" i="1" s="1"/>
  <c r="L1487" i="1" s="1"/>
  <c r="M1487" i="1" s="1"/>
  <c r="N1487" i="1" s="1"/>
  <c r="P1487" i="1" s="1"/>
  <c r="B1487" i="1" s="1"/>
  <c r="N1486" i="1"/>
  <c r="P1486" i="1" s="1"/>
  <c r="G1488" i="1"/>
  <c r="H1488" i="1" s="1"/>
  <c r="O1488" i="1"/>
  <c r="E1488" i="1"/>
  <c r="F1489" i="1" s="1"/>
  <c r="A1489" i="1"/>
  <c r="D1489" i="1" s="1"/>
  <c r="T1487" i="1"/>
  <c r="Q1487" i="1"/>
  <c r="C1488" i="1" s="1"/>
  <c r="S1488" i="1"/>
  <c r="R1488" i="1"/>
  <c r="I1492" i="1"/>
  <c r="J1488" i="1" l="1"/>
  <c r="K1488" i="1" s="1"/>
  <c r="L1488" i="1" s="1"/>
  <c r="M1488" i="1" s="1"/>
  <c r="N1488" i="1" s="1"/>
  <c r="P1488" i="1" s="1"/>
  <c r="B1488" i="1" s="1"/>
  <c r="B1486" i="1"/>
  <c r="O1489" i="1"/>
  <c r="E1489" i="1"/>
  <c r="F1490" i="1" s="1"/>
  <c r="A1490" i="1"/>
  <c r="D1490" i="1" s="1"/>
  <c r="S1489" i="1"/>
  <c r="R1489" i="1"/>
  <c r="T1488" i="1"/>
  <c r="J1489" i="1"/>
  <c r="K1489" i="1" s="1"/>
  <c r="Q1488" i="1"/>
  <c r="C1489" i="1" s="1"/>
  <c r="G1489" i="1"/>
  <c r="H1489" i="1" s="1"/>
  <c r="I1493" i="1"/>
  <c r="L1489" i="1" l="1"/>
  <c r="M1489" i="1" s="1"/>
  <c r="N1489" i="1" s="1"/>
  <c r="P1489" i="1" s="1"/>
  <c r="J1490" i="1"/>
  <c r="K1490" i="1" s="1"/>
  <c r="L1490" i="1" s="1"/>
  <c r="M1490" i="1" s="1"/>
  <c r="T1489" i="1"/>
  <c r="Q1489" i="1"/>
  <c r="C1490" i="1" s="1"/>
  <c r="R1490" i="1"/>
  <c r="S1490" i="1"/>
  <c r="G1490" i="1"/>
  <c r="H1490" i="1" s="1"/>
  <c r="O1490" i="1"/>
  <c r="A1491" i="1"/>
  <c r="D1491" i="1" s="1"/>
  <c r="E1490" i="1"/>
  <c r="F1491" i="1" s="1"/>
  <c r="I1494" i="1"/>
  <c r="B1489" i="1" l="1"/>
  <c r="N1490" i="1"/>
  <c r="P1490" i="1" s="1"/>
  <c r="B1490" i="1" s="1"/>
  <c r="E1491" i="1"/>
  <c r="F1492" i="1" s="1"/>
  <c r="A1492" i="1"/>
  <c r="D1492" i="1" s="1"/>
  <c r="O1491" i="1"/>
  <c r="J1491" i="1"/>
  <c r="K1491" i="1" s="1"/>
  <c r="L1491" i="1" s="1"/>
  <c r="M1491" i="1" s="1"/>
  <c r="S1491" i="1"/>
  <c r="Q1490" i="1"/>
  <c r="C1491" i="1" s="1"/>
  <c r="T1490" i="1"/>
  <c r="R1491" i="1"/>
  <c r="G1491" i="1"/>
  <c r="I1495" i="1"/>
  <c r="J1492" i="1" l="1"/>
  <c r="K1492" i="1" s="1"/>
  <c r="L1492" i="1" s="1"/>
  <c r="M1492" i="1" s="1"/>
  <c r="R1492" i="1"/>
  <c r="T1491" i="1"/>
  <c r="Q1491" i="1"/>
  <c r="C1492" i="1" s="1"/>
  <c r="S1492" i="1"/>
  <c r="O1492" i="1"/>
  <c r="E1492" i="1"/>
  <c r="F1493" i="1" s="1"/>
  <c r="A1493" i="1"/>
  <c r="D1493" i="1" s="1"/>
  <c r="G1492" i="1"/>
  <c r="H1492" i="1" s="1"/>
  <c r="H1491" i="1"/>
  <c r="N1491" i="1" s="1"/>
  <c r="P1491" i="1" s="1"/>
  <c r="B1491" i="1" s="1"/>
  <c r="I1496" i="1"/>
  <c r="N1492" i="1" l="1"/>
  <c r="P1492" i="1" s="1"/>
  <c r="B1492" i="1" s="1"/>
  <c r="E1493" i="1"/>
  <c r="F1494" i="1" s="1"/>
  <c r="A1494" i="1"/>
  <c r="D1494" i="1" s="1"/>
  <c r="O1493" i="1"/>
  <c r="S1493" i="1"/>
  <c r="T1492" i="1"/>
  <c r="Q1492" i="1"/>
  <c r="C1493" i="1" s="1"/>
  <c r="J1493" i="1"/>
  <c r="K1493" i="1" s="1"/>
  <c r="L1493" i="1" s="1"/>
  <c r="M1493" i="1" s="1"/>
  <c r="R1493" i="1"/>
  <c r="G1493" i="1"/>
  <c r="H1493" i="1" s="1"/>
  <c r="I1497" i="1"/>
  <c r="N1493" i="1" l="1"/>
  <c r="P1493" i="1" s="1"/>
  <c r="J1494" i="1"/>
  <c r="K1494" i="1" s="1"/>
  <c r="L1494" i="1" s="1"/>
  <c r="M1494" i="1" s="1"/>
  <c r="T1493" i="1"/>
  <c r="Q1493" i="1"/>
  <c r="C1494" i="1" s="1"/>
  <c r="S1494" i="1"/>
  <c r="R1494" i="1"/>
  <c r="O1494" i="1"/>
  <c r="A1495" i="1"/>
  <c r="D1495" i="1" s="1"/>
  <c r="E1494" i="1"/>
  <c r="F1495" i="1" s="1"/>
  <c r="G1494" i="1"/>
  <c r="H1494" i="1" s="1"/>
  <c r="I1498" i="1"/>
  <c r="B1493" i="1" l="1"/>
  <c r="S1495" i="1"/>
  <c r="T1494" i="1"/>
  <c r="J1495" i="1"/>
  <c r="K1495" i="1" s="1"/>
  <c r="L1495" i="1" s="1"/>
  <c r="M1495" i="1" s="1"/>
  <c r="R1495" i="1"/>
  <c r="Q1494" i="1"/>
  <c r="C1495" i="1" s="1"/>
  <c r="G1495" i="1"/>
  <c r="E1495" i="1"/>
  <c r="F1496" i="1" s="1"/>
  <c r="A1496" i="1"/>
  <c r="D1496" i="1" s="1"/>
  <c r="O1495" i="1"/>
  <c r="N1494" i="1"/>
  <c r="P1494" i="1" s="1"/>
  <c r="B1494" i="1" s="1"/>
  <c r="I1499" i="1"/>
  <c r="E1496" i="1" l="1"/>
  <c r="F1497" i="1" s="1"/>
  <c r="A1497" i="1"/>
  <c r="D1497" i="1" s="1"/>
  <c r="O1496" i="1"/>
  <c r="G1496" i="1"/>
  <c r="J1496" i="1"/>
  <c r="K1496" i="1" s="1"/>
  <c r="L1496" i="1" s="1"/>
  <c r="M1496" i="1" s="1"/>
  <c r="Q1495" i="1"/>
  <c r="C1496" i="1" s="1"/>
  <c r="T1495" i="1"/>
  <c r="R1496" i="1"/>
  <c r="S1496" i="1"/>
  <c r="H1495" i="1"/>
  <c r="N1495" i="1" s="1"/>
  <c r="P1495" i="1" s="1"/>
  <c r="I1500" i="1"/>
  <c r="B1495" i="1" l="1"/>
  <c r="G1497" i="1"/>
  <c r="H1497" i="1" s="1"/>
  <c r="H1496" i="1"/>
  <c r="N1496" i="1" s="1"/>
  <c r="P1496" i="1" s="1"/>
  <c r="B1496" i="1" s="1"/>
  <c r="R1497" i="1"/>
  <c r="Q1496" i="1"/>
  <c r="C1497" i="1" s="1"/>
  <c r="S1497" i="1"/>
  <c r="T1496" i="1"/>
  <c r="J1497" i="1"/>
  <c r="K1497" i="1" s="1"/>
  <c r="L1497" i="1" s="1"/>
  <c r="M1497" i="1" s="1"/>
  <c r="O1497" i="1"/>
  <c r="E1497" i="1"/>
  <c r="F1498" i="1" s="1"/>
  <c r="A1498" i="1"/>
  <c r="D1498" i="1" s="1"/>
  <c r="I1501" i="1"/>
  <c r="N1497" i="1" l="1"/>
  <c r="P1497" i="1" s="1"/>
  <c r="Q1497" i="1"/>
  <c r="C1498" i="1" s="1"/>
  <c r="S1498" i="1"/>
  <c r="T1497" i="1"/>
  <c r="J1498" i="1"/>
  <c r="K1498" i="1" s="1"/>
  <c r="L1498" i="1" s="1"/>
  <c r="M1498" i="1" s="1"/>
  <c r="R1498" i="1"/>
  <c r="A1499" i="1"/>
  <c r="D1499" i="1" s="1"/>
  <c r="O1498" i="1"/>
  <c r="E1498" i="1"/>
  <c r="F1499" i="1" s="1"/>
  <c r="G1498" i="1"/>
  <c r="I1502" i="1"/>
  <c r="B1497" i="1" l="1"/>
  <c r="G1499" i="1"/>
  <c r="H1499" i="1" s="1"/>
  <c r="Q1498" i="1"/>
  <c r="C1499" i="1" s="1"/>
  <c r="T1498" i="1"/>
  <c r="J1499" i="1"/>
  <c r="K1499" i="1" s="1"/>
  <c r="L1499" i="1" s="1"/>
  <c r="M1499" i="1" s="1"/>
  <c r="R1499" i="1"/>
  <c r="S1499" i="1"/>
  <c r="E1499" i="1"/>
  <c r="F1500" i="1" s="1"/>
  <c r="O1499" i="1"/>
  <c r="A1500" i="1"/>
  <c r="D1500" i="1" s="1"/>
  <c r="H1498" i="1"/>
  <c r="N1498" i="1" s="1"/>
  <c r="P1498" i="1" s="1"/>
  <c r="B1498" i="1" s="1"/>
  <c r="I1503" i="1"/>
  <c r="N1499" i="1" l="1"/>
  <c r="P1499" i="1" s="1"/>
  <c r="B1499" i="1" s="1"/>
  <c r="O1500" i="1"/>
  <c r="E1500" i="1"/>
  <c r="F1501" i="1" s="1"/>
  <c r="A1501" i="1"/>
  <c r="D1501" i="1" s="1"/>
  <c r="G1500" i="1"/>
  <c r="J1500" i="1"/>
  <c r="K1500" i="1" s="1"/>
  <c r="L1500" i="1" s="1"/>
  <c r="M1500" i="1" s="1"/>
  <c r="T1499" i="1"/>
  <c r="S1500" i="1"/>
  <c r="Q1499" i="1"/>
  <c r="C1500" i="1" s="1"/>
  <c r="R1500" i="1"/>
  <c r="I1504" i="1"/>
  <c r="G1501" i="1" l="1"/>
  <c r="H1501" i="1" s="1"/>
  <c r="A1502" i="1"/>
  <c r="D1502" i="1" s="1"/>
  <c r="E1501" i="1"/>
  <c r="F1502" i="1" s="1"/>
  <c r="O1501" i="1"/>
  <c r="H1500" i="1"/>
  <c r="N1500" i="1" s="1"/>
  <c r="P1500" i="1" s="1"/>
  <c r="S1501" i="1"/>
  <c r="R1501" i="1"/>
  <c r="Q1500" i="1"/>
  <c r="C1501" i="1" s="1"/>
  <c r="T1500" i="1"/>
  <c r="J1501" i="1"/>
  <c r="K1501" i="1" s="1"/>
  <c r="L1501" i="1" s="1"/>
  <c r="M1501" i="1" s="1"/>
  <c r="I1505" i="1"/>
  <c r="B1500" i="1" l="1"/>
  <c r="N1501" i="1"/>
  <c r="P1501" i="1" s="1"/>
  <c r="B1501" i="1" s="1"/>
  <c r="S1502" i="1"/>
  <c r="Q1501" i="1"/>
  <c r="C1502" i="1" s="1"/>
  <c r="R1502" i="1"/>
  <c r="J1502" i="1"/>
  <c r="K1502" i="1" s="1"/>
  <c r="L1502" i="1" s="1"/>
  <c r="M1502" i="1" s="1"/>
  <c r="T1501" i="1"/>
  <c r="O1502" i="1"/>
  <c r="E1502" i="1"/>
  <c r="F1503" i="1" s="1"/>
  <c r="A1503" i="1"/>
  <c r="D1503" i="1" s="1"/>
  <c r="G1502" i="1"/>
  <c r="H1502" i="1" s="1"/>
  <c r="I1506" i="1"/>
  <c r="O1503" i="1" l="1"/>
  <c r="E1503" i="1"/>
  <c r="F1504" i="1" s="1"/>
  <c r="A1504" i="1"/>
  <c r="D1504" i="1" s="1"/>
  <c r="T1502" i="1"/>
  <c r="Q1502" i="1"/>
  <c r="C1503" i="1" s="1"/>
  <c r="J1503" i="1"/>
  <c r="K1503" i="1" s="1"/>
  <c r="L1503" i="1" s="1"/>
  <c r="M1503" i="1" s="1"/>
  <c r="R1503" i="1"/>
  <c r="S1503" i="1"/>
  <c r="N1502" i="1"/>
  <c r="P1502" i="1" s="1"/>
  <c r="G1503" i="1"/>
  <c r="I1507" i="1"/>
  <c r="B1502" i="1" l="1"/>
  <c r="O1504" i="1"/>
  <c r="E1504" i="1"/>
  <c r="F1505" i="1" s="1"/>
  <c r="A1505" i="1"/>
  <c r="D1505" i="1" s="1"/>
  <c r="S1504" i="1"/>
  <c r="T1503" i="1"/>
  <c r="J1504" i="1"/>
  <c r="K1504" i="1" s="1"/>
  <c r="L1504" i="1" s="1"/>
  <c r="M1504" i="1" s="1"/>
  <c r="Q1503" i="1"/>
  <c r="C1504" i="1" s="1"/>
  <c r="R1504" i="1"/>
  <c r="G1504" i="1"/>
  <c r="H1504" i="1" s="1"/>
  <c r="H1503" i="1"/>
  <c r="N1503" i="1" s="1"/>
  <c r="P1503" i="1" s="1"/>
  <c r="B1503" i="1" s="1"/>
  <c r="I1508" i="1"/>
  <c r="N1504" i="1" l="1"/>
  <c r="P1504" i="1" s="1"/>
  <c r="Q1504" i="1"/>
  <c r="C1505" i="1" s="1"/>
  <c r="S1505" i="1"/>
  <c r="T1504" i="1"/>
  <c r="R1505" i="1"/>
  <c r="J1505" i="1"/>
  <c r="K1505" i="1" s="1"/>
  <c r="L1505" i="1" s="1"/>
  <c r="M1505" i="1" s="1"/>
  <c r="O1505" i="1"/>
  <c r="E1505" i="1"/>
  <c r="F1506" i="1" s="1"/>
  <c r="A1506" i="1"/>
  <c r="D1506" i="1" s="1"/>
  <c r="G1505" i="1"/>
  <c r="H1505" i="1" s="1"/>
  <c r="I1509" i="1"/>
  <c r="B1504" i="1" l="1"/>
  <c r="N1505" i="1"/>
  <c r="P1505" i="1" s="1"/>
  <c r="B1505" i="1" s="1"/>
  <c r="J1506" i="1"/>
  <c r="K1506" i="1" s="1"/>
  <c r="L1506" i="1" s="1"/>
  <c r="M1506" i="1" s="1"/>
  <c r="S1506" i="1"/>
  <c r="Q1505" i="1"/>
  <c r="C1506" i="1" s="1"/>
  <c r="R1506" i="1"/>
  <c r="T1505" i="1"/>
  <c r="G1506" i="1"/>
  <c r="A1507" i="1"/>
  <c r="D1507" i="1" s="1"/>
  <c r="O1506" i="1"/>
  <c r="E1506" i="1"/>
  <c r="F1507" i="1" s="1"/>
  <c r="I1510" i="1"/>
  <c r="O1507" i="1" l="1"/>
  <c r="A1508" i="1"/>
  <c r="D1508" i="1" s="1"/>
  <c r="E1507" i="1"/>
  <c r="F1508" i="1" s="1"/>
  <c r="Q1506" i="1"/>
  <c r="C1507" i="1" s="1"/>
  <c r="R1507" i="1"/>
  <c r="S1507" i="1"/>
  <c r="J1507" i="1"/>
  <c r="K1507" i="1" s="1"/>
  <c r="L1507" i="1" s="1"/>
  <c r="M1507" i="1" s="1"/>
  <c r="T1506" i="1"/>
  <c r="G1507" i="1"/>
  <c r="H1507" i="1" s="1"/>
  <c r="H1506" i="1"/>
  <c r="N1506" i="1" s="1"/>
  <c r="P1506" i="1" s="1"/>
  <c r="B1506" i="1" s="1"/>
  <c r="I1511" i="1"/>
  <c r="N1507" i="1" l="1"/>
  <c r="P1507" i="1" s="1"/>
  <c r="O1508" i="1"/>
  <c r="A1509" i="1"/>
  <c r="D1509" i="1" s="1"/>
  <c r="E1508" i="1"/>
  <c r="F1509" i="1" s="1"/>
  <c r="J1508" i="1"/>
  <c r="K1508" i="1" s="1"/>
  <c r="L1508" i="1" s="1"/>
  <c r="M1508" i="1" s="1"/>
  <c r="T1507" i="1"/>
  <c r="Q1507" i="1"/>
  <c r="C1508" i="1" s="1"/>
  <c r="S1508" i="1"/>
  <c r="R1508" i="1"/>
  <c r="G1508" i="1"/>
  <c r="H1508" i="1" s="1"/>
  <c r="I1512" i="1"/>
  <c r="B1507" i="1" l="1"/>
  <c r="N1508" i="1"/>
  <c r="P1508" i="1" s="1"/>
  <c r="B1508" i="1" s="1"/>
  <c r="S1509" i="1"/>
  <c r="J1509" i="1"/>
  <c r="K1509" i="1" s="1"/>
  <c r="L1509" i="1" s="1"/>
  <c r="M1509" i="1" s="1"/>
  <c r="Q1508" i="1"/>
  <c r="C1509" i="1" s="1"/>
  <c r="R1509" i="1"/>
  <c r="T1508" i="1"/>
  <c r="A1510" i="1"/>
  <c r="D1510" i="1" s="1"/>
  <c r="O1509" i="1"/>
  <c r="E1509" i="1"/>
  <c r="F1510" i="1" s="1"/>
  <c r="G1509" i="1"/>
  <c r="I1513" i="1"/>
  <c r="G1510" i="1" l="1"/>
  <c r="H1510" i="1" s="1"/>
  <c r="H1509" i="1"/>
  <c r="N1509" i="1" s="1"/>
  <c r="P1509" i="1" s="1"/>
  <c r="S1510" i="1"/>
  <c r="Q1509" i="1"/>
  <c r="C1510" i="1" s="1"/>
  <c r="T1509" i="1"/>
  <c r="R1510" i="1"/>
  <c r="J1510" i="1"/>
  <c r="K1510" i="1" s="1"/>
  <c r="L1510" i="1" s="1"/>
  <c r="M1510" i="1" s="1"/>
  <c r="O1510" i="1"/>
  <c r="A1511" i="1"/>
  <c r="D1511" i="1" s="1"/>
  <c r="E1510" i="1"/>
  <c r="F1511" i="1" s="1"/>
  <c r="I1514" i="1"/>
  <c r="B1509" i="1" l="1"/>
  <c r="N1510" i="1"/>
  <c r="P1510" i="1" s="1"/>
  <c r="B1510" i="1" s="1"/>
  <c r="A1512" i="1"/>
  <c r="D1512" i="1" s="1"/>
  <c r="E1511" i="1"/>
  <c r="F1512" i="1" s="1"/>
  <c r="O1511" i="1"/>
  <c r="S1511" i="1"/>
  <c r="Q1510" i="1"/>
  <c r="C1511" i="1" s="1"/>
  <c r="R1511" i="1"/>
  <c r="T1510" i="1"/>
  <c r="J1511" i="1"/>
  <c r="K1511" i="1" s="1"/>
  <c r="L1511" i="1" s="1"/>
  <c r="M1511" i="1" s="1"/>
  <c r="G1511" i="1"/>
  <c r="H1511" i="1" s="1"/>
  <c r="I1515" i="1"/>
  <c r="N1511" i="1" l="1"/>
  <c r="P1511" i="1" s="1"/>
  <c r="A1513" i="1"/>
  <c r="D1513" i="1" s="1"/>
  <c r="O1512" i="1"/>
  <c r="E1512" i="1"/>
  <c r="F1513" i="1" s="1"/>
  <c r="Q1511" i="1"/>
  <c r="C1512" i="1" s="1"/>
  <c r="J1512" i="1"/>
  <c r="K1512" i="1" s="1"/>
  <c r="L1512" i="1" s="1"/>
  <c r="M1512" i="1" s="1"/>
  <c r="R1512" i="1"/>
  <c r="T1511" i="1"/>
  <c r="S1512" i="1"/>
  <c r="G1512" i="1"/>
  <c r="H1512" i="1" s="1"/>
  <c r="I1516" i="1"/>
  <c r="B1511" i="1" l="1"/>
  <c r="N1512" i="1"/>
  <c r="P1512" i="1" s="1"/>
  <c r="B1512" i="1" s="1"/>
  <c r="S1513" i="1"/>
  <c r="R1513" i="1"/>
  <c r="T1512" i="1"/>
  <c r="Q1512" i="1"/>
  <c r="C1513" i="1" s="1"/>
  <c r="J1513" i="1"/>
  <c r="K1513" i="1" s="1"/>
  <c r="L1513" i="1" s="1"/>
  <c r="M1513" i="1" s="1"/>
  <c r="A1514" i="1"/>
  <c r="D1514" i="1" s="1"/>
  <c r="E1513" i="1"/>
  <c r="F1514" i="1" s="1"/>
  <c r="O1513" i="1"/>
  <c r="G1513" i="1"/>
  <c r="H1513" i="1" s="1"/>
  <c r="I1517" i="1"/>
  <c r="N1513" i="1" l="1"/>
  <c r="P1513" i="1" s="1"/>
  <c r="B1513" i="1" s="1"/>
  <c r="S1514" i="1"/>
  <c r="Q1513" i="1"/>
  <c r="C1514" i="1" s="1"/>
  <c r="T1513" i="1"/>
  <c r="R1514" i="1"/>
  <c r="J1514" i="1"/>
  <c r="K1514" i="1" s="1"/>
  <c r="L1514" i="1" s="1"/>
  <c r="M1514" i="1" s="1"/>
  <c r="O1514" i="1"/>
  <c r="A1515" i="1"/>
  <c r="D1515" i="1" s="1"/>
  <c r="E1514" i="1"/>
  <c r="F1515" i="1" s="1"/>
  <c r="G1514" i="1"/>
  <c r="H1514" i="1" s="1"/>
  <c r="I1518" i="1"/>
  <c r="N1514" i="1" l="1"/>
  <c r="P1514" i="1" s="1"/>
  <c r="O1515" i="1"/>
  <c r="A1516" i="1"/>
  <c r="D1516" i="1" s="1"/>
  <c r="E1515" i="1"/>
  <c r="F1516" i="1" s="1"/>
  <c r="S1515" i="1"/>
  <c r="J1515" i="1"/>
  <c r="K1515" i="1" s="1"/>
  <c r="L1515" i="1" s="1"/>
  <c r="M1515" i="1" s="1"/>
  <c r="Q1514" i="1"/>
  <c r="C1515" i="1" s="1"/>
  <c r="R1515" i="1"/>
  <c r="T1514" i="1"/>
  <c r="G1515" i="1"/>
  <c r="I1519" i="1"/>
  <c r="B1514" i="1" l="1"/>
  <c r="S1516" i="1"/>
  <c r="Q1515" i="1"/>
  <c r="C1516" i="1" s="1"/>
  <c r="T1515" i="1"/>
  <c r="J1516" i="1"/>
  <c r="K1516" i="1" s="1"/>
  <c r="L1516" i="1" s="1"/>
  <c r="M1516" i="1" s="1"/>
  <c r="R1516" i="1"/>
  <c r="G1516" i="1"/>
  <c r="H1515" i="1"/>
  <c r="N1515" i="1" s="1"/>
  <c r="P1515" i="1" s="1"/>
  <c r="B1515" i="1" s="1"/>
  <c r="O1516" i="1"/>
  <c r="A1517" i="1"/>
  <c r="D1517" i="1" s="1"/>
  <c r="E1516" i="1"/>
  <c r="F1517" i="1" s="1"/>
  <c r="I1520" i="1"/>
  <c r="Q1516" i="1" l="1"/>
  <c r="C1517" i="1" s="1"/>
  <c r="T1516" i="1"/>
  <c r="R1517" i="1"/>
  <c r="J1517" i="1"/>
  <c r="K1517" i="1" s="1"/>
  <c r="L1517" i="1" s="1"/>
  <c r="M1517" i="1" s="1"/>
  <c r="S1517" i="1"/>
  <c r="O1517" i="1"/>
  <c r="E1517" i="1"/>
  <c r="F1518" i="1" s="1"/>
  <c r="A1518" i="1"/>
  <c r="D1518" i="1" s="1"/>
  <c r="G1517" i="1"/>
  <c r="H1516" i="1"/>
  <c r="N1516" i="1" s="1"/>
  <c r="P1516" i="1" s="1"/>
  <c r="I1521" i="1"/>
  <c r="B1516" i="1" l="1"/>
  <c r="G1518" i="1"/>
  <c r="A1519" i="1"/>
  <c r="D1519" i="1" s="1"/>
  <c r="O1518" i="1"/>
  <c r="E1518" i="1"/>
  <c r="F1519" i="1" s="1"/>
  <c r="Q1517" i="1"/>
  <c r="C1518" i="1" s="1"/>
  <c r="J1518" i="1"/>
  <c r="K1518" i="1" s="1"/>
  <c r="L1518" i="1" s="1"/>
  <c r="M1518" i="1" s="1"/>
  <c r="T1517" i="1"/>
  <c r="S1518" i="1"/>
  <c r="R1518" i="1"/>
  <c r="H1517" i="1"/>
  <c r="N1517" i="1" s="1"/>
  <c r="P1517" i="1" s="1"/>
  <c r="B1517" i="1" s="1"/>
  <c r="I1522" i="1"/>
  <c r="E1519" i="1" l="1"/>
  <c r="F1520" i="1" s="1"/>
  <c r="A1520" i="1"/>
  <c r="D1520" i="1" s="1"/>
  <c r="O1519" i="1"/>
  <c r="G1519" i="1"/>
  <c r="Q1518" i="1"/>
  <c r="C1519" i="1" s="1"/>
  <c r="S1519" i="1"/>
  <c r="R1519" i="1"/>
  <c r="J1519" i="1"/>
  <c r="K1519" i="1" s="1"/>
  <c r="L1519" i="1" s="1"/>
  <c r="M1519" i="1" s="1"/>
  <c r="T1518" i="1"/>
  <c r="H1518" i="1"/>
  <c r="N1518" i="1" s="1"/>
  <c r="P1518" i="1" s="1"/>
  <c r="I1523" i="1"/>
  <c r="B1518" i="1" l="1"/>
  <c r="G1520" i="1"/>
  <c r="H1520" i="1" s="1"/>
  <c r="E1520" i="1"/>
  <c r="F1521" i="1" s="1"/>
  <c r="O1520" i="1"/>
  <c r="A1521" i="1"/>
  <c r="D1521" i="1" s="1"/>
  <c r="S1520" i="1"/>
  <c r="R1520" i="1"/>
  <c r="J1520" i="1"/>
  <c r="K1520" i="1" s="1"/>
  <c r="L1520" i="1" s="1"/>
  <c r="M1520" i="1" s="1"/>
  <c r="Q1519" i="1"/>
  <c r="C1520" i="1" s="1"/>
  <c r="T1519" i="1"/>
  <c r="H1519" i="1"/>
  <c r="N1519" i="1" s="1"/>
  <c r="P1519" i="1" s="1"/>
  <c r="B1519" i="1" s="1"/>
  <c r="I1524" i="1"/>
  <c r="N1520" i="1" l="1"/>
  <c r="P1520" i="1" s="1"/>
  <c r="B1520" i="1" s="1"/>
  <c r="A1522" i="1"/>
  <c r="D1522" i="1" s="1"/>
  <c r="E1521" i="1"/>
  <c r="F1522" i="1" s="1"/>
  <c r="O1521" i="1"/>
  <c r="Q1520" i="1"/>
  <c r="C1521" i="1" s="1"/>
  <c r="S1521" i="1"/>
  <c r="R1521" i="1"/>
  <c r="J1521" i="1"/>
  <c r="K1521" i="1" s="1"/>
  <c r="L1521" i="1" s="1"/>
  <c r="M1521" i="1" s="1"/>
  <c r="T1520" i="1"/>
  <c r="G1521" i="1"/>
  <c r="I1525" i="1"/>
  <c r="G1522" i="1" l="1"/>
  <c r="H1522" i="1" s="1"/>
  <c r="T1521" i="1"/>
  <c r="S1522" i="1"/>
  <c r="J1522" i="1"/>
  <c r="K1522" i="1" s="1"/>
  <c r="L1522" i="1" s="1"/>
  <c r="M1522" i="1" s="1"/>
  <c r="R1522" i="1"/>
  <c r="Q1521" i="1"/>
  <c r="C1522" i="1" s="1"/>
  <c r="E1522" i="1"/>
  <c r="F1523" i="1" s="1"/>
  <c r="A1523" i="1"/>
  <c r="D1523" i="1" s="1"/>
  <c r="O1522" i="1"/>
  <c r="H1521" i="1"/>
  <c r="N1521" i="1" s="1"/>
  <c r="P1521" i="1" s="1"/>
  <c r="I1526" i="1"/>
  <c r="B1521" i="1" l="1"/>
  <c r="G1523" i="1"/>
  <c r="H1523" i="1" s="1"/>
  <c r="N1522" i="1"/>
  <c r="P1522" i="1" s="1"/>
  <c r="B1522" i="1" s="1"/>
  <c r="O1523" i="1"/>
  <c r="A1524" i="1"/>
  <c r="D1524" i="1" s="1"/>
  <c r="E1523" i="1"/>
  <c r="F1524" i="1" s="1"/>
  <c r="J1523" i="1"/>
  <c r="K1523" i="1" s="1"/>
  <c r="L1523" i="1" s="1"/>
  <c r="M1523" i="1" s="1"/>
  <c r="Q1522" i="1"/>
  <c r="C1523" i="1" s="1"/>
  <c r="T1522" i="1"/>
  <c r="S1523" i="1"/>
  <c r="R1523" i="1"/>
  <c r="I1527" i="1"/>
  <c r="N1523" i="1" l="1"/>
  <c r="P1523" i="1" s="1"/>
  <c r="R1524" i="1"/>
  <c r="S1524" i="1"/>
  <c r="J1524" i="1"/>
  <c r="K1524" i="1" s="1"/>
  <c r="L1524" i="1" s="1"/>
  <c r="M1524" i="1" s="1"/>
  <c r="T1523" i="1"/>
  <c r="Q1523" i="1"/>
  <c r="C1524" i="1" s="1"/>
  <c r="O1524" i="1"/>
  <c r="E1524" i="1"/>
  <c r="F1525" i="1" s="1"/>
  <c r="A1525" i="1"/>
  <c r="D1525" i="1" s="1"/>
  <c r="G1524" i="1"/>
  <c r="H1524" i="1" s="1"/>
  <c r="I1528" i="1"/>
  <c r="B1523" i="1" l="1"/>
  <c r="N1524" i="1"/>
  <c r="P1524" i="1" s="1"/>
  <c r="B1524" i="1" s="1"/>
  <c r="O1525" i="1"/>
  <c r="A1526" i="1"/>
  <c r="D1526" i="1" s="1"/>
  <c r="E1525" i="1"/>
  <c r="F1526" i="1" s="1"/>
  <c r="R1525" i="1"/>
  <c r="Q1524" i="1"/>
  <c r="C1525" i="1" s="1"/>
  <c r="T1524" i="1"/>
  <c r="S1525" i="1"/>
  <c r="J1525" i="1"/>
  <c r="K1525" i="1" s="1"/>
  <c r="L1525" i="1" s="1"/>
  <c r="M1525" i="1" s="1"/>
  <c r="G1525" i="1"/>
  <c r="H1525" i="1" s="1"/>
  <c r="I1529" i="1"/>
  <c r="N1525" i="1" l="1"/>
  <c r="P1525" i="1" s="1"/>
  <c r="A1527" i="1"/>
  <c r="D1527" i="1" s="1"/>
  <c r="E1526" i="1"/>
  <c r="F1527" i="1" s="1"/>
  <c r="O1526" i="1"/>
  <c r="S1526" i="1"/>
  <c r="R1526" i="1"/>
  <c r="J1526" i="1"/>
  <c r="K1526" i="1" s="1"/>
  <c r="L1526" i="1" s="1"/>
  <c r="M1526" i="1" s="1"/>
  <c r="Q1525" i="1"/>
  <c r="C1526" i="1" s="1"/>
  <c r="T1525" i="1"/>
  <c r="G1526" i="1"/>
  <c r="H1526" i="1" s="1"/>
  <c r="I1530" i="1"/>
  <c r="B1525" i="1" l="1"/>
  <c r="N1526" i="1"/>
  <c r="P1526" i="1" s="1"/>
  <c r="B1526" i="1" s="1"/>
  <c r="R1527" i="1"/>
  <c r="S1527" i="1"/>
  <c r="J1527" i="1"/>
  <c r="K1527" i="1" s="1"/>
  <c r="L1527" i="1" s="1"/>
  <c r="M1527" i="1" s="1"/>
  <c r="Q1526" i="1"/>
  <c r="C1527" i="1" s="1"/>
  <c r="T1526" i="1"/>
  <c r="A1528" i="1"/>
  <c r="D1528" i="1" s="1"/>
  <c r="E1527" i="1"/>
  <c r="F1528" i="1" s="1"/>
  <c r="O1527" i="1"/>
  <c r="G1527" i="1"/>
  <c r="H1527" i="1" s="1"/>
  <c r="I1531" i="1"/>
  <c r="N1527" i="1" l="1"/>
  <c r="P1527" i="1" s="1"/>
  <c r="B1527" i="1" s="1"/>
  <c r="O1528" i="1"/>
  <c r="A1529" i="1"/>
  <c r="D1529" i="1" s="1"/>
  <c r="E1528" i="1"/>
  <c r="F1529" i="1" s="1"/>
  <c r="G1528" i="1"/>
  <c r="J1528" i="1"/>
  <c r="K1528" i="1" s="1"/>
  <c r="L1528" i="1" s="1"/>
  <c r="M1528" i="1" s="1"/>
  <c r="Q1527" i="1"/>
  <c r="C1528" i="1" s="1"/>
  <c r="T1527" i="1"/>
  <c r="S1528" i="1"/>
  <c r="R1528" i="1"/>
  <c r="I1532" i="1"/>
  <c r="G1529" i="1" l="1"/>
  <c r="A1530" i="1"/>
  <c r="D1530" i="1" s="1"/>
  <c r="E1529" i="1"/>
  <c r="F1530" i="1" s="1"/>
  <c r="O1529" i="1"/>
  <c r="H1528" i="1"/>
  <c r="N1528" i="1" s="1"/>
  <c r="P1528" i="1" s="1"/>
  <c r="S1529" i="1"/>
  <c r="R1529" i="1"/>
  <c r="T1528" i="1"/>
  <c r="J1529" i="1"/>
  <c r="K1529" i="1" s="1"/>
  <c r="L1529" i="1" s="1"/>
  <c r="M1529" i="1" s="1"/>
  <c r="Q1528" i="1"/>
  <c r="C1529" i="1" s="1"/>
  <c r="I1533" i="1"/>
  <c r="B1528" i="1" l="1"/>
  <c r="O1530" i="1"/>
  <c r="E1530" i="1"/>
  <c r="F1531" i="1" s="1"/>
  <c r="A1531" i="1"/>
  <c r="D1531" i="1" s="1"/>
  <c r="J1530" i="1"/>
  <c r="K1530" i="1" s="1"/>
  <c r="L1530" i="1" s="1"/>
  <c r="M1530" i="1" s="1"/>
  <c r="T1529" i="1"/>
  <c r="S1530" i="1"/>
  <c r="R1530" i="1"/>
  <c r="Q1529" i="1"/>
  <c r="C1530" i="1" s="1"/>
  <c r="G1530" i="1"/>
  <c r="H1530" i="1" s="1"/>
  <c r="H1529" i="1"/>
  <c r="N1529" i="1" s="1"/>
  <c r="P1529" i="1" s="1"/>
  <c r="B1529" i="1" s="1"/>
  <c r="I1534" i="1"/>
  <c r="N1530" i="1" l="1"/>
  <c r="P1530" i="1" s="1"/>
  <c r="O1531" i="1"/>
  <c r="A1532" i="1"/>
  <c r="D1532" i="1" s="1"/>
  <c r="E1531" i="1"/>
  <c r="F1532" i="1" s="1"/>
  <c r="T1530" i="1"/>
  <c r="R1531" i="1"/>
  <c r="J1531" i="1"/>
  <c r="K1531" i="1" s="1"/>
  <c r="L1531" i="1" s="1"/>
  <c r="M1531" i="1" s="1"/>
  <c r="Q1530" i="1"/>
  <c r="C1531" i="1" s="1"/>
  <c r="S1531" i="1"/>
  <c r="G1531" i="1"/>
  <c r="I1535" i="1"/>
  <c r="B1530" i="1" l="1"/>
  <c r="G1532" i="1"/>
  <c r="H1532" i="1" s="1"/>
  <c r="O1532" i="1"/>
  <c r="A1533" i="1"/>
  <c r="D1533" i="1" s="1"/>
  <c r="E1532" i="1"/>
  <c r="F1533" i="1" s="1"/>
  <c r="S1532" i="1"/>
  <c r="Q1531" i="1"/>
  <c r="C1532" i="1" s="1"/>
  <c r="R1532" i="1"/>
  <c r="J1532" i="1"/>
  <c r="K1532" i="1" s="1"/>
  <c r="L1532" i="1" s="1"/>
  <c r="M1532" i="1" s="1"/>
  <c r="T1531" i="1"/>
  <c r="H1531" i="1"/>
  <c r="N1531" i="1" s="1"/>
  <c r="P1531" i="1" s="1"/>
  <c r="B1531" i="1" s="1"/>
  <c r="I1536" i="1"/>
  <c r="G1533" i="1" l="1"/>
  <c r="H1533" i="1" s="1"/>
  <c r="N1532" i="1"/>
  <c r="P1532" i="1" s="1"/>
  <c r="O1533" i="1"/>
  <c r="E1533" i="1"/>
  <c r="F1534" i="1" s="1"/>
  <c r="A1534" i="1"/>
  <c r="D1534" i="1" s="1"/>
  <c r="S1533" i="1"/>
  <c r="R1533" i="1"/>
  <c r="J1533" i="1"/>
  <c r="K1533" i="1" s="1"/>
  <c r="L1533" i="1" s="1"/>
  <c r="M1533" i="1" s="1"/>
  <c r="Q1532" i="1"/>
  <c r="C1533" i="1" s="1"/>
  <c r="T1532" i="1"/>
  <c r="I1537" i="1"/>
  <c r="B1532" i="1" l="1"/>
  <c r="N1533" i="1"/>
  <c r="P1533" i="1" s="1"/>
  <c r="B1533" i="1" s="1"/>
  <c r="S1534" i="1"/>
  <c r="J1534" i="1"/>
  <c r="K1534" i="1" s="1"/>
  <c r="L1534" i="1" s="1"/>
  <c r="M1534" i="1" s="1"/>
  <c r="T1533" i="1"/>
  <c r="R1534" i="1"/>
  <c r="Q1533" i="1"/>
  <c r="C1534" i="1" s="1"/>
  <c r="O1534" i="1"/>
  <c r="A1535" i="1"/>
  <c r="D1535" i="1" s="1"/>
  <c r="E1534" i="1"/>
  <c r="F1535" i="1" s="1"/>
  <c r="G1534" i="1"/>
  <c r="I1538" i="1"/>
  <c r="G1535" i="1" l="1"/>
  <c r="H1535" i="1" s="1"/>
  <c r="A1536" i="1"/>
  <c r="D1536" i="1" s="1"/>
  <c r="E1535" i="1"/>
  <c r="F1536" i="1" s="1"/>
  <c r="O1535" i="1"/>
  <c r="H1534" i="1"/>
  <c r="N1534" i="1" s="1"/>
  <c r="P1534" i="1" s="1"/>
  <c r="B1534" i="1" s="1"/>
  <c r="T1534" i="1"/>
  <c r="S1535" i="1"/>
  <c r="R1535" i="1"/>
  <c r="J1535" i="1"/>
  <c r="K1535" i="1" s="1"/>
  <c r="L1535" i="1" s="1"/>
  <c r="M1535" i="1" s="1"/>
  <c r="Q1534" i="1"/>
  <c r="C1535" i="1" s="1"/>
  <c r="I1539" i="1"/>
  <c r="N1535" i="1" l="1"/>
  <c r="P1535" i="1" s="1"/>
  <c r="T1535" i="1"/>
  <c r="S1536" i="1"/>
  <c r="R1536" i="1"/>
  <c r="Q1535" i="1"/>
  <c r="C1536" i="1" s="1"/>
  <c r="J1536" i="1"/>
  <c r="K1536" i="1" s="1"/>
  <c r="L1536" i="1" s="1"/>
  <c r="M1536" i="1" s="1"/>
  <c r="G1536" i="1"/>
  <c r="E1536" i="1"/>
  <c r="F1537" i="1" s="1"/>
  <c r="O1536" i="1"/>
  <c r="A1537" i="1"/>
  <c r="D1537" i="1" s="1"/>
  <c r="I1540" i="1"/>
  <c r="B1535" i="1" l="1"/>
  <c r="G1537" i="1"/>
  <c r="H1537" i="1" s="1"/>
  <c r="H1536" i="1"/>
  <c r="N1536" i="1" s="1"/>
  <c r="P1536" i="1" s="1"/>
  <c r="B1536" i="1" s="1"/>
  <c r="O1537" i="1"/>
  <c r="A1538" i="1"/>
  <c r="D1538" i="1" s="1"/>
  <c r="E1537" i="1"/>
  <c r="F1538" i="1" s="1"/>
  <c r="S1537" i="1"/>
  <c r="R1537" i="1"/>
  <c r="T1536" i="1"/>
  <c r="J1537" i="1"/>
  <c r="K1537" i="1" s="1"/>
  <c r="L1537" i="1" s="1"/>
  <c r="M1537" i="1" s="1"/>
  <c r="Q1536" i="1"/>
  <c r="C1537" i="1" s="1"/>
  <c r="I1541" i="1"/>
  <c r="G1538" i="1" l="1"/>
  <c r="H1538" i="1" s="1"/>
  <c r="N1537" i="1"/>
  <c r="P1537" i="1" s="1"/>
  <c r="O1538" i="1"/>
  <c r="A1539" i="1"/>
  <c r="D1539" i="1" s="1"/>
  <c r="E1538" i="1"/>
  <c r="F1539" i="1" s="1"/>
  <c r="R1538" i="1"/>
  <c r="J1538" i="1"/>
  <c r="K1538" i="1" s="1"/>
  <c r="L1538" i="1" s="1"/>
  <c r="M1538" i="1" s="1"/>
  <c r="T1537" i="1"/>
  <c r="S1538" i="1"/>
  <c r="Q1537" i="1"/>
  <c r="C1538" i="1" s="1"/>
  <c r="I1542" i="1"/>
  <c r="B1537" i="1" l="1"/>
  <c r="G1539" i="1"/>
  <c r="H1539" i="1" s="1"/>
  <c r="N1538" i="1"/>
  <c r="P1538" i="1" s="1"/>
  <c r="B1538" i="1" s="1"/>
  <c r="O1539" i="1"/>
  <c r="A1540" i="1"/>
  <c r="D1540" i="1" s="1"/>
  <c r="E1539" i="1"/>
  <c r="F1540" i="1" s="1"/>
  <c r="S1539" i="1"/>
  <c r="R1539" i="1"/>
  <c r="J1539" i="1"/>
  <c r="K1539" i="1" s="1"/>
  <c r="L1539" i="1" s="1"/>
  <c r="M1539" i="1" s="1"/>
  <c r="Q1538" i="1"/>
  <c r="C1539" i="1" s="1"/>
  <c r="T1538" i="1"/>
  <c r="I1543" i="1"/>
  <c r="G1540" i="1" l="1"/>
  <c r="H1540" i="1" s="1"/>
  <c r="N1539" i="1"/>
  <c r="P1539" i="1" s="1"/>
  <c r="O1540" i="1"/>
  <c r="E1540" i="1"/>
  <c r="F1541" i="1" s="1"/>
  <c r="A1541" i="1"/>
  <c r="D1541" i="1" s="1"/>
  <c r="T1539" i="1"/>
  <c r="S1540" i="1"/>
  <c r="J1540" i="1"/>
  <c r="K1540" i="1" s="1"/>
  <c r="L1540" i="1" s="1"/>
  <c r="M1540" i="1" s="1"/>
  <c r="Q1539" i="1"/>
  <c r="C1540" i="1" s="1"/>
  <c r="R1540" i="1"/>
  <c r="I1544" i="1"/>
  <c r="B1539" i="1" l="1"/>
  <c r="N1540" i="1"/>
  <c r="P1540" i="1" s="1"/>
  <c r="B1540" i="1" s="1"/>
  <c r="E1541" i="1"/>
  <c r="F1542" i="1" s="1"/>
  <c r="O1541" i="1"/>
  <c r="A1542" i="1"/>
  <c r="D1542" i="1" s="1"/>
  <c r="S1541" i="1"/>
  <c r="R1541" i="1"/>
  <c r="T1540" i="1"/>
  <c r="J1541" i="1"/>
  <c r="K1541" i="1" s="1"/>
  <c r="L1541" i="1" s="1"/>
  <c r="M1541" i="1" s="1"/>
  <c r="Q1540" i="1"/>
  <c r="C1541" i="1" s="1"/>
  <c r="G1541" i="1"/>
  <c r="I1545" i="1"/>
  <c r="G1542" i="1" l="1"/>
  <c r="H1542" i="1" s="1"/>
  <c r="O1542" i="1"/>
  <c r="A1543" i="1"/>
  <c r="D1543" i="1" s="1"/>
  <c r="E1542" i="1"/>
  <c r="F1543" i="1" s="1"/>
  <c r="Q1541" i="1"/>
  <c r="C1542" i="1" s="1"/>
  <c r="S1542" i="1"/>
  <c r="J1542" i="1"/>
  <c r="K1542" i="1" s="1"/>
  <c r="L1542" i="1" s="1"/>
  <c r="M1542" i="1" s="1"/>
  <c r="R1542" i="1"/>
  <c r="T1541" i="1"/>
  <c r="H1541" i="1"/>
  <c r="N1541" i="1" s="1"/>
  <c r="P1541" i="1" s="1"/>
  <c r="B1541" i="1" s="1"/>
  <c r="I1546" i="1"/>
  <c r="G1543" i="1" l="1"/>
  <c r="H1543" i="1" s="1"/>
  <c r="N1542" i="1"/>
  <c r="P1542" i="1" s="1"/>
  <c r="A1544" i="1"/>
  <c r="D1544" i="1" s="1"/>
  <c r="E1543" i="1"/>
  <c r="F1544" i="1" s="1"/>
  <c r="O1543" i="1"/>
  <c r="S1543" i="1"/>
  <c r="R1543" i="1"/>
  <c r="J1543" i="1"/>
  <c r="K1543" i="1" s="1"/>
  <c r="L1543" i="1" s="1"/>
  <c r="M1543" i="1" s="1"/>
  <c r="Q1542" i="1"/>
  <c r="C1543" i="1" s="1"/>
  <c r="T1542" i="1"/>
  <c r="I1547" i="1"/>
  <c r="B1542" i="1" l="1"/>
  <c r="N1543" i="1"/>
  <c r="P1543" i="1" s="1"/>
  <c r="B1543" i="1" s="1"/>
  <c r="Q1543" i="1"/>
  <c r="C1544" i="1" s="1"/>
  <c r="S1544" i="1"/>
  <c r="R1544" i="1"/>
  <c r="J1544" i="1"/>
  <c r="K1544" i="1" s="1"/>
  <c r="L1544" i="1" s="1"/>
  <c r="M1544" i="1" s="1"/>
  <c r="T1543" i="1"/>
  <c r="O1544" i="1"/>
  <c r="A1545" i="1"/>
  <c r="D1545" i="1" s="1"/>
  <c r="E1544" i="1"/>
  <c r="F1545" i="1" s="1"/>
  <c r="G1544" i="1"/>
  <c r="I1548" i="1"/>
  <c r="G1545" i="1" l="1"/>
  <c r="H1545" i="1" s="1"/>
  <c r="H1544" i="1"/>
  <c r="N1544" i="1" s="1"/>
  <c r="P1544" i="1" s="1"/>
  <c r="O1545" i="1"/>
  <c r="E1545" i="1"/>
  <c r="F1546" i="1" s="1"/>
  <c r="A1546" i="1"/>
  <c r="D1546" i="1" s="1"/>
  <c r="S1545" i="1"/>
  <c r="J1545" i="1"/>
  <c r="K1545" i="1" s="1"/>
  <c r="L1545" i="1" s="1"/>
  <c r="M1545" i="1" s="1"/>
  <c r="R1545" i="1"/>
  <c r="Q1544" i="1"/>
  <c r="C1545" i="1" s="1"/>
  <c r="T1544" i="1"/>
  <c r="I1549" i="1"/>
  <c r="B1544" i="1" l="1"/>
  <c r="N1545" i="1"/>
  <c r="P1545" i="1" s="1"/>
  <c r="B1545" i="1" s="1"/>
  <c r="O1546" i="1"/>
  <c r="A1547" i="1"/>
  <c r="D1547" i="1" s="1"/>
  <c r="E1546" i="1"/>
  <c r="F1547" i="1" s="1"/>
  <c r="S1546" i="1"/>
  <c r="R1546" i="1"/>
  <c r="T1545" i="1"/>
  <c r="J1546" i="1"/>
  <c r="K1546" i="1" s="1"/>
  <c r="L1546" i="1" s="1"/>
  <c r="M1546" i="1" s="1"/>
  <c r="Q1545" i="1"/>
  <c r="C1546" i="1" s="1"/>
  <c r="G1546" i="1"/>
  <c r="I1550" i="1"/>
  <c r="G1547" i="1" l="1"/>
  <c r="H1547" i="1" s="1"/>
  <c r="H1546" i="1"/>
  <c r="N1546" i="1" s="1"/>
  <c r="P1546" i="1" s="1"/>
  <c r="O1547" i="1"/>
  <c r="A1548" i="1"/>
  <c r="D1548" i="1" s="1"/>
  <c r="E1547" i="1"/>
  <c r="F1548" i="1" s="1"/>
  <c r="S1547" i="1"/>
  <c r="R1547" i="1"/>
  <c r="J1547" i="1"/>
  <c r="K1547" i="1" s="1"/>
  <c r="L1547" i="1" s="1"/>
  <c r="M1547" i="1" s="1"/>
  <c r="Q1546" i="1"/>
  <c r="C1547" i="1" s="1"/>
  <c r="T1546" i="1"/>
  <c r="I1551" i="1"/>
  <c r="B1546" i="1" l="1"/>
  <c r="G1548" i="1"/>
  <c r="H1548" i="1" s="1"/>
  <c r="N1547" i="1"/>
  <c r="P1547" i="1" s="1"/>
  <c r="B1547" i="1" s="1"/>
  <c r="O1548" i="1"/>
  <c r="A1549" i="1"/>
  <c r="D1549" i="1" s="1"/>
  <c r="E1548" i="1"/>
  <c r="F1549" i="1" s="1"/>
  <c r="S1548" i="1"/>
  <c r="J1548" i="1"/>
  <c r="K1548" i="1" s="1"/>
  <c r="L1548" i="1" s="1"/>
  <c r="M1548" i="1" s="1"/>
  <c r="R1548" i="1"/>
  <c r="Q1547" i="1"/>
  <c r="C1548" i="1" s="1"/>
  <c r="T1547" i="1"/>
  <c r="I1552" i="1"/>
  <c r="G1549" i="1" l="1"/>
  <c r="H1549" i="1" s="1"/>
  <c r="N1548" i="1"/>
  <c r="P1548" i="1" s="1"/>
  <c r="B1548" i="1" s="1"/>
  <c r="O1549" i="1"/>
  <c r="E1549" i="1"/>
  <c r="F1550" i="1" s="1"/>
  <c r="A1550" i="1"/>
  <c r="D1550" i="1" s="1"/>
  <c r="T1548" i="1"/>
  <c r="J1549" i="1"/>
  <c r="K1549" i="1" s="1"/>
  <c r="L1549" i="1" s="1"/>
  <c r="M1549" i="1" s="1"/>
  <c r="Q1548" i="1"/>
  <c r="C1549" i="1" s="1"/>
  <c r="S1549" i="1"/>
  <c r="R1549" i="1"/>
  <c r="I1553" i="1"/>
  <c r="N1549" i="1" l="1"/>
  <c r="P1549" i="1" s="1"/>
  <c r="T1549" i="1"/>
  <c r="J1550" i="1"/>
  <c r="K1550" i="1" s="1"/>
  <c r="L1550" i="1" s="1"/>
  <c r="M1550" i="1" s="1"/>
  <c r="S1550" i="1"/>
  <c r="R1550" i="1"/>
  <c r="Q1549" i="1"/>
  <c r="C1550" i="1" s="1"/>
  <c r="G1550" i="1"/>
  <c r="E1550" i="1"/>
  <c r="F1551" i="1" s="1"/>
  <c r="A1551" i="1"/>
  <c r="D1551" i="1" s="1"/>
  <c r="O1550" i="1"/>
  <c r="I1554" i="1"/>
  <c r="B1549" i="1" l="1"/>
  <c r="G1551" i="1"/>
  <c r="H1551" i="1" s="1"/>
  <c r="H1550" i="1"/>
  <c r="N1550" i="1" s="1"/>
  <c r="P1550" i="1" s="1"/>
  <c r="B1550" i="1" s="1"/>
  <c r="R1551" i="1"/>
  <c r="Q1550" i="1"/>
  <c r="C1551" i="1" s="1"/>
  <c r="T1550" i="1"/>
  <c r="S1551" i="1"/>
  <c r="J1551" i="1"/>
  <c r="K1551" i="1" s="1"/>
  <c r="L1551" i="1" s="1"/>
  <c r="M1551" i="1" s="1"/>
  <c r="A1552" i="1"/>
  <c r="D1552" i="1" s="1"/>
  <c r="E1551" i="1"/>
  <c r="F1552" i="1" s="1"/>
  <c r="O1551" i="1"/>
  <c r="I1555" i="1"/>
  <c r="G1552" i="1" l="1"/>
  <c r="H1552" i="1" s="1"/>
  <c r="N1551" i="1"/>
  <c r="P1551" i="1" s="1"/>
  <c r="B1551" i="1" s="1"/>
  <c r="A1553" i="1"/>
  <c r="D1553" i="1" s="1"/>
  <c r="E1552" i="1"/>
  <c r="F1553" i="1" s="1"/>
  <c r="O1552" i="1"/>
  <c r="T1551" i="1"/>
  <c r="J1552" i="1"/>
  <c r="K1552" i="1" s="1"/>
  <c r="L1552" i="1" s="1"/>
  <c r="M1552" i="1" s="1"/>
  <c r="S1552" i="1"/>
  <c r="R1552" i="1"/>
  <c r="Q1551" i="1"/>
  <c r="C1552" i="1" s="1"/>
  <c r="I1556" i="1"/>
  <c r="N1552" i="1" l="1"/>
  <c r="P1552" i="1" s="1"/>
  <c r="E1553" i="1"/>
  <c r="F1554" i="1" s="1"/>
  <c r="A1554" i="1"/>
  <c r="D1554" i="1" s="1"/>
  <c r="O1553" i="1"/>
  <c r="T1552" i="1"/>
  <c r="S1553" i="1"/>
  <c r="Q1552" i="1"/>
  <c r="C1553" i="1" s="1"/>
  <c r="R1553" i="1"/>
  <c r="J1553" i="1"/>
  <c r="K1553" i="1" s="1"/>
  <c r="L1553" i="1" s="1"/>
  <c r="M1553" i="1" s="1"/>
  <c r="G1553" i="1"/>
  <c r="H1553" i="1" s="1"/>
  <c r="I1557" i="1"/>
  <c r="B1552" i="1" l="1"/>
  <c r="N1553" i="1"/>
  <c r="P1553" i="1" s="1"/>
  <c r="B1553" i="1" s="1"/>
  <c r="J1554" i="1"/>
  <c r="K1554" i="1" s="1"/>
  <c r="L1554" i="1" s="1"/>
  <c r="M1554" i="1" s="1"/>
  <c r="T1553" i="1"/>
  <c r="R1554" i="1"/>
  <c r="Q1553" i="1"/>
  <c r="C1554" i="1" s="1"/>
  <c r="S1554" i="1"/>
  <c r="A1555" i="1"/>
  <c r="D1555" i="1" s="1"/>
  <c r="O1554" i="1"/>
  <c r="E1554" i="1"/>
  <c r="F1555" i="1" s="1"/>
  <c r="G1554" i="1"/>
  <c r="H1554" i="1" s="1"/>
  <c r="I1558" i="1"/>
  <c r="N1554" i="1" l="1"/>
  <c r="P1554" i="1" s="1"/>
  <c r="B1554" i="1" s="1"/>
  <c r="O1555" i="1"/>
  <c r="A1556" i="1"/>
  <c r="D1556" i="1" s="1"/>
  <c r="E1555" i="1"/>
  <c r="F1556" i="1" s="1"/>
  <c r="T1554" i="1"/>
  <c r="S1555" i="1"/>
  <c r="Q1554" i="1"/>
  <c r="C1555" i="1" s="1"/>
  <c r="R1555" i="1"/>
  <c r="J1555" i="1"/>
  <c r="K1555" i="1" s="1"/>
  <c r="L1555" i="1" s="1"/>
  <c r="M1555" i="1" s="1"/>
  <c r="G1555" i="1"/>
  <c r="H1555" i="1" s="1"/>
  <c r="I1559" i="1"/>
  <c r="N1555" i="1" l="1"/>
  <c r="P1555" i="1" s="1"/>
  <c r="B1555" i="1" s="1"/>
  <c r="O1556" i="1"/>
  <c r="E1556" i="1"/>
  <c r="F1557" i="1" s="1"/>
  <c r="A1557" i="1"/>
  <c r="D1557" i="1" s="1"/>
  <c r="T1555" i="1"/>
  <c r="J1556" i="1"/>
  <c r="K1556" i="1" s="1"/>
  <c r="L1556" i="1" s="1"/>
  <c r="M1556" i="1" s="1"/>
  <c r="S1556" i="1"/>
  <c r="R1556" i="1"/>
  <c r="Q1555" i="1"/>
  <c r="C1556" i="1" s="1"/>
  <c r="G1556" i="1"/>
  <c r="H1556" i="1" s="1"/>
  <c r="I1560" i="1"/>
  <c r="N1556" i="1" l="1"/>
  <c r="P1556" i="1" s="1"/>
  <c r="A1558" i="1"/>
  <c r="D1558" i="1" s="1"/>
  <c r="O1557" i="1"/>
  <c r="E1557" i="1"/>
  <c r="F1558" i="1" s="1"/>
  <c r="S1557" i="1"/>
  <c r="Q1556" i="1"/>
  <c r="C1557" i="1" s="1"/>
  <c r="T1556" i="1"/>
  <c r="J1557" i="1"/>
  <c r="K1557" i="1" s="1"/>
  <c r="L1557" i="1" s="1"/>
  <c r="M1557" i="1" s="1"/>
  <c r="R1557" i="1"/>
  <c r="G1557" i="1"/>
  <c r="H1557" i="1" s="1"/>
  <c r="I1561" i="1"/>
  <c r="B1556" i="1" l="1"/>
  <c r="N1557" i="1"/>
  <c r="P1557" i="1" s="1"/>
  <c r="B1557" i="1" s="1"/>
  <c r="E1558" i="1"/>
  <c r="F1559" i="1" s="1"/>
  <c r="O1558" i="1"/>
  <c r="A1559" i="1"/>
  <c r="D1559" i="1" s="1"/>
  <c r="T1557" i="1"/>
  <c r="Q1557" i="1"/>
  <c r="C1558" i="1" s="1"/>
  <c r="J1558" i="1"/>
  <c r="K1558" i="1" s="1"/>
  <c r="L1558" i="1" s="1"/>
  <c r="M1558" i="1" s="1"/>
  <c r="S1558" i="1"/>
  <c r="R1558" i="1"/>
  <c r="G1558" i="1"/>
  <c r="I1562" i="1"/>
  <c r="G1559" i="1" l="1"/>
  <c r="H1559" i="1" s="1"/>
  <c r="A1560" i="1"/>
  <c r="D1560" i="1" s="1"/>
  <c r="E1559" i="1"/>
  <c r="F1560" i="1" s="1"/>
  <c r="O1559" i="1"/>
  <c r="J1559" i="1"/>
  <c r="K1559" i="1" s="1"/>
  <c r="L1559" i="1" s="1"/>
  <c r="M1559" i="1" s="1"/>
  <c r="T1558" i="1"/>
  <c r="S1559" i="1"/>
  <c r="R1559" i="1"/>
  <c r="Q1558" i="1"/>
  <c r="C1559" i="1" s="1"/>
  <c r="H1558" i="1"/>
  <c r="N1558" i="1" s="1"/>
  <c r="P1558" i="1" s="1"/>
  <c r="I1563" i="1"/>
  <c r="B1558" i="1" l="1"/>
  <c r="G1560" i="1"/>
  <c r="H1560" i="1" s="1"/>
  <c r="N1559" i="1"/>
  <c r="P1559" i="1" s="1"/>
  <c r="B1559" i="1" s="1"/>
  <c r="Q1559" i="1"/>
  <c r="C1560" i="1" s="1"/>
  <c r="J1560" i="1"/>
  <c r="K1560" i="1" s="1"/>
  <c r="L1560" i="1" s="1"/>
  <c r="M1560" i="1" s="1"/>
  <c r="T1559" i="1"/>
  <c r="S1560" i="1"/>
  <c r="R1560" i="1"/>
  <c r="O1560" i="1"/>
  <c r="A1561" i="1"/>
  <c r="D1561" i="1" s="1"/>
  <c r="E1560" i="1"/>
  <c r="F1561" i="1" s="1"/>
  <c r="I1564" i="1"/>
  <c r="G1561" i="1" l="1"/>
  <c r="H1561" i="1" s="1"/>
  <c r="N1560" i="1"/>
  <c r="P1560" i="1" s="1"/>
  <c r="E1561" i="1"/>
  <c r="F1562" i="1" s="1"/>
  <c r="O1561" i="1"/>
  <c r="A1562" i="1"/>
  <c r="D1562" i="1" s="1"/>
  <c r="J1561" i="1"/>
  <c r="K1561" i="1" s="1"/>
  <c r="L1561" i="1" s="1"/>
  <c r="M1561" i="1" s="1"/>
  <c r="Q1560" i="1"/>
  <c r="C1561" i="1" s="1"/>
  <c r="T1560" i="1"/>
  <c r="S1561" i="1"/>
  <c r="R1561" i="1"/>
  <c r="I1565" i="1"/>
  <c r="B1560" i="1" l="1"/>
  <c r="N1561" i="1"/>
  <c r="P1561" i="1" s="1"/>
  <c r="B1561" i="1" s="1"/>
  <c r="Q1561" i="1"/>
  <c r="C1562" i="1" s="1"/>
  <c r="S1562" i="1"/>
  <c r="J1562" i="1"/>
  <c r="K1562" i="1" s="1"/>
  <c r="L1562" i="1" s="1"/>
  <c r="M1562" i="1" s="1"/>
  <c r="T1561" i="1"/>
  <c r="R1562" i="1"/>
  <c r="E1562" i="1"/>
  <c r="F1563" i="1" s="1"/>
  <c r="O1562" i="1"/>
  <c r="A1563" i="1"/>
  <c r="D1563" i="1" s="1"/>
  <c r="G1562" i="1"/>
  <c r="I1566" i="1"/>
  <c r="G1563" i="1" l="1"/>
  <c r="A1564" i="1"/>
  <c r="D1564" i="1" s="1"/>
  <c r="O1563" i="1"/>
  <c r="E1563" i="1"/>
  <c r="F1564" i="1" s="1"/>
  <c r="Q1562" i="1"/>
  <c r="C1563" i="1" s="1"/>
  <c r="T1562" i="1"/>
  <c r="S1563" i="1"/>
  <c r="J1563" i="1"/>
  <c r="K1563" i="1" s="1"/>
  <c r="L1563" i="1" s="1"/>
  <c r="M1563" i="1" s="1"/>
  <c r="R1563" i="1"/>
  <c r="H1562" i="1"/>
  <c r="N1562" i="1" s="1"/>
  <c r="P1562" i="1" s="1"/>
  <c r="B1562" i="1" s="1"/>
  <c r="I1567" i="1"/>
  <c r="T1563" i="1" l="1"/>
  <c r="J1564" i="1"/>
  <c r="K1564" i="1" s="1"/>
  <c r="L1564" i="1" s="1"/>
  <c r="M1564" i="1" s="1"/>
  <c r="S1564" i="1"/>
  <c r="R1564" i="1"/>
  <c r="Q1563" i="1"/>
  <c r="C1564" i="1" s="1"/>
  <c r="A1565" i="1"/>
  <c r="D1565" i="1" s="1"/>
  <c r="E1564" i="1"/>
  <c r="F1565" i="1" s="1"/>
  <c r="O1564" i="1"/>
  <c r="G1564" i="1"/>
  <c r="H1564" i="1" s="1"/>
  <c r="H1563" i="1"/>
  <c r="N1563" i="1" s="1"/>
  <c r="P1563" i="1" s="1"/>
  <c r="I1568" i="1"/>
  <c r="B1563" i="1" l="1"/>
  <c r="R1565" i="1"/>
  <c r="J1565" i="1"/>
  <c r="K1565" i="1" s="1"/>
  <c r="L1565" i="1" s="1"/>
  <c r="M1565" i="1" s="1"/>
  <c r="Q1564" i="1"/>
  <c r="C1565" i="1" s="1"/>
  <c r="T1564" i="1"/>
  <c r="S1565" i="1"/>
  <c r="A1566" i="1"/>
  <c r="D1566" i="1" s="1"/>
  <c r="E1565" i="1"/>
  <c r="F1566" i="1" s="1"/>
  <c r="O1565" i="1"/>
  <c r="N1564" i="1"/>
  <c r="P1564" i="1" s="1"/>
  <c r="B1564" i="1" s="1"/>
  <c r="G1565" i="1"/>
  <c r="H1565" i="1" s="1"/>
  <c r="I1569" i="1"/>
  <c r="R1566" i="1" l="1"/>
  <c r="T1565" i="1"/>
  <c r="S1566" i="1"/>
  <c r="J1566" i="1"/>
  <c r="K1566" i="1" s="1"/>
  <c r="L1566" i="1" s="1"/>
  <c r="M1566" i="1" s="1"/>
  <c r="Q1565" i="1"/>
  <c r="C1566" i="1" s="1"/>
  <c r="A1567" i="1"/>
  <c r="D1567" i="1" s="1"/>
  <c r="E1566" i="1"/>
  <c r="F1567" i="1" s="1"/>
  <c r="O1566" i="1"/>
  <c r="N1565" i="1"/>
  <c r="P1565" i="1" s="1"/>
  <c r="G1566" i="1"/>
  <c r="H1566" i="1" s="1"/>
  <c r="I1570" i="1"/>
  <c r="B1565" i="1" l="1"/>
  <c r="N1566" i="1"/>
  <c r="P1566" i="1" s="1"/>
  <c r="B1566" i="1" s="1"/>
  <c r="R1567" i="1"/>
  <c r="J1567" i="1"/>
  <c r="K1567" i="1" s="1"/>
  <c r="L1567" i="1" s="1"/>
  <c r="M1567" i="1" s="1"/>
  <c r="Q1566" i="1"/>
  <c r="C1567" i="1" s="1"/>
  <c r="S1567" i="1"/>
  <c r="T1566" i="1"/>
  <c r="A1568" i="1"/>
  <c r="D1568" i="1" s="1"/>
  <c r="E1567" i="1"/>
  <c r="F1568" i="1" s="1"/>
  <c r="O1567" i="1"/>
  <c r="G1567" i="1"/>
  <c r="H1567" i="1" s="1"/>
  <c r="I1571" i="1"/>
  <c r="N1567" i="1" l="1"/>
  <c r="P1567" i="1" s="1"/>
  <c r="S1568" i="1"/>
  <c r="J1568" i="1"/>
  <c r="K1568" i="1" s="1"/>
  <c r="L1568" i="1" s="1"/>
  <c r="M1568" i="1" s="1"/>
  <c r="T1567" i="1"/>
  <c r="R1568" i="1"/>
  <c r="Q1567" i="1"/>
  <c r="C1568" i="1" s="1"/>
  <c r="E1568" i="1"/>
  <c r="F1569" i="1" s="1"/>
  <c r="O1568" i="1"/>
  <c r="A1569" i="1"/>
  <c r="D1569" i="1" s="1"/>
  <c r="G1568" i="1"/>
  <c r="H1568" i="1" s="1"/>
  <c r="I1572" i="1"/>
  <c r="B1567" i="1" l="1"/>
  <c r="Q1568" i="1"/>
  <c r="C1569" i="1" s="1"/>
  <c r="T1568" i="1"/>
  <c r="R1569" i="1"/>
  <c r="S1569" i="1"/>
  <c r="J1569" i="1"/>
  <c r="K1569" i="1" s="1"/>
  <c r="L1569" i="1" s="1"/>
  <c r="M1569" i="1" s="1"/>
  <c r="N1568" i="1"/>
  <c r="P1568" i="1" s="1"/>
  <c r="B1568" i="1" s="1"/>
  <c r="A1570" i="1"/>
  <c r="D1570" i="1" s="1"/>
  <c r="O1569" i="1"/>
  <c r="E1569" i="1"/>
  <c r="F1570" i="1" s="1"/>
  <c r="G1569" i="1"/>
  <c r="H1569" i="1" s="1"/>
  <c r="I1573" i="1"/>
  <c r="N1569" i="1" l="1"/>
  <c r="P1569" i="1" s="1"/>
  <c r="B1569" i="1" s="1"/>
  <c r="R1570" i="1"/>
  <c r="Q1569" i="1"/>
  <c r="C1570" i="1" s="1"/>
  <c r="J1570" i="1"/>
  <c r="K1570" i="1" s="1"/>
  <c r="L1570" i="1" s="1"/>
  <c r="M1570" i="1" s="1"/>
  <c r="T1569" i="1"/>
  <c r="S1570" i="1"/>
  <c r="A1571" i="1"/>
  <c r="D1571" i="1" s="1"/>
  <c r="E1570" i="1"/>
  <c r="F1571" i="1" s="1"/>
  <c r="O1570" i="1"/>
  <c r="G1570" i="1"/>
  <c r="I1574" i="1"/>
  <c r="A1572" i="1" l="1"/>
  <c r="D1572" i="1" s="1"/>
  <c r="E1571" i="1"/>
  <c r="F1572" i="1" s="1"/>
  <c r="O1571" i="1"/>
  <c r="G1571" i="1"/>
  <c r="H1570" i="1"/>
  <c r="N1570" i="1" s="1"/>
  <c r="P1570" i="1" s="1"/>
  <c r="R1571" i="1"/>
  <c r="J1571" i="1"/>
  <c r="K1571" i="1" s="1"/>
  <c r="L1571" i="1" s="1"/>
  <c r="M1571" i="1" s="1"/>
  <c r="T1570" i="1"/>
  <c r="Q1570" i="1"/>
  <c r="C1571" i="1" s="1"/>
  <c r="S1571" i="1"/>
  <c r="I1575" i="1"/>
  <c r="B1570" i="1" l="1"/>
  <c r="G1572" i="1"/>
  <c r="H1572" i="1" s="1"/>
  <c r="R1572" i="1"/>
  <c r="Q1571" i="1"/>
  <c r="C1572" i="1" s="1"/>
  <c r="J1572" i="1"/>
  <c r="K1572" i="1" s="1"/>
  <c r="L1572" i="1" s="1"/>
  <c r="M1572" i="1" s="1"/>
  <c r="T1571" i="1"/>
  <c r="S1572" i="1"/>
  <c r="A1573" i="1"/>
  <c r="D1573" i="1" s="1"/>
  <c r="E1572" i="1"/>
  <c r="F1573" i="1" s="1"/>
  <c r="O1572" i="1"/>
  <c r="H1571" i="1"/>
  <c r="N1571" i="1" s="1"/>
  <c r="P1571" i="1" s="1"/>
  <c r="B1571" i="1" s="1"/>
  <c r="I1576" i="1"/>
  <c r="N1572" i="1" l="1"/>
  <c r="P1572" i="1" s="1"/>
  <c r="G1573" i="1"/>
  <c r="H1573" i="1" s="1"/>
  <c r="E1573" i="1"/>
  <c r="F1574" i="1" s="1"/>
  <c r="A1574" i="1"/>
  <c r="D1574" i="1" s="1"/>
  <c r="O1573" i="1"/>
  <c r="R1573" i="1"/>
  <c r="J1573" i="1"/>
  <c r="K1573" i="1" s="1"/>
  <c r="L1573" i="1" s="1"/>
  <c r="M1573" i="1" s="1"/>
  <c r="Q1572" i="1"/>
  <c r="C1573" i="1" s="1"/>
  <c r="T1572" i="1"/>
  <c r="S1573" i="1"/>
  <c r="I1577" i="1"/>
  <c r="B1572" i="1" l="1"/>
  <c r="N1573" i="1"/>
  <c r="P1573" i="1" s="1"/>
  <c r="B1573" i="1" s="1"/>
  <c r="R1574" i="1"/>
  <c r="S1574" i="1"/>
  <c r="J1574" i="1"/>
  <c r="K1574" i="1" s="1"/>
  <c r="L1574" i="1" s="1"/>
  <c r="M1574" i="1" s="1"/>
  <c r="T1573" i="1"/>
  <c r="Q1573" i="1"/>
  <c r="C1574" i="1" s="1"/>
  <c r="E1574" i="1"/>
  <c r="F1575" i="1" s="1"/>
  <c r="O1574" i="1"/>
  <c r="A1575" i="1"/>
  <c r="D1575" i="1" s="1"/>
  <c r="G1574" i="1"/>
  <c r="H1574" i="1" s="1"/>
  <c r="I1578" i="1"/>
  <c r="N1574" i="1" l="1"/>
  <c r="P1574" i="1" s="1"/>
  <c r="R1575" i="1"/>
  <c r="J1575" i="1"/>
  <c r="K1575" i="1" s="1"/>
  <c r="L1575" i="1" s="1"/>
  <c r="M1575" i="1" s="1"/>
  <c r="Q1574" i="1"/>
  <c r="C1575" i="1" s="1"/>
  <c r="T1574" i="1"/>
  <c r="S1575" i="1"/>
  <c r="G1575" i="1"/>
  <c r="A1576" i="1"/>
  <c r="D1576" i="1" s="1"/>
  <c r="E1575" i="1"/>
  <c r="F1576" i="1" s="1"/>
  <c r="O1575" i="1"/>
  <c r="I1579" i="1"/>
  <c r="B1574" i="1" l="1"/>
  <c r="G1576" i="1"/>
  <c r="H1576" i="1" s="1"/>
  <c r="A1577" i="1"/>
  <c r="D1577" i="1" s="1"/>
  <c r="O1576" i="1"/>
  <c r="E1576" i="1"/>
  <c r="F1577" i="1" s="1"/>
  <c r="H1575" i="1"/>
  <c r="N1575" i="1" s="1"/>
  <c r="P1575" i="1" s="1"/>
  <c r="B1575" i="1" s="1"/>
  <c r="R1576" i="1"/>
  <c r="S1576" i="1"/>
  <c r="J1576" i="1"/>
  <c r="K1576" i="1" s="1"/>
  <c r="L1576" i="1" s="1"/>
  <c r="M1576" i="1" s="1"/>
  <c r="Q1575" i="1"/>
  <c r="C1576" i="1" s="1"/>
  <c r="T1575" i="1"/>
  <c r="I1580" i="1"/>
  <c r="G1577" i="1" l="1"/>
  <c r="H1577" i="1" s="1"/>
  <c r="N1576" i="1"/>
  <c r="P1576" i="1" s="1"/>
  <c r="B1576" i="1" s="1"/>
  <c r="E1577" i="1"/>
  <c r="F1578" i="1" s="1"/>
  <c r="A1578" i="1"/>
  <c r="D1578" i="1" s="1"/>
  <c r="O1577" i="1"/>
  <c r="R1577" i="1"/>
  <c r="T1576" i="1"/>
  <c r="J1577" i="1"/>
  <c r="K1577" i="1" s="1"/>
  <c r="L1577" i="1" s="1"/>
  <c r="M1577" i="1" s="1"/>
  <c r="Q1576" i="1"/>
  <c r="C1577" i="1" s="1"/>
  <c r="S1577" i="1"/>
  <c r="I1581" i="1"/>
  <c r="N1577" i="1" l="1"/>
  <c r="P1577" i="1" s="1"/>
  <c r="A1579" i="1"/>
  <c r="D1579" i="1" s="1"/>
  <c r="O1578" i="1"/>
  <c r="E1578" i="1"/>
  <c r="F1579" i="1" s="1"/>
  <c r="Q1577" i="1"/>
  <c r="C1578" i="1" s="1"/>
  <c r="R1578" i="1"/>
  <c r="J1578" i="1"/>
  <c r="K1578" i="1" s="1"/>
  <c r="L1578" i="1" s="1"/>
  <c r="M1578" i="1" s="1"/>
  <c r="T1577" i="1"/>
  <c r="S1578" i="1"/>
  <c r="G1578" i="1"/>
  <c r="H1578" i="1" s="1"/>
  <c r="I1582" i="1"/>
  <c r="B1577" i="1" l="1"/>
  <c r="N1578" i="1"/>
  <c r="P1578" i="1" s="1"/>
  <c r="B1578" i="1" s="1"/>
  <c r="O1579" i="1"/>
  <c r="A1580" i="1"/>
  <c r="D1580" i="1" s="1"/>
  <c r="E1579" i="1"/>
  <c r="F1580" i="1" s="1"/>
  <c r="R1579" i="1"/>
  <c r="J1579" i="1"/>
  <c r="K1579" i="1" s="1"/>
  <c r="L1579" i="1" s="1"/>
  <c r="M1579" i="1" s="1"/>
  <c r="Q1578" i="1"/>
  <c r="C1579" i="1" s="1"/>
  <c r="T1578" i="1"/>
  <c r="S1579" i="1"/>
  <c r="G1579" i="1"/>
  <c r="I1583" i="1"/>
  <c r="G1580" i="1" l="1"/>
  <c r="H1580" i="1" s="1"/>
  <c r="O1580" i="1"/>
  <c r="A1581" i="1"/>
  <c r="D1581" i="1" s="1"/>
  <c r="E1580" i="1"/>
  <c r="F1581" i="1" s="1"/>
  <c r="S1580" i="1"/>
  <c r="R1580" i="1"/>
  <c r="Q1579" i="1"/>
  <c r="C1580" i="1" s="1"/>
  <c r="T1579" i="1"/>
  <c r="J1580" i="1"/>
  <c r="K1580" i="1" s="1"/>
  <c r="L1580" i="1" s="1"/>
  <c r="M1580" i="1" s="1"/>
  <c r="H1579" i="1"/>
  <c r="N1579" i="1" s="1"/>
  <c r="P1579" i="1" s="1"/>
  <c r="I1584" i="1"/>
  <c r="B1579" i="1" l="1"/>
  <c r="N1580" i="1"/>
  <c r="P1580" i="1" s="1"/>
  <c r="B1580" i="1" s="1"/>
  <c r="E1581" i="1"/>
  <c r="F1582" i="1" s="1"/>
  <c r="O1581" i="1"/>
  <c r="A1582" i="1"/>
  <c r="D1582" i="1" s="1"/>
  <c r="J1581" i="1"/>
  <c r="K1581" i="1" s="1"/>
  <c r="L1581" i="1" s="1"/>
  <c r="M1581" i="1" s="1"/>
  <c r="Q1580" i="1"/>
  <c r="C1581" i="1" s="1"/>
  <c r="T1580" i="1"/>
  <c r="S1581" i="1"/>
  <c r="R1581" i="1"/>
  <c r="G1581" i="1"/>
  <c r="H1581" i="1" s="1"/>
  <c r="I1585" i="1"/>
  <c r="N1581" i="1" l="1"/>
  <c r="P1581" i="1" s="1"/>
  <c r="A1583" i="1"/>
  <c r="D1583" i="1" s="1"/>
  <c r="E1582" i="1"/>
  <c r="F1583" i="1" s="1"/>
  <c r="O1582" i="1"/>
  <c r="R1582" i="1"/>
  <c r="S1582" i="1"/>
  <c r="J1582" i="1"/>
  <c r="K1582" i="1" s="1"/>
  <c r="L1582" i="1" s="1"/>
  <c r="M1582" i="1" s="1"/>
  <c r="Q1581" i="1"/>
  <c r="C1582" i="1" s="1"/>
  <c r="T1581" i="1"/>
  <c r="G1582" i="1"/>
  <c r="H1582" i="1" s="1"/>
  <c r="I1586" i="1"/>
  <c r="B1581" i="1" l="1"/>
  <c r="N1582" i="1"/>
  <c r="P1582" i="1" s="1"/>
  <c r="B1582" i="1" s="1"/>
  <c r="A1584" i="1"/>
  <c r="D1584" i="1" s="1"/>
  <c r="E1583" i="1"/>
  <c r="F1584" i="1" s="1"/>
  <c r="O1583" i="1"/>
  <c r="R1583" i="1"/>
  <c r="J1583" i="1"/>
  <c r="K1583" i="1" s="1"/>
  <c r="L1583" i="1" s="1"/>
  <c r="M1583" i="1" s="1"/>
  <c r="Q1582" i="1"/>
  <c r="C1583" i="1" s="1"/>
  <c r="T1582" i="1"/>
  <c r="S1583" i="1"/>
  <c r="G1583" i="1"/>
  <c r="H1583" i="1" s="1"/>
  <c r="I1587" i="1"/>
  <c r="N1583" i="1" l="1"/>
  <c r="P1583" i="1" s="1"/>
  <c r="B1583" i="1" s="1"/>
  <c r="Q1583" i="1"/>
  <c r="C1584" i="1" s="1"/>
  <c r="R1584" i="1"/>
  <c r="J1584" i="1"/>
  <c r="K1584" i="1" s="1"/>
  <c r="L1584" i="1" s="1"/>
  <c r="M1584" i="1" s="1"/>
  <c r="T1583" i="1"/>
  <c r="S1584" i="1"/>
  <c r="O1584" i="1"/>
  <c r="A1585" i="1"/>
  <c r="D1585" i="1" s="1"/>
  <c r="E1584" i="1"/>
  <c r="F1585" i="1" s="1"/>
  <c r="G1584" i="1"/>
  <c r="H1584" i="1" s="1"/>
  <c r="I1588" i="1"/>
  <c r="N1584" i="1" l="1"/>
  <c r="P1584" i="1" s="1"/>
  <c r="A1586" i="1"/>
  <c r="D1586" i="1" s="1"/>
  <c r="O1585" i="1"/>
  <c r="E1585" i="1"/>
  <c r="F1586" i="1" s="1"/>
  <c r="R1585" i="1"/>
  <c r="Q1584" i="1"/>
  <c r="C1585" i="1" s="1"/>
  <c r="T1584" i="1"/>
  <c r="J1585" i="1"/>
  <c r="K1585" i="1" s="1"/>
  <c r="L1585" i="1" s="1"/>
  <c r="M1585" i="1" s="1"/>
  <c r="S1585" i="1"/>
  <c r="G1585" i="1"/>
  <c r="H1585" i="1" s="1"/>
  <c r="I1589" i="1"/>
  <c r="B1584" i="1" l="1"/>
  <c r="N1585" i="1"/>
  <c r="P1585" i="1" s="1"/>
  <c r="B1585" i="1" s="1"/>
  <c r="S1586" i="1"/>
  <c r="R1586" i="1"/>
  <c r="J1586" i="1"/>
  <c r="K1586" i="1" s="1"/>
  <c r="L1586" i="1" s="1"/>
  <c r="M1586" i="1" s="1"/>
  <c r="Q1585" i="1"/>
  <c r="C1586" i="1" s="1"/>
  <c r="T1585" i="1"/>
  <c r="A1587" i="1"/>
  <c r="D1587" i="1" s="1"/>
  <c r="O1586" i="1"/>
  <c r="E1586" i="1"/>
  <c r="F1587" i="1" s="1"/>
  <c r="G1586" i="1"/>
  <c r="I1590" i="1"/>
  <c r="G1587" i="1" l="1"/>
  <c r="H1587" i="1" s="1"/>
  <c r="O1587" i="1"/>
  <c r="A1588" i="1"/>
  <c r="D1588" i="1" s="1"/>
  <c r="E1587" i="1"/>
  <c r="F1588" i="1" s="1"/>
  <c r="R1587" i="1"/>
  <c r="J1587" i="1"/>
  <c r="K1587" i="1" s="1"/>
  <c r="L1587" i="1" s="1"/>
  <c r="M1587" i="1" s="1"/>
  <c r="Q1586" i="1"/>
  <c r="C1587" i="1" s="1"/>
  <c r="T1586" i="1"/>
  <c r="S1587" i="1"/>
  <c r="H1586" i="1"/>
  <c r="N1586" i="1" s="1"/>
  <c r="P1586" i="1" s="1"/>
  <c r="B1586" i="1" s="1"/>
  <c r="I1591" i="1"/>
  <c r="N1587" i="1" l="1"/>
  <c r="P1587" i="1" s="1"/>
  <c r="R1588" i="1"/>
  <c r="J1588" i="1"/>
  <c r="K1588" i="1" s="1"/>
  <c r="L1588" i="1" s="1"/>
  <c r="M1588" i="1" s="1"/>
  <c r="Q1587" i="1"/>
  <c r="C1588" i="1" s="1"/>
  <c r="T1587" i="1"/>
  <c r="S1588" i="1"/>
  <c r="O1588" i="1"/>
  <c r="E1588" i="1"/>
  <c r="F1589" i="1" s="1"/>
  <c r="A1589" i="1"/>
  <c r="D1589" i="1" s="1"/>
  <c r="G1588" i="1"/>
  <c r="H1588" i="1" s="1"/>
  <c r="I1592" i="1"/>
  <c r="B1587" i="1" l="1"/>
  <c r="N1588" i="1"/>
  <c r="P1588" i="1" s="1"/>
  <c r="B1588" i="1" s="1"/>
  <c r="E1589" i="1"/>
  <c r="F1590" i="1" s="1"/>
  <c r="O1589" i="1"/>
  <c r="A1590" i="1"/>
  <c r="D1590" i="1" s="1"/>
  <c r="R1589" i="1"/>
  <c r="J1589" i="1"/>
  <c r="K1589" i="1" s="1"/>
  <c r="L1589" i="1" s="1"/>
  <c r="M1589" i="1" s="1"/>
  <c r="S1589" i="1"/>
  <c r="Q1588" i="1"/>
  <c r="C1589" i="1" s="1"/>
  <c r="T1588" i="1"/>
  <c r="G1589" i="1"/>
  <c r="H1589" i="1" s="1"/>
  <c r="I1593" i="1"/>
  <c r="N1589" i="1" l="1"/>
  <c r="P1589" i="1" s="1"/>
  <c r="B1589" i="1" s="1"/>
  <c r="R1590" i="1"/>
  <c r="J1590" i="1"/>
  <c r="K1590" i="1" s="1"/>
  <c r="L1590" i="1" s="1"/>
  <c r="M1590" i="1" s="1"/>
  <c r="Q1589" i="1"/>
  <c r="C1590" i="1" s="1"/>
  <c r="T1589" i="1"/>
  <c r="S1590" i="1"/>
  <c r="A1591" i="1"/>
  <c r="D1591" i="1" s="1"/>
  <c r="E1590" i="1"/>
  <c r="F1591" i="1" s="1"/>
  <c r="O1590" i="1"/>
  <c r="G1590" i="1"/>
  <c r="H1590" i="1" s="1"/>
  <c r="I1594" i="1"/>
  <c r="N1590" i="1" l="1"/>
  <c r="P1590" i="1" s="1"/>
  <c r="B1590" i="1" s="1"/>
  <c r="O1591" i="1"/>
  <c r="A1592" i="1"/>
  <c r="D1592" i="1" s="1"/>
  <c r="E1591" i="1"/>
  <c r="F1592" i="1" s="1"/>
  <c r="R1591" i="1"/>
  <c r="Q1590" i="1"/>
  <c r="C1591" i="1" s="1"/>
  <c r="J1591" i="1"/>
  <c r="K1591" i="1" s="1"/>
  <c r="L1591" i="1" s="1"/>
  <c r="M1591" i="1" s="1"/>
  <c r="T1590" i="1"/>
  <c r="S1591" i="1"/>
  <c r="G1591" i="1"/>
  <c r="H1591" i="1" s="1"/>
  <c r="I1595" i="1"/>
  <c r="N1591" i="1" l="1"/>
  <c r="P1591" i="1" s="1"/>
  <c r="B1591" i="1" s="1"/>
  <c r="E1592" i="1"/>
  <c r="F1593" i="1" s="1"/>
  <c r="A1593" i="1"/>
  <c r="D1593" i="1" s="1"/>
  <c r="O1592" i="1"/>
  <c r="R1592" i="1"/>
  <c r="Q1591" i="1"/>
  <c r="C1592" i="1" s="1"/>
  <c r="T1591" i="1"/>
  <c r="S1592" i="1"/>
  <c r="J1592" i="1"/>
  <c r="K1592" i="1" s="1"/>
  <c r="L1592" i="1" s="1"/>
  <c r="M1592" i="1" s="1"/>
  <c r="G1592" i="1"/>
  <c r="H1592" i="1" s="1"/>
  <c r="I1596" i="1"/>
  <c r="N1592" i="1" l="1"/>
  <c r="P1592" i="1" s="1"/>
  <c r="R1593" i="1"/>
  <c r="Q1592" i="1"/>
  <c r="C1593" i="1" s="1"/>
  <c r="T1592" i="1"/>
  <c r="J1593" i="1"/>
  <c r="K1593" i="1" s="1"/>
  <c r="L1593" i="1" s="1"/>
  <c r="M1593" i="1" s="1"/>
  <c r="S1593" i="1"/>
  <c r="A1594" i="1"/>
  <c r="D1594" i="1" s="1"/>
  <c r="O1593" i="1"/>
  <c r="E1593" i="1"/>
  <c r="F1594" i="1" s="1"/>
  <c r="G1593" i="1"/>
  <c r="H1593" i="1" s="1"/>
  <c r="I1597" i="1"/>
  <c r="B1592" i="1" l="1"/>
  <c r="N1593" i="1"/>
  <c r="P1593" i="1" s="1"/>
  <c r="B1593" i="1" s="1"/>
  <c r="T1593" i="1"/>
  <c r="R1594" i="1"/>
  <c r="J1594" i="1"/>
  <c r="K1594" i="1" s="1"/>
  <c r="L1594" i="1" s="1"/>
  <c r="M1594" i="1" s="1"/>
  <c r="Q1593" i="1"/>
  <c r="C1594" i="1" s="1"/>
  <c r="S1594" i="1"/>
  <c r="A1595" i="1"/>
  <c r="D1595" i="1" s="1"/>
  <c r="O1594" i="1"/>
  <c r="E1594" i="1"/>
  <c r="F1595" i="1" s="1"/>
  <c r="G1594" i="1"/>
  <c r="H1594" i="1" s="1"/>
  <c r="I1598" i="1"/>
  <c r="N1594" i="1" l="1"/>
  <c r="P1594" i="1" s="1"/>
  <c r="R1595" i="1"/>
  <c r="J1595" i="1"/>
  <c r="K1595" i="1" s="1"/>
  <c r="L1595" i="1" s="1"/>
  <c r="M1595" i="1" s="1"/>
  <c r="Q1594" i="1"/>
  <c r="C1595" i="1" s="1"/>
  <c r="T1594" i="1"/>
  <c r="S1595" i="1"/>
  <c r="E1595" i="1"/>
  <c r="F1596" i="1" s="1"/>
  <c r="A1596" i="1"/>
  <c r="D1596" i="1" s="1"/>
  <c r="O1595" i="1"/>
  <c r="G1595" i="1"/>
  <c r="H1595" i="1" s="1"/>
  <c r="I1599" i="1"/>
  <c r="B1594" i="1" l="1"/>
  <c r="O1596" i="1"/>
  <c r="A1597" i="1"/>
  <c r="D1597" i="1" s="1"/>
  <c r="E1596" i="1"/>
  <c r="F1597" i="1" s="1"/>
  <c r="N1595" i="1"/>
  <c r="P1595" i="1" s="1"/>
  <c r="B1595" i="1" s="1"/>
  <c r="G1596" i="1"/>
  <c r="R1596" i="1"/>
  <c r="J1596" i="1"/>
  <c r="K1596" i="1" s="1"/>
  <c r="L1596" i="1" s="1"/>
  <c r="M1596" i="1" s="1"/>
  <c r="Q1595" i="1"/>
  <c r="C1596" i="1" s="1"/>
  <c r="T1595" i="1"/>
  <c r="S1596" i="1"/>
  <c r="I1600" i="1"/>
  <c r="G1597" i="1" l="1"/>
  <c r="H1597" i="1" s="1"/>
  <c r="H1596" i="1"/>
  <c r="N1596" i="1" s="1"/>
  <c r="P1596" i="1" s="1"/>
  <c r="B1596" i="1" s="1"/>
  <c r="A1598" i="1"/>
  <c r="D1598" i="1" s="1"/>
  <c r="E1597" i="1"/>
  <c r="F1598" i="1" s="1"/>
  <c r="O1597" i="1"/>
  <c r="J1597" i="1"/>
  <c r="K1597" i="1" s="1"/>
  <c r="L1597" i="1" s="1"/>
  <c r="M1597" i="1" s="1"/>
  <c r="T1596" i="1"/>
  <c r="S1597" i="1"/>
  <c r="R1597" i="1"/>
  <c r="Q1596" i="1"/>
  <c r="C1597" i="1" s="1"/>
  <c r="I1601" i="1"/>
  <c r="N1597" i="1" l="1"/>
  <c r="P1597" i="1" s="1"/>
  <c r="B1597" i="1" s="1"/>
  <c r="T1597" i="1"/>
  <c r="R1598" i="1"/>
  <c r="J1598" i="1"/>
  <c r="K1598" i="1" s="1"/>
  <c r="L1598" i="1" s="1"/>
  <c r="M1598" i="1" s="1"/>
  <c r="Q1597" i="1"/>
  <c r="C1598" i="1" s="1"/>
  <c r="S1598" i="1"/>
  <c r="G1598" i="1"/>
  <c r="A1599" i="1"/>
  <c r="D1599" i="1" s="1"/>
  <c r="O1598" i="1"/>
  <c r="E1598" i="1"/>
  <c r="F1599" i="1" s="1"/>
  <c r="I1602" i="1"/>
  <c r="G1599" i="1" l="1"/>
  <c r="H1599" i="1" s="1"/>
  <c r="T1598" i="1"/>
  <c r="J1599" i="1"/>
  <c r="K1599" i="1" s="1"/>
  <c r="L1599" i="1" s="1"/>
  <c r="M1599" i="1" s="1"/>
  <c r="R1599" i="1"/>
  <c r="Q1598" i="1"/>
  <c r="C1599" i="1" s="1"/>
  <c r="S1599" i="1"/>
  <c r="E1599" i="1"/>
  <c r="F1600" i="1" s="1"/>
  <c r="A1600" i="1"/>
  <c r="D1600" i="1" s="1"/>
  <c r="O1599" i="1"/>
  <c r="H1598" i="1"/>
  <c r="N1598" i="1" s="1"/>
  <c r="P1598" i="1" s="1"/>
  <c r="B1598" i="1" s="1"/>
  <c r="I1603" i="1"/>
  <c r="N1599" i="1" l="1"/>
  <c r="P1599" i="1" s="1"/>
  <c r="A1601" i="1"/>
  <c r="D1601" i="1" s="1"/>
  <c r="E1600" i="1"/>
  <c r="F1601" i="1" s="1"/>
  <c r="O1600" i="1"/>
  <c r="T1599" i="1"/>
  <c r="R1600" i="1"/>
  <c r="S1600" i="1"/>
  <c r="Q1599" i="1"/>
  <c r="C1600" i="1" s="1"/>
  <c r="J1600" i="1"/>
  <c r="K1600" i="1" s="1"/>
  <c r="L1600" i="1" s="1"/>
  <c r="M1600" i="1" s="1"/>
  <c r="G1600" i="1"/>
  <c r="H1600" i="1" s="1"/>
  <c r="I1604" i="1"/>
  <c r="B1599" i="1" l="1"/>
  <c r="T1600" i="1"/>
  <c r="R1601" i="1"/>
  <c r="J1601" i="1"/>
  <c r="K1601" i="1" s="1"/>
  <c r="L1601" i="1" s="1"/>
  <c r="M1601" i="1" s="1"/>
  <c r="Q1600" i="1"/>
  <c r="C1601" i="1" s="1"/>
  <c r="S1601" i="1"/>
  <c r="A1602" i="1"/>
  <c r="D1602" i="1" s="1"/>
  <c r="E1601" i="1"/>
  <c r="F1602" i="1" s="1"/>
  <c r="O1601" i="1"/>
  <c r="N1600" i="1"/>
  <c r="P1600" i="1" s="1"/>
  <c r="B1600" i="1" s="1"/>
  <c r="G1601" i="1"/>
  <c r="I1605" i="1"/>
  <c r="T1601" i="1" l="1"/>
  <c r="S1602" i="1"/>
  <c r="J1602" i="1"/>
  <c r="K1602" i="1" s="1"/>
  <c r="L1602" i="1" s="1"/>
  <c r="M1602" i="1" s="1"/>
  <c r="R1602" i="1"/>
  <c r="Q1601" i="1"/>
  <c r="C1602" i="1" s="1"/>
  <c r="E1602" i="1"/>
  <c r="F1603" i="1" s="1"/>
  <c r="A1603" i="1"/>
  <c r="D1603" i="1" s="1"/>
  <c r="O1602" i="1"/>
  <c r="G1602" i="1"/>
  <c r="H1602" i="1" s="1"/>
  <c r="H1601" i="1"/>
  <c r="N1601" i="1" s="1"/>
  <c r="P1601" i="1" s="1"/>
  <c r="I1606" i="1"/>
  <c r="B1601" i="1" l="1"/>
  <c r="N1602" i="1"/>
  <c r="P1602" i="1" s="1"/>
  <c r="B1602" i="1" s="1"/>
  <c r="A1604" i="1"/>
  <c r="D1604" i="1" s="1"/>
  <c r="O1603" i="1"/>
  <c r="E1603" i="1"/>
  <c r="F1604" i="1" s="1"/>
  <c r="T1602" i="1"/>
  <c r="S1603" i="1"/>
  <c r="R1603" i="1"/>
  <c r="J1603" i="1"/>
  <c r="K1603" i="1" s="1"/>
  <c r="L1603" i="1" s="1"/>
  <c r="M1603" i="1" s="1"/>
  <c r="Q1602" i="1"/>
  <c r="C1603" i="1" s="1"/>
  <c r="G1603" i="1"/>
  <c r="H1603" i="1" s="1"/>
  <c r="I1607" i="1"/>
  <c r="N1603" i="1" l="1"/>
  <c r="P1603" i="1" s="1"/>
  <c r="B1603" i="1" s="1"/>
  <c r="A1605" i="1"/>
  <c r="D1605" i="1" s="1"/>
  <c r="E1604" i="1"/>
  <c r="F1605" i="1" s="1"/>
  <c r="O1604" i="1"/>
  <c r="T1603" i="1"/>
  <c r="S1604" i="1"/>
  <c r="R1604" i="1"/>
  <c r="Q1603" i="1"/>
  <c r="C1604" i="1" s="1"/>
  <c r="J1604" i="1"/>
  <c r="K1604" i="1" s="1"/>
  <c r="L1604" i="1" s="1"/>
  <c r="M1604" i="1" s="1"/>
  <c r="G1604" i="1"/>
  <c r="I1608" i="1"/>
  <c r="G1605" i="1" l="1"/>
  <c r="H1605" i="1" s="1"/>
  <c r="R1605" i="1"/>
  <c r="T1604" i="1"/>
  <c r="Q1604" i="1"/>
  <c r="C1605" i="1" s="1"/>
  <c r="J1605" i="1"/>
  <c r="K1605" i="1" s="1"/>
  <c r="L1605" i="1" s="1"/>
  <c r="M1605" i="1" s="1"/>
  <c r="S1605" i="1"/>
  <c r="H1604" i="1"/>
  <c r="N1604" i="1" s="1"/>
  <c r="P1604" i="1" s="1"/>
  <c r="B1604" i="1" s="1"/>
  <c r="E1605" i="1"/>
  <c r="F1606" i="1" s="1"/>
  <c r="A1606" i="1"/>
  <c r="D1606" i="1" s="1"/>
  <c r="O1605" i="1"/>
  <c r="I1609" i="1"/>
  <c r="N1605" i="1" l="1"/>
  <c r="P1605" i="1" s="1"/>
  <c r="E1606" i="1"/>
  <c r="F1607" i="1" s="1"/>
  <c r="O1606" i="1"/>
  <c r="A1607" i="1"/>
  <c r="D1607" i="1" s="1"/>
  <c r="G1606" i="1"/>
  <c r="T1605" i="1"/>
  <c r="S1606" i="1"/>
  <c r="R1606" i="1"/>
  <c r="Q1605" i="1"/>
  <c r="C1606" i="1" s="1"/>
  <c r="J1606" i="1"/>
  <c r="K1606" i="1" s="1"/>
  <c r="L1606" i="1" s="1"/>
  <c r="M1606" i="1" s="1"/>
  <c r="I1610" i="1"/>
  <c r="B1605" i="1" l="1"/>
  <c r="G1607" i="1"/>
  <c r="H1607" i="1" s="1"/>
  <c r="E1607" i="1"/>
  <c r="F1608" i="1" s="1"/>
  <c r="A1608" i="1"/>
  <c r="D1608" i="1" s="1"/>
  <c r="O1607" i="1"/>
  <c r="T1606" i="1"/>
  <c r="R1607" i="1"/>
  <c r="Q1606" i="1"/>
  <c r="C1607" i="1" s="1"/>
  <c r="S1607" i="1"/>
  <c r="J1607" i="1"/>
  <c r="K1607" i="1" s="1"/>
  <c r="L1607" i="1" s="1"/>
  <c r="M1607" i="1" s="1"/>
  <c r="H1606" i="1"/>
  <c r="N1606" i="1" s="1"/>
  <c r="P1606" i="1" s="1"/>
  <c r="B1606" i="1" s="1"/>
  <c r="I1611" i="1"/>
  <c r="N1607" i="1" l="1"/>
  <c r="P1607" i="1" s="1"/>
  <c r="E1608" i="1"/>
  <c r="F1609" i="1" s="1"/>
  <c r="O1608" i="1"/>
  <c r="A1609" i="1"/>
  <c r="D1609" i="1" s="1"/>
  <c r="T1607" i="1"/>
  <c r="S1608" i="1"/>
  <c r="R1608" i="1"/>
  <c r="Q1607" i="1"/>
  <c r="C1608" i="1" s="1"/>
  <c r="J1608" i="1"/>
  <c r="K1608" i="1" s="1"/>
  <c r="L1608" i="1" s="1"/>
  <c r="M1608" i="1" s="1"/>
  <c r="G1608" i="1"/>
  <c r="H1608" i="1" s="1"/>
  <c r="I1612" i="1"/>
  <c r="B1607" i="1" l="1"/>
  <c r="N1608" i="1"/>
  <c r="P1608" i="1" s="1"/>
  <c r="B1608" i="1" s="1"/>
  <c r="E1609" i="1"/>
  <c r="F1610" i="1" s="1"/>
  <c r="O1609" i="1"/>
  <c r="A1610" i="1"/>
  <c r="D1610" i="1" s="1"/>
  <c r="T1608" i="1"/>
  <c r="Q1608" i="1"/>
  <c r="C1609" i="1" s="1"/>
  <c r="J1609" i="1"/>
  <c r="K1609" i="1" s="1"/>
  <c r="L1609" i="1" s="1"/>
  <c r="M1609" i="1" s="1"/>
  <c r="S1609" i="1"/>
  <c r="R1609" i="1"/>
  <c r="G1609" i="1"/>
  <c r="H1609" i="1" s="1"/>
  <c r="I1613" i="1"/>
  <c r="N1609" i="1" l="1"/>
  <c r="P1609" i="1" s="1"/>
  <c r="T1609" i="1"/>
  <c r="S1610" i="1"/>
  <c r="Q1609" i="1"/>
  <c r="C1610" i="1" s="1"/>
  <c r="J1610" i="1"/>
  <c r="K1610" i="1" s="1"/>
  <c r="L1610" i="1" s="1"/>
  <c r="M1610" i="1" s="1"/>
  <c r="R1610" i="1"/>
  <c r="E1610" i="1"/>
  <c r="F1611" i="1" s="1"/>
  <c r="A1611" i="1"/>
  <c r="D1611" i="1" s="1"/>
  <c r="O1610" i="1"/>
  <c r="G1610" i="1"/>
  <c r="I1614" i="1"/>
  <c r="B1609" i="1" l="1"/>
  <c r="G1611" i="1"/>
  <c r="H1611" i="1" s="1"/>
  <c r="T1610" i="1"/>
  <c r="Q1610" i="1"/>
  <c r="C1611" i="1" s="1"/>
  <c r="R1611" i="1"/>
  <c r="J1611" i="1"/>
  <c r="K1611" i="1" s="1"/>
  <c r="L1611" i="1" s="1"/>
  <c r="M1611" i="1" s="1"/>
  <c r="S1611" i="1"/>
  <c r="H1610" i="1"/>
  <c r="N1610" i="1" s="1"/>
  <c r="P1610" i="1" s="1"/>
  <c r="B1610" i="1" s="1"/>
  <c r="E1611" i="1"/>
  <c r="F1612" i="1" s="1"/>
  <c r="A1612" i="1"/>
  <c r="D1612" i="1" s="1"/>
  <c r="O1611" i="1"/>
  <c r="I1615" i="1"/>
  <c r="G1612" i="1" l="1"/>
  <c r="H1612" i="1" s="1"/>
  <c r="N1611" i="1"/>
  <c r="P1611" i="1" s="1"/>
  <c r="B1611" i="1" s="1"/>
  <c r="E1612" i="1"/>
  <c r="F1613" i="1" s="1"/>
  <c r="A1613" i="1"/>
  <c r="D1613" i="1" s="1"/>
  <c r="O1612" i="1"/>
  <c r="T1611" i="1"/>
  <c r="R1612" i="1"/>
  <c r="Q1611" i="1"/>
  <c r="C1612" i="1" s="1"/>
  <c r="J1612" i="1"/>
  <c r="K1612" i="1" s="1"/>
  <c r="L1612" i="1" s="1"/>
  <c r="M1612" i="1" s="1"/>
  <c r="S1612" i="1"/>
  <c r="I1616" i="1"/>
  <c r="N1612" i="1" l="1"/>
  <c r="P1612" i="1" s="1"/>
  <c r="T1612" i="1"/>
  <c r="Q1612" i="1"/>
  <c r="C1613" i="1" s="1"/>
  <c r="J1613" i="1"/>
  <c r="K1613" i="1" s="1"/>
  <c r="L1613" i="1" s="1"/>
  <c r="M1613" i="1" s="1"/>
  <c r="S1613" i="1"/>
  <c r="R1613" i="1"/>
  <c r="E1613" i="1"/>
  <c r="F1614" i="1" s="1"/>
  <c r="A1614" i="1"/>
  <c r="D1614" i="1" s="1"/>
  <c r="O1613" i="1"/>
  <c r="G1613" i="1"/>
  <c r="H1613" i="1" s="1"/>
  <c r="I1617" i="1"/>
  <c r="B1612" i="1" l="1"/>
  <c r="N1613" i="1"/>
  <c r="P1613" i="1" s="1"/>
  <c r="B1613" i="1" s="1"/>
  <c r="T1613" i="1"/>
  <c r="J1614" i="1"/>
  <c r="K1614" i="1" s="1"/>
  <c r="L1614" i="1" s="1"/>
  <c r="M1614" i="1" s="1"/>
  <c r="S1614" i="1"/>
  <c r="R1614" i="1"/>
  <c r="Q1613" i="1"/>
  <c r="C1614" i="1" s="1"/>
  <c r="E1614" i="1"/>
  <c r="F1615" i="1" s="1"/>
  <c r="O1614" i="1"/>
  <c r="A1615" i="1"/>
  <c r="D1615" i="1" s="1"/>
  <c r="G1614" i="1"/>
  <c r="H1614" i="1" s="1"/>
  <c r="I1618" i="1"/>
  <c r="N1614" i="1" l="1"/>
  <c r="P1614" i="1" s="1"/>
  <c r="B1614" i="1" s="1"/>
  <c r="T1614" i="1"/>
  <c r="Q1614" i="1"/>
  <c r="C1615" i="1" s="1"/>
  <c r="R1615" i="1"/>
  <c r="J1615" i="1"/>
  <c r="K1615" i="1" s="1"/>
  <c r="L1615" i="1" s="1"/>
  <c r="M1615" i="1" s="1"/>
  <c r="S1615" i="1"/>
  <c r="E1615" i="1"/>
  <c r="F1616" i="1" s="1"/>
  <c r="A1616" i="1"/>
  <c r="D1616" i="1" s="1"/>
  <c r="O1615" i="1"/>
  <c r="G1615" i="1"/>
  <c r="H1615" i="1" s="1"/>
  <c r="I1619" i="1"/>
  <c r="N1615" i="1" l="1"/>
  <c r="P1615" i="1" s="1"/>
  <c r="Q1615" i="1"/>
  <c r="C1616" i="1" s="1"/>
  <c r="T1615" i="1"/>
  <c r="S1616" i="1"/>
  <c r="R1616" i="1"/>
  <c r="J1616" i="1"/>
  <c r="K1616" i="1" s="1"/>
  <c r="L1616" i="1" s="1"/>
  <c r="M1616" i="1" s="1"/>
  <c r="E1616" i="1"/>
  <c r="F1617" i="1" s="1"/>
  <c r="O1616" i="1"/>
  <c r="A1617" i="1"/>
  <c r="D1617" i="1" s="1"/>
  <c r="G1616" i="1"/>
  <c r="H1616" i="1" s="1"/>
  <c r="I1620" i="1"/>
  <c r="B1615" i="1" l="1"/>
  <c r="N1616" i="1"/>
  <c r="P1616" i="1" s="1"/>
  <c r="B1616" i="1" s="1"/>
  <c r="E1617" i="1"/>
  <c r="F1618" i="1" s="1"/>
  <c r="O1617" i="1"/>
  <c r="A1618" i="1"/>
  <c r="D1618" i="1" s="1"/>
  <c r="Q1616" i="1"/>
  <c r="C1617" i="1" s="1"/>
  <c r="T1616" i="1"/>
  <c r="J1617" i="1"/>
  <c r="K1617" i="1" s="1"/>
  <c r="L1617" i="1" s="1"/>
  <c r="M1617" i="1" s="1"/>
  <c r="S1617" i="1"/>
  <c r="R1617" i="1"/>
  <c r="G1617" i="1"/>
  <c r="H1617" i="1" s="1"/>
  <c r="I1621" i="1"/>
  <c r="N1617" i="1" l="1"/>
  <c r="P1617" i="1" s="1"/>
  <c r="B1617" i="1" s="1"/>
  <c r="A1619" i="1"/>
  <c r="D1619" i="1" s="1"/>
  <c r="E1618" i="1"/>
  <c r="F1619" i="1" s="1"/>
  <c r="O1618" i="1"/>
  <c r="T1617" i="1"/>
  <c r="S1618" i="1"/>
  <c r="R1618" i="1"/>
  <c r="Q1617" i="1"/>
  <c r="C1618" i="1" s="1"/>
  <c r="J1618" i="1"/>
  <c r="K1618" i="1" s="1"/>
  <c r="L1618" i="1" s="1"/>
  <c r="M1618" i="1" s="1"/>
  <c r="G1618" i="1"/>
  <c r="H1618" i="1" s="1"/>
  <c r="I1622" i="1"/>
  <c r="N1618" i="1" l="1"/>
  <c r="P1618" i="1" s="1"/>
  <c r="B1618" i="1" s="1"/>
  <c r="G1619" i="1"/>
  <c r="T1618" i="1"/>
  <c r="J1619" i="1"/>
  <c r="K1619" i="1" s="1"/>
  <c r="L1619" i="1" s="1"/>
  <c r="M1619" i="1" s="1"/>
  <c r="Q1618" i="1"/>
  <c r="C1619" i="1" s="1"/>
  <c r="S1619" i="1"/>
  <c r="R1619" i="1"/>
  <c r="E1619" i="1"/>
  <c r="F1620" i="1" s="1"/>
  <c r="A1620" i="1"/>
  <c r="D1620" i="1" s="1"/>
  <c r="O1619" i="1"/>
  <c r="I1623" i="1"/>
  <c r="O1620" i="1" l="1"/>
  <c r="E1620" i="1"/>
  <c r="F1621" i="1" s="1"/>
  <c r="A1621" i="1"/>
  <c r="D1621" i="1" s="1"/>
  <c r="G1620" i="1"/>
  <c r="H1619" i="1"/>
  <c r="N1619" i="1" s="1"/>
  <c r="P1619" i="1" s="1"/>
  <c r="S1620" i="1"/>
  <c r="R1620" i="1"/>
  <c r="Q1619" i="1"/>
  <c r="C1620" i="1" s="1"/>
  <c r="T1619" i="1"/>
  <c r="J1620" i="1"/>
  <c r="K1620" i="1" s="1"/>
  <c r="L1620" i="1" s="1"/>
  <c r="M1620" i="1" s="1"/>
  <c r="I1624" i="1"/>
  <c r="B1619" i="1" l="1"/>
  <c r="G1621" i="1"/>
  <c r="H1621" i="1" s="1"/>
  <c r="H1620" i="1"/>
  <c r="N1620" i="1" s="1"/>
  <c r="P1620" i="1" s="1"/>
  <c r="B1620" i="1" s="1"/>
  <c r="A1622" i="1"/>
  <c r="D1622" i="1" s="1"/>
  <c r="O1621" i="1"/>
  <c r="E1621" i="1"/>
  <c r="F1622" i="1" s="1"/>
  <c r="Q1620" i="1"/>
  <c r="C1621" i="1" s="1"/>
  <c r="T1620" i="1"/>
  <c r="R1621" i="1"/>
  <c r="J1621" i="1"/>
  <c r="K1621" i="1" s="1"/>
  <c r="L1621" i="1" s="1"/>
  <c r="M1621" i="1" s="1"/>
  <c r="S1621" i="1"/>
  <c r="I1625" i="1"/>
  <c r="G1622" i="1" l="1"/>
  <c r="H1622" i="1" s="1"/>
  <c r="N1621" i="1"/>
  <c r="P1621" i="1" s="1"/>
  <c r="Q1621" i="1"/>
  <c r="C1622" i="1" s="1"/>
  <c r="T1621" i="1"/>
  <c r="R1622" i="1"/>
  <c r="S1622" i="1"/>
  <c r="J1622" i="1"/>
  <c r="K1622" i="1" s="1"/>
  <c r="L1622" i="1" s="1"/>
  <c r="M1622" i="1" s="1"/>
  <c r="A1623" i="1"/>
  <c r="D1623" i="1" s="1"/>
  <c r="E1622" i="1"/>
  <c r="F1623" i="1" s="1"/>
  <c r="O1622" i="1"/>
  <c r="I1626" i="1"/>
  <c r="B1621" i="1" l="1"/>
  <c r="G1623" i="1"/>
  <c r="H1623" i="1" s="1"/>
  <c r="N1622" i="1"/>
  <c r="P1622" i="1" s="1"/>
  <c r="B1622" i="1" s="1"/>
  <c r="A1624" i="1"/>
  <c r="D1624" i="1" s="1"/>
  <c r="E1623" i="1"/>
  <c r="F1624" i="1" s="1"/>
  <c r="O1623" i="1"/>
  <c r="Q1622" i="1"/>
  <c r="C1623" i="1" s="1"/>
  <c r="T1622" i="1"/>
  <c r="R1623" i="1"/>
  <c r="J1623" i="1"/>
  <c r="K1623" i="1" s="1"/>
  <c r="L1623" i="1" s="1"/>
  <c r="M1623" i="1" s="1"/>
  <c r="S1623" i="1"/>
  <c r="I1627" i="1"/>
  <c r="N1623" i="1" l="1"/>
  <c r="P1623" i="1" s="1"/>
  <c r="S1624" i="1"/>
  <c r="J1624" i="1"/>
  <c r="K1624" i="1" s="1"/>
  <c r="L1624" i="1" s="1"/>
  <c r="M1624" i="1" s="1"/>
  <c r="Q1623" i="1"/>
  <c r="C1624" i="1" s="1"/>
  <c r="R1624" i="1"/>
  <c r="T1623" i="1"/>
  <c r="O1624" i="1"/>
  <c r="A1625" i="1"/>
  <c r="D1625" i="1" s="1"/>
  <c r="E1624" i="1"/>
  <c r="F1625" i="1" s="1"/>
  <c r="G1624" i="1"/>
  <c r="I1628" i="1"/>
  <c r="B1623" i="1" l="1"/>
  <c r="A1626" i="1"/>
  <c r="D1626" i="1" s="1"/>
  <c r="E1625" i="1"/>
  <c r="F1626" i="1" s="1"/>
  <c r="O1625" i="1"/>
  <c r="S1625" i="1"/>
  <c r="R1625" i="1"/>
  <c r="J1625" i="1"/>
  <c r="K1625" i="1" s="1"/>
  <c r="L1625" i="1" s="1"/>
  <c r="M1625" i="1" s="1"/>
  <c r="T1624" i="1"/>
  <c r="Q1624" i="1"/>
  <c r="C1625" i="1" s="1"/>
  <c r="G1625" i="1"/>
  <c r="H1625" i="1" s="1"/>
  <c r="H1624" i="1"/>
  <c r="N1624" i="1" s="1"/>
  <c r="P1624" i="1" s="1"/>
  <c r="B1624" i="1" s="1"/>
  <c r="I1629" i="1"/>
  <c r="R1626" i="1" l="1"/>
  <c r="J1626" i="1"/>
  <c r="K1626" i="1" s="1"/>
  <c r="L1626" i="1" s="1"/>
  <c r="M1626" i="1" s="1"/>
  <c r="Q1625" i="1"/>
  <c r="C1626" i="1" s="1"/>
  <c r="S1626" i="1"/>
  <c r="T1625" i="1"/>
  <c r="N1625" i="1"/>
  <c r="P1625" i="1" s="1"/>
  <c r="B1625" i="1" s="1"/>
  <c r="E1626" i="1"/>
  <c r="F1627" i="1" s="1"/>
  <c r="O1626" i="1"/>
  <c r="A1627" i="1"/>
  <c r="D1627" i="1" s="1"/>
  <c r="G1626" i="1"/>
  <c r="H1626" i="1" s="1"/>
  <c r="I1630" i="1"/>
  <c r="N1626" i="1" l="1"/>
  <c r="P1626" i="1" s="1"/>
  <c r="B1626" i="1" s="1"/>
  <c r="A1628" i="1"/>
  <c r="D1628" i="1" s="1"/>
  <c r="E1627" i="1"/>
  <c r="F1628" i="1" s="1"/>
  <c r="O1627" i="1"/>
  <c r="R1627" i="1"/>
  <c r="Q1626" i="1"/>
  <c r="C1627" i="1" s="1"/>
  <c r="T1626" i="1"/>
  <c r="J1627" i="1"/>
  <c r="K1627" i="1" s="1"/>
  <c r="L1627" i="1" s="1"/>
  <c r="M1627" i="1" s="1"/>
  <c r="S1627" i="1"/>
  <c r="G1627" i="1"/>
  <c r="I1631" i="1"/>
  <c r="Q1627" i="1" l="1"/>
  <c r="C1628" i="1" s="1"/>
  <c r="T1627" i="1"/>
  <c r="R1628" i="1"/>
  <c r="J1628" i="1"/>
  <c r="K1628" i="1" s="1"/>
  <c r="L1628" i="1" s="1"/>
  <c r="M1628" i="1" s="1"/>
  <c r="S1628" i="1"/>
  <c r="E1628" i="1"/>
  <c r="F1629" i="1" s="1"/>
  <c r="O1628" i="1"/>
  <c r="A1629" i="1"/>
  <c r="D1629" i="1" s="1"/>
  <c r="G1628" i="1"/>
  <c r="H1628" i="1" s="1"/>
  <c r="H1627" i="1"/>
  <c r="N1627" i="1" s="1"/>
  <c r="P1627" i="1" s="1"/>
  <c r="B1627" i="1" s="1"/>
  <c r="I1632" i="1"/>
  <c r="N1628" i="1" l="1"/>
  <c r="P1628" i="1" s="1"/>
  <c r="B1628" i="1" s="1"/>
  <c r="R1629" i="1"/>
  <c r="S1629" i="1"/>
  <c r="J1629" i="1"/>
  <c r="K1629" i="1" s="1"/>
  <c r="L1629" i="1" s="1"/>
  <c r="M1629" i="1" s="1"/>
  <c r="Q1628" i="1"/>
  <c r="C1629" i="1" s="1"/>
  <c r="T1628" i="1"/>
  <c r="A1630" i="1"/>
  <c r="D1630" i="1" s="1"/>
  <c r="O1629" i="1"/>
  <c r="E1629" i="1"/>
  <c r="F1630" i="1" s="1"/>
  <c r="G1629" i="1"/>
  <c r="I1633" i="1"/>
  <c r="Q1629" i="1" l="1"/>
  <c r="C1630" i="1" s="1"/>
  <c r="R1630" i="1"/>
  <c r="J1630" i="1"/>
  <c r="K1630" i="1" s="1"/>
  <c r="L1630" i="1" s="1"/>
  <c r="M1630" i="1" s="1"/>
  <c r="T1629" i="1"/>
  <c r="S1630" i="1"/>
  <c r="E1630" i="1"/>
  <c r="F1631" i="1" s="1"/>
  <c r="A1631" i="1"/>
  <c r="D1631" i="1" s="1"/>
  <c r="O1630" i="1"/>
  <c r="G1630" i="1"/>
  <c r="H1629" i="1"/>
  <c r="N1629" i="1" s="1"/>
  <c r="P1629" i="1" s="1"/>
  <c r="B1629" i="1" s="1"/>
  <c r="I1634" i="1"/>
  <c r="A1632" i="1" l="1"/>
  <c r="D1632" i="1" s="1"/>
  <c r="O1631" i="1"/>
  <c r="E1631" i="1"/>
  <c r="F1632" i="1" s="1"/>
  <c r="G1631" i="1"/>
  <c r="H1630" i="1"/>
  <c r="N1630" i="1" s="1"/>
  <c r="P1630" i="1" s="1"/>
  <c r="B1630" i="1" s="1"/>
  <c r="T1630" i="1"/>
  <c r="R1631" i="1"/>
  <c r="J1631" i="1"/>
  <c r="K1631" i="1" s="1"/>
  <c r="L1631" i="1" s="1"/>
  <c r="M1631" i="1" s="1"/>
  <c r="Q1630" i="1"/>
  <c r="C1631" i="1" s="1"/>
  <c r="S1631" i="1"/>
  <c r="I1635" i="1"/>
  <c r="G1632" i="1" l="1"/>
  <c r="H1632" i="1" s="1"/>
  <c r="H1631" i="1"/>
  <c r="N1631" i="1" s="1"/>
  <c r="P1631" i="1" s="1"/>
  <c r="B1631" i="1" s="1"/>
  <c r="J1632" i="1"/>
  <c r="K1632" i="1" s="1"/>
  <c r="L1632" i="1" s="1"/>
  <c r="M1632" i="1" s="1"/>
  <c r="T1631" i="1"/>
  <c r="Q1631" i="1"/>
  <c r="C1632" i="1" s="1"/>
  <c r="R1632" i="1"/>
  <c r="S1632" i="1"/>
  <c r="A1633" i="1"/>
  <c r="D1633" i="1" s="1"/>
  <c r="E1632" i="1"/>
  <c r="F1633" i="1" s="1"/>
  <c r="O1632" i="1"/>
  <c r="I1636" i="1"/>
  <c r="N1632" i="1" l="1"/>
  <c r="P1632" i="1" s="1"/>
  <c r="B1632" i="1" s="1"/>
  <c r="A1634" i="1"/>
  <c r="D1634" i="1" s="1"/>
  <c r="O1633" i="1"/>
  <c r="E1633" i="1"/>
  <c r="F1634" i="1" s="1"/>
  <c r="G1633" i="1"/>
  <c r="R1633" i="1"/>
  <c r="J1633" i="1"/>
  <c r="K1633" i="1" s="1"/>
  <c r="L1633" i="1" s="1"/>
  <c r="M1633" i="1" s="1"/>
  <c r="T1632" i="1"/>
  <c r="Q1632" i="1"/>
  <c r="C1633" i="1" s="1"/>
  <c r="S1633" i="1"/>
  <c r="I1637" i="1"/>
  <c r="G1634" i="1" l="1"/>
  <c r="R1634" i="1"/>
  <c r="J1634" i="1"/>
  <c r="K1634" i="1" s="1"/>
  <c r="L1634" i="1" s="1"/>
  <c r="M1634" i="1" s="1"/>
  <c r="S1634" i="1"/>
  <c r="Q1633" i="1"/>
  <c r="C1634" i="1" s="1"/>
  <c r="T1633" i="1"/>
  <c r="O1634" i="1"/>
  <c r="E1634" i="1"/>
  <c r="F1635" i="1" s="1"/>
  <c r="A1635" i="1"/>
  <c r="D1635" i="1" s="1"/>
  <c r="H1633" i="1"/>
  <c r="N1633" i="1" s="1"/>
  <c r="P1633" i="1" s="1"/>
  <c r="B1633" i="1" s="1"/>
  <c r="I1638" i="1"/>
  <c r="G1635" i="1" l="1"/>
  <c r="Q1634" i="1"/>
  <c r="C1635" i="1" s="1"/>
  <c r="T1634" i="1"/>
  <c r="S1635" i="1"/>
  <c r="R1635" i="1"/>
  <c r="J1635" i="1"/>
  <c r="K1635" i="1" s="1"/>
  <c r="L1635" i="1" s="1"/>
  <c r="M1635" i="1" s="1"/>
  <c r="H1634" i="1"/>
  <c r="N1634" i="1" s="1"/>
  <c r="P1634" i="1" s="1"/>
  <c r="B1634" i="1" s="1"/>
  <c r="A1636" i="1"/>
  <c r="D1636" i="1" s="1"/>
  <c r="E1635" i="1"/>
  <c r="F1636" i="1" s="1"/>
  <c r="O1635" i="1"/>
  <c r="I1639" i="1"/>
  <c r="A1637" i="1" l="1"/>
  <c r="D1637" i="1" s="1"/>
  <c r="E1636" i="1"/>
  <c r="F1637" i="1" s="1"/>
  <c r="O1636" i="1"/>
  <c r="G1636" i="1"/>
  <c r="H1635" i="1"/>
  <c r="N1635" i="1" s="1"/>
  <c r="P1635" i="1" s="1"/>
  <c r="B1635" i="1" s="1"/>
  <c r="J1636" i="1"/>
  <c r="K1636" i="1" s="1"/>
  <c r="L1636" i="1" s="1"/>
  <c r="M1636" i="1" s="1"/>
  <c r="Q1635" i="1"/>
  <c r="C1636" i="1" s="1"/>
  <c r="T1635" i="1"/>
  <c r="S1636" i="1"/>
  <c r="R1636" i="1"/>
  <c r="I1640" i="1"/>
  <c r="G1637" i="1" l="1"/>
  <c r="R1637" i="1"/>
  <c r="J1637" i="1"/>
  <c r="K1637" i="1" s="1"/>
  <c r="L1637" i="1" s="1"/>
  <c r="M1637" i="1" s="1"/>
  <c r="T1636" i="1"/>
  <c r="Q1636" i="1"/>
  <c r="C1637" i="1" s="1"/>
  <c r="S1637" i="1"/>
  <c r="A1638" i="1"/>
  <c r="D1638" i="1" s="1"/>
  <c r="O1637" i="1"/>
  <c r="E1637" i="1"/>
  <c r="F1638" i="1" s="1"/>
  <c r="H1636" i="1"/>
  <c r="N1636" i="1" s="1"/>
  <c r="P1636" i="1" s="1"/>
  <c r="B1636" i="1" s="1"/>
  <c r="I1641" i="1"/>
  <c r="R1638" i="1" l="1"/>
  <c r="J1638" i="1"/>
  <c r="K1638" i="1" s="1"/>
  <c r="L1638" i="1" s="1"/>
  <c r="M1638" i="1" s="1"/>
  <c r="Q1637" i="1"/>
  <c r="C1638" i="1" s="1"/>
  <c r="T1637" i="1"/>
  <c r="S1638" i="1"/>
  <c r="E1638" i="1"/>
  <c r="F1639" i="1" s="1"/>
  <c r="A1639" i="1"/>
  <c r="D1639" i="1" s="1"/>
  <c r="O1638" i="1"/>
  <c r="G1638" i="1"/>
  <c r="H1638" i="1" s="1"/>
  <c r="H1637" i="1"/>
  <c r="N1637" i="1" s="1"/>
  <c r="P1637" i="1" s="1"/>
  <c r="B1637" i="1" s="1"/>
  <c r="I1642" i="1"/>
  <c r="N1638" i="1" l="1"/>
  <c r="P1638" i="1" s="1"/>
  <c r="B1638" i="1" s="1"/>
  <c r="R1639" i="1"/>
  <c r="J1639" i="1"/>
  <c r="K1639" i="1" s="1"/>
  <c r="L1639" i="1" s="1"/>
  <c r="M1639" i="1" s="1"/>
  <c r="Q1638" i="1"/>
  <c r="C1639" i="1" s="1"/>
  <c r="T1638" i="1"/>
  <c r="S1639" i="1"/>
  <c r="A1640" i="1"/>
  <c r="D1640" i="1" s="1"/>
  <c r="O1639" i="1"/>
  <c r="E1639" i="1"/>
  <c r="F1640" i="1" s="1"/>
  <c r="G1639" i="1"/>
  <c r="I1643" i="1"/>
  <c r="Q1639" i="1" l="1"/>
  <c r="C1640" i="1" s="1"/>
  <c r="S1640" i="1"/>
  <c r="R1640" i="1"/>
  <c r="J1640" i="1"/>
  <c r="K1640" i="1" s="1"/>
  <c r="L1640" i="1" s="1"/>
  <c r="M1640" i="1" s="1"/>
  <c r="T1639" i="1"/>
  <c r="A1641" i="1"/>
  <c r="D1641" i="1" s="1"/>
  <c r="E1640" i="1"/>
  <c r="F1641" i="1" s="1"/>
  <c r="O1640" i="1"/>
  <c r="G1640" i="1"/>
  <c r="H1639" i="1"/>
  <c r="N1639" i="1" s="1"/>
  <c r="P1639" i="1" s="1"/>
  <c r="B1639" i="1" s="1"/>
  <c r="I1644" i="1"/>
  <c r="T1640" i="1" l="1"/>
  <c r="S1641" i="1"/>
  <c r="J1641" i="1"/>
  <c r="K1641" i="1" s="1"/>
  <c r="L1641" i="1" s="1"/>
  <c r="M1641" i="1" s="1"/>
  <c r="Q1640" i="1"/>
  <c r="C1641" i="1" s="1"/>
  <c r="R1641" i="1"/>
  <c r="G1641" i="1"/>
  <c r="A1642" i="1"/>
  <c r="D1642" i="1" s="1"/>
  <c r="O1641" i="1"/>
  <c r="E1641" i="1"/>
  <c r="F1642" i="1" s="1"/>
  <c r="H1640" i="1"/>
  <c r="N1640" i="1" s="1"/>
  <c r="P1640" i="1" s="1"/>
  <c r="B1640" i="1" s="1"/>
  <c r="I1645" i="1"/>
  <c r="Q1641" i="1" l="1"/>
  <c r="C1642" i="1" s="1"/>
  <c r="R1642" i="1"/>
  <c r="J1642" i="1"/>
  <c r="K1642" i="1" s="1"/>
  <c r="L1642" i="1" s="1"/>
  <c r="M1642" i="1" s="1"/>
  <c r="S1642" i="1"/>
  <c r="T1641" i="1"/>
  <c r="A1643" i="1"/>
  <c r="D1643" i="1" s="1"/>
  <c r="O1642" i="1"/>
  <c r="E1642" i="1"/>
  <c r="F1643" i="1" s="1"/>
  <c r="G1642" i="1"/>
  <c r="H1642" i="1" s="1"/>
  <c r="H1641" i="1"/>
  <c r="N1641" i="1" s="1"/>
  <c r="P1641" i="1" s="1"/>
  <c r="B1641" i="1" s="1"/>
  <c r="I1646" i="1"/>
  <c r="N1642" i="1" l="1"/>
  <c r="P1642" i="1" s="1"/>
  <c r="B1642" i="1" s="1"/>
  <c r="A1644" i="1"/>
  <c r="D1644" i="1" s="1"/>
  <c r="O1643" i="1"/>
  <c r="E1643" i="1"/>
  <c r="F1644" i="1" s="1"/>
  <c r="R1643" i="1"/>
  <c r="Q1642" i="1"/>
  <c r="C1643" i="1" s="1"/>
  <c r="J1643" i="1"/>
  <c r="K1643" i="1" s="1"/>
  <c r="L1643" i="1" s="1"/>
  <c r="M1643" i="1" s="1"/>
  <c r="S1643" i="1"/>
  <c r="T1642" i="1"/>
  <c r="G1643" i="1"/>
  <c r="I1647" i="1"/>
  <c r="Q1643" i="1" l="1"/>
  <c r="C1644" i="1" s="1"/>
  <c r="T1643" i="1"/>
  <c r="J1644" i="1"/>
  <c r="K1644" i="1" s="1"/>
  <c r="L1644" i="1" s="1"/>
  <c r="M1644" i="1" s="1"/>
  <c r="R1644" i="1"/>
  <c r="S1644" i="1"/>
  <c r="G1644" i="1"/>
  <c r="H1643" i="1"/>
  <c r="N1643" i="1" s="1"/>
  <c r="P1643" i="1" s="1"/>
  <c r="B1643" i="1" s="1"/>
  <c r="A1645" i="1"/>
  <c r="D1645" i="1" s="1"/>
  <c r="O1644" i="1"/>
  <c r="E1644" i="1"/>
  <c r="F1645" i="1" s="1"/>
  <c r="I1648" i="1"/>
  <c r="G1645" i="1" l="1"/>
  <c r="H1645" i="1" s="1"/>
  <c r="H1644" i="1"/>
  <c r="N1644" i="1" s="1"/>
  <c r="P1644" i="1" s="1"/>
  <c r="B1644" i="1" s="1"/>
  <c r="Q1644" i="1"/>
  <c r="C1645" i="1" s="1"/>
  <c r="R1645" i="1"/>
  <c r="T1644" i="1"/>
  <c r="J1645" i="1"/>
  <c r="K1645" i="1" s="1"/>
  <c r="L1645" i="1" s="1"/>
  <c r="M1645" i="1" s="1"/>
  <c r="S1645" i="1"/>
  <c r="E1645" i="1"/>
  <c r="F1646" i="1" s="1"/>
  <c r="A1646" i="1"/>
  <c r="D1646" i="1" s="1"/>
  <c r="O1645" i="1"/>
  <c r="I1649" i="1"/>
  <c r="G1646" i="1" l="1"/>
  <c r="H1646" i="1" s="1"/>
  <c r="N1645" i="1"/>
  <c r="P1645" i="1" s="1"/>
  <c r="B1645" i="1" s="1"/>
  <c r="A1647" i="1"/>
  <c r="D1647" i="1" s="1"/>
  <c r="O1646" i="1"/>
  <c r="E1646" i="1"/>
  <c r="F1647" i="1" s="1"/>
  <c r="Q1645" i="1"/>
  <c r="C1646" i="1" s="1"/>
  <c r="S1646" i="1"/>
  <c r="T1645" i="1"/>
  <c r="R1646" i="1"/>
  <c r="J1646" i="1"/>
  <c r="K1646" i="1" s="1"/>
  <c r="L1646" i="1" s="1"/>
  <c r="M1646" i="1" s="1"/>
  <c r="I1650" i="1"/>
  <c r="N1646" i="1" l="1"/>
  <c r="P1646" i="1" s="1"/>
  <c r="B1646" i="1" s="1"/>
  <c r="A1648" i="1"/>
  <c r="D1648" i="1" s="1"/>
  <c r="O1647" i="1"/>
  <c r="E1647" i="1"/>
  <c r="F1648" i="1" s="1"/>
  <c r="Q1646" i="1"/>
  <c r="C1647" i="1" s="1"/>
  <c r="S1647" i="1"/>
  <c r="T1646" i="1"/>
  <c r="J1647" i="1"/>
  <c r="K1647" i="1" s="1"/>
  <c r="L1647" i="1" s="1"/>
  <c r="M1647" i="1" s="1"/>
  <c r="R1647" i="1"/>
  <c r="G1647" i="1"/>
  <c r="H1647" i="1" s="1"/>
  <c r="I1651" i="1"/>
  <c r="N1647" i="1" l="1"/>
  <c r="P1647" i="1" s="1"/>
  <c r="B1647" i="1" s="1"/>
  <c r="Q1647" i="1"/>
  <c r="C1648" i="1" s="1"/>
  <c r="J1648" i="1"/>
  <c r="K1648" i="1" s="1"/>
  <c r="L1648" i="1" s="1"/>
  <c r="M1648" i="1" s="1"/>
  <c r="R1648" i="1"/>
  <c r="T1647" i="1"/>
  <c r="S1648" i="1"/>
  <c r="A1649" i="1"/>
  <c r="D1649" i="1" s="1"/>
  <c r="O1648" i="1"/>
  <c r="E1648" i="1"/>
  <c r="F1649" i="1" s="1"/>
  <c r="G1648" i="1"/>
  <c r="H1648" i="1" s="1"/>
  <c r="I1652" i="1"/>
  <c r="N1648" i="1" l="1"/>
  <c r="P1648" i="1" s="1"/>
  <c r="B1648" i="1" s="1"/>
  <c r="O1649" i="1"/>
  <c r="E1649" i="1"/>
  <c r="F1650" i="1" s="1"/>
  <c r="A1650" i="1"/>
  <c r="D1650" i="1" s="1"/>
  <c r="R1649" i="1"/>
  <c r="T1648" i="1"/>
  <c r="Q1648" i="1"/>
  <c r="C1649" i="1" s="1"/>
  <c r="J1649" i="1"/>
  <c r="K1649" i="1" s="1"/>
  <c r="L1649" i="1" s="1"/>
  <c r="M1649" i="1" s="1"/>
  <c r="S1649" i="1"/>
  <c r="G1649" i="1"/>
  <c r="H1649" i="1" s="1"/>
  <c r="I1653" i="1"/>
  <c r="N1649" i="1" l="1"/>
  <c r="P1649" i="1" s="1"/>
  <c r="B1649" i="1" s="1"/>
  <c r="O1650" i="1"/>
  <c r="E1650" i="1"/>
  <c r="F1651" i="1" s="1"/>
  <c r="A1651" i="1"/>
  <c r="D1651" i="1" s="1"/>
  <c r="Q1649" i="1"/>
  <c r="C1650" i="1" s="1"/>
  <c r="S1650" i="1"/>
  <c r="R1650" i="1"/>
  <c r="T1649" i="1"/>
  <c r="J1650" i="1"/>
  <c r="K1650" i="1" s="1"/>
  <c r="L1650" i="1" s="1"/>
  <c r="M1650" i="1" s="1"/>
  <c r="G1650" i="1"/>
  <c r="H1650" i="1" s="1"/>
  <c r="I1654" i="1"/>
  <c r="N1650" i="1" l="1"/>
  <c r="P1650" i="1" s="1"/>
  <c r="B1650" i="1" s="1"/>
  <c r="A1652" i="1"/>
  <c r="D1652" i="1" s="1"/>
  <c r="E1651" i="1"/>
  <c r="F1652" i="1" s="1"/>
  <c r="O1651" i="1"/>
  <c r="Q1650" i="1"/>
  <c r="C1651" i="1" s="1"/>
  <c r="J1651" i="1"/>
  <c r="K1651" i="1" s="1"/>
  <c r="L1651" i="1" s="1"/>
  <c r="M1651" i="1" s="1"/>
  <c r="S1651" i="1"/>
  <c r="R1651" i="1"/>
  <c r="T1650" i="1"/>
  <c r="G1651" i="1"/>
  <c r="H1651" i="1" s="1"/>
  <c r="I1655" i="1"/>
  <c r="N1651" i="1" l="1"/>
  <c r="P1651" i="1" s="1"/>
  <c r="B1651" i="1" s="1"/>
  <c r="Q1651" i="1"/>
  <c r="C1652" i="1" s="1"/>
  <c r="T1651" i="1"/>
  <c r="S1652" i="1"/>
  <c r="R1652" i="1"/>
  <c r="J1652" i="1"/>
  <c r="K1652" i="1" s="1"/>
  <c r="L1652" i="1" s="1"/>
  <c r="M1652" i="1" s="1"/>
  <c r="A1653" i="1"/>
  <c r="D1653" i="1" s="1"/>
  <c r="E1652" i="1"/>
  <c r="F1653" i="1" s="1"/>
  <c r="O1652" i="1"/>
  <c r="G1652" i="1"/>
  <c r="H1652" i="1" s="1"/>
  <c r="I1656" i="1"/>
  <c r="N1652" i="1" l="1"/>
  <c r="P1652" i="1" s="1"/>
  <c r="B1652" i="1" s="1"/>
  <c r="Q1652" i="1"/>
  <c r="C1653" i="1" s="1"/>
  <c r="R1653" i="1"/>
  <c r="T1652" i="1"/>
  <c r="S1653" i="1"/>
  <c r="J1653" i="1"/>
  <c r="K1653" i="1" s="1"/>
  <c r="L1653" i="1" s="1"/>
  <c r="M1653" i="1" s="1"/>
  <c r="A1654" i="1"/>
  <c r="D1654" i="1" s="1"/>
  <c r="O1653" i="1"/>
  <c r="E1653" i="1"/>
  <c r="F1654" i="1" s="1"/>
  <c r="G1653" i="1"/>
  <c r="H1653" i="1" s="1"/>
  <c r="I1657" i="1"/>
  <c r="N1653" i="1" l="1"/>
  <c r="P1653" i="1" s="1"/>
  <c r="B1653" i="1" s="1"/>
  <c r="G1654" i="1"/>
  <c r="H1654" i="1" s="1"/>
  <c r="R1654" i="1"/>
  <c r="T1653" i="1"/>
  <c r="J1654" i="1"/>
  <c r="K1654" i="1" s="1"/>
  <c r="L1654" i="1" s="1"/>
  <c r="M1654" i="1" s="1"/>
  <c r="Q1653" i="1"/>
  <c r="C1654" i="1" s="1"/>
  <c r="S1654" i="1"/>
  <c r="A1655" i="1"/>
  <c r="D1655" i="1" s="1"/>
  <c r="O1654" i="1"/>
  <c r="E1654" i="1"/>
  <c r="F1655" i="1" s="1"/>
  <c r="I1658" i="1"/>
  <c r="Q1654" i="1" l="1"/>
  <c r="C1655" i="1" s="1"/>
  <c r="S1655" i="1"/>
  <c r="J1655" i="1"/>
  <c r="K1655" i="1" s="1"/>
  <c r="L1655" i="1" s="1"/>
  <c r="M1655" i="1" s="1"/>
  <c r="R1655" i="1"/>
  <c r="O1655" i="1"/>
  <c r="E1655" i="1"/>
  <c r="F1656" i="1" s="1"/>
  <c r="A1656" i="1"/>
  <c r="D1656" i="1" s="1"/>
  <c r="N1654" i="1"/>
  <c r="P1654" i="1" s="1"/>
  <c r="B1654" i="1" s="1"/>
  <c r="G1655" i="1"/>
  <c r="H1655" i="1" s="1"/>
  <c r="I1659" i="1"/>
  <c r="T1654" i="1" l="1"/>
  <c r="N1655" i="1"/>
  <c r="P1655" i="1" s="1"/>
  <c r="B1655" i="1" s="1"/>
  <c r="A1657" i="1"/>
  <c r="D1657" i="1" s="1"/>
  <c r="O1656" i="1"/>
  <c r="E1656" i="1"/>
  <c r="F1657" i="1" s="1"/>
  <c r="J1656" i="1"/>
  <c r="K1656" i="1" s="1"/>
  <c r="L1656" i="1" s="1"/>
  <c r="M1656" i="1" s="1"/>
  <c r="Q1655" i="1"/>
  <c r="C1656" i="1" s="1"/>
  <c r="T1655" i="1"/>
  <c r="S1656" i="1"/>
  <c r="R1656" i="1"/>
  <c r="G1656" i="1"/>
  <c r="I1660" i="1"/>
  <c r="G1657" i="1" l="1"/>
  <c r="H1657" i="1" s="1"/>
  <c r="R1657" i="1"/>
  <c r="T1656" i="1"/>
  <c r="J1657" i="1"/>
  <c r="K1657" i="1" s="1"/>
  <c r="L1657" i="1" s="1"/>
  <c r="M1657" i="1" s="1"/>
  <c r="Q1656" i="1"/>
  <c r="C1657" i="1" s="1"/>
  <c r="S1657" i="1"/>
  <c r="H1656" i="1"/>
  <c r="N1656" i="1" s="1"/>
  <c r="P1656" i="1" s="1"/>
  <c r="B1656" i="1" s="1"/>
  <c r="A1658" i="1"/>
  <c r="D1658" i="1" s="1"/>
  <c r="O1657" i="1"/>
  <c r="E1657" i="1"/>
  <c r="F1658" i="1" s="1"/>
  <c r="I1661" i="1"/>
  <c r="N1657" i="1" l="1"/>
  <c r="P1657" i="1" s="1"/>
  <c r="A1659" i="1"/>
  <c r="D1659" i="1" s="1"/>
  <c r="O1658" i="1"/>
  <c r="E1658" i="1"/>
  <c r="F1659" i="1" s="1"/>
  <c r="Q1657" i="1"/>
  <c r="C1658" i="1" s="1"/>
  <c r="S1658" i="1"/>
  <c r="R1658" i="1"/>
  <c r="J1658" i="1"/>
  <c r="K1658" i="1" s="1"/>
  <c r="L1658" i="1" s="1"/>
  <c r="M1658" i="1" s="1"/>
  <c r="G1658" i="1"/>
  <c r="I1662" i="1"/>
  <c r="T1657" i="1" l="1"/>
  <c r="B1657" i="1"/>
  <c r="G1659" i="1"/>
  <c r="H1659" i="1" s="1"/>
  <c r="H1658" i="1"/>
  <c r="N1658" i="1" s="1"/>
  <c r="P1658" i="1" s="1"/>
  <c r="B1658" i="1" s="1"/>
  <c r="Q1658" i="1"/>
  <c r="C1659" i="1" s="1"/>
  <c r="J1659" i="1"/>
  <c r="K1659" i="1" s="1"/>
  <c r="L1659" i="1" s="1"/>
  <c r="M1659" i="1" s="1"/>
  <c r="T1658" i="1"/>
  <c r="S1659" i="1"/>
  <c r="R1659" i="1"/>
  <c r="O1659" i="1"/>
  <c r="E1659" i="1"/>
  <c r="F1660" i="1" s="1"/>
  <c r="A1660" i="1"/>
  <c r="D1660" i="1" s="1"/>
  <c r="I1663" i="1"/>
  <c r="N1659" i="1" l="1"/>
  <c r="P1659" i="1" s="1"/>
  <c r="B1659" i="1" s="1"/>
  <c r="A1661" i="1"/>
  <c r="D1661" i="1" s="1"/>
  <c r="O1660" i="1"/>
  <c r="E1660" i="1"/>
  <c r="F1661" i="1" s="1"/>
  <c r="Q1659" i="1"/>
  <c r="C1660" i="1" s="1"/>
  <c r="T1659" i="1"/>
  <c r="J1660" i="1"/>
  <c r="K1660" i="1" s="1"/>
  <c r="L1660" i="1" s="1"/>
  <c r="M1660" i="1" s="1"/>
  <c r="R1660" i="1"/>
  <c r="S1660" i="1"/>
  <c r="G1660" i="1"/>
  <c r="H1660" i="1" s="1"/>
  <c r="I1664" i="1"/>
  <c r="N1660" i="1" l="1"/>
  <c r="P1660" i="1" s="1"/>
  <c r="B1660" i="1" s="1"/>
  <c r="Q1660" i="1"/>
  <c r="C1661" i="1" s="1"/>
  <c r="J1661" i="1"/>
  <c r="K1661" i="1" s="1"/>
  <c r="L1661" i="1" s="1"/>
  <c r="M1661" i="1" s="1"/>
  <c r="S1661" i="1"/>
  <c r="R1661" i="1"/>
  <c r="T1660" i="1"/>
  <c r="A1662" i="1"/>
  <c r="D1662" i="1" s="1"/>
  <c r="E1661" i="1"/>
  <c r="F1662" i="1" s="1"/>
  <c r="O1661" i="1"/>
  <c r="G1661" i="1"/>
  <c r="H1661" i="1" s="1"/>
  <c r="I1665" i="1"/>
  <c r="R1662" i="1" l="1"/>
  <c r="T1661" i="1"/>
  <c r="S1662" i="1"/>
  <c r="J1662" i="1"/>
  <c r="K1662" i="1" s="1"/>
  <c r="L1662" i="1" s="1"/>
  <c r="M1662" i="1" s="1"/>
  <c r="Q1661" i="1"/>
  <c r="C1662" i="1" s="1"/>
  <c r="N1661" i="1"/>
  <c r="P1661" i="1" s="1"/>
  <c r="B1661" i="1" s="1"/>
  <c r="E1662" i="1"/>
  <c r="F1663" i="1" s="1"/>
  <c r="A1663" i="1"/>
  <c r="D1663" i="1" s="1"/>
  <c r="O1662" i="1"/>
  <c r="G1662" i="1"/>
  <c r="H1662" i="1" s="1"/>
  <c r="I1666" i="1"/>
  <c r="Q1662" i="1" l="1"/>
  <c r="C1663" i="1" s="1"/>
  <c r="J1663" i="1"/>
  <c r="K1663" i="1" s="1"/>
  <c r="L1663" i="1" s="1"/>
  <c r="M1663" i="1" s="1"/>
  <c r="R1663" i="1"/>
  <c r="S1663" i="1"/>
  <c r="T1662" i="1"/>
  <c r="O1663" i="1"/>
  <c r="E1663" i="1"/>
  <c r="F1664" i="1" s="1"/>
  <c r="A1664" i="1"/>
  <c r="D1664" i="1" s="1"/>
  <c r="N1662" i="1"/>
  <c r="P1662" i="1" s="1"/>
  <c r="B1662" i="1" s="1"/>
  <c r="G1663" i="1"/>
  <c r="H1663" i="1" s="1"/>
  <c r="I1667" i="1"/>
  <c r="N1663" i="1" l="1"/>
  <c r="P1663" i="1" s="1"/>
  <c r="B1663" i="1" s="1"/>
  <c r="O1664" i="1"/>
  <c r="A1665" i="1"/>
  <c r="D1665" i="1" s="1"/>
  <c r="E1664" i="1"/>
  <c r="F1665" i="1" s="1"/>
  <c r="S1664" i="1"/>
  <c r="Q1663" i="1"/>
  <c r="C1664" i="1" s="1"/>
  <c r="J1664" i="1"/>
  <c r="K1664" i="1" s="1"/>
  <c r="L1664" i="1" s="1"/>
  <c r="M1664" i="1" s="1"/>
  <c r="T1663" i="1"/>
  <c r="R1664" i="1"/>
  <c r="G1664" i="1"/>
  <c r="H1664" i="1" s="1"/>
  <c r="I1668" i="1"/>
  <c r="N1664" i="1" l="1"/>
  <c r="P1664" i="1" s="1"/>
  <c r="B1664" i="1" s="1"/>
  <c r="S1665" i="1"/>
  <c r="R1665" i="1"/>
  <c r="T1664" i="1"/>
  <c r="J1665" i="1"/>
  <c r="K1665" i="1" s="1"/>
  <c r="L1665" i="1" s="1"/>
  <c r="M1665" i="1" s="1"/>
  <c r="Q1664" i="1"/>
  <c r="C1665" i="1" s="1"/>
  <c r="O1665" i="1"/>
  <c r="A1666" i="1"/>
  <c r="D1666" i="1" s="1"/>
  <c r="E1665" i="1"/>
  <c r="F1666" i="1" s="1"/>
  <c r="G1665" i="1"/>
  <c r="I1669" i="1"/>
  <c r="R1666" i="1" l="1"/>
  <c r="Q1665" i="1"/>
  <c r="C1666" i="1" s="1"/>
  <c r="S1666" i="1"/>
  <c r="J1666" i="1"/>
  <c r="K1666" i="1" s="1"/>
  <c r="L1666" i="1" s="1"/>
  <c r="M1666" i="1" s="1"/>
  <c r="T1665" i="1"/>
  <c r="O1666" i="1"/>
  <c r="E1666" i="1"/>
  <c r="F1667" i="1" s="1"/>
  <c r="A1667" i="1"/>
  <c r="D1667" i="1" s="1"/>
  <c r="G1666" i="1"/>
  <c r="H1665" i="1"/>
  <c r="N1665" i="1" s="1"/>
  <c r="P1665" i="1" s="1"/>
  <c r="B1665" i="1" s="1"/>
  <c r="I1670" i="1"/>
  <c r="G1667" i="1" l="1"/>
  <c r="H1667" i="1" s="1"/>
  <c r="O1667" i="1"/>
  <c r="A1668" i="1"/>
  <c r="D1668" i="1" s="1"/>
  <c r="E1667" i="1"/>
  <c r="F1668" i="1" s="1"/>
  <c r="S1667" i="1"/>
  <c r="R1667" i="1"/>
  <c r="T1666" i="1"/>
  <c r="J1667" i="1"/>
  <c r="K1667" i="1" s="1"/>
  <c r="L1667" i="1" s="1"/>
  <c r="M1667" i="1" s="1"/>
  <c r="Q1666" i="1"/>
  <c r="C1667" i="1" s="1"/>
  <c r="H1666" i="1"/>
  <c r="N1666" i="1" s="1"/>
  <c r="P1666" i="1" s="1"/>
  <c r="B1666" i="1" s="1"/>
  <c r="I1671" i="1"/>
  <c r="G1668" i="1" l="1"/>
  <c r="H1668" i="1" s="1"/>
  <c r="N1667" i="1"/>
  <c r="P1667" i="1" s="1"/>
  <c r="B1667" i="1" s="1"/>
  <c r="O1668" i="1"/>
  <c r="A1669" i="1"/>
  <c r="D1669" i="1" s="1"/>
  <c r="E1668" i="1"/>
  <c r="F1669" i="1" s="1"/>
  <c r="S1668" i="1"/>
  <c r="R1668" i="1"/>
  <c r="J1668" i="1"/>
  <c r="K1668" i="1" s="1"/>
  <c r="L1668" i="1" s="1"/>
  <c r="M1668" i="1" s="1"/>
  <c r="Q1667" i="1"/>
  <c r="C1668" i="1" s="1"/>
  <c r="T1667" i="1"/>
  <c r="I1672" i="1"/>
  <c r="G1669" i="1" l="1"/>
  <c r="H1669" i="1" s="1"/>
  <c r="N1668" i="1"/>
  <c r="P1668" i="1" s="1"/>
  <c r="B1668" i="1" s="1"/>
  <c r="O1669" i="1"/>
  <c r="A1670" i="1"/>
  <c r="D1670" i="1" s="1"/>
  <c r="E1669" i="1"/>
  <c r="F1670" i="1" s="1"/>
  <c r="R1669" i="1"/>
  <c r="J1669" i="1"/>
  <c r="K1669" i="1" s="1"/>
  <c r="L1669" i="1" s="1"/>
  <c r="M1669" i="1" s="1"/>
  <c r="Q1668" i="1"/>
  <c r="C1669" i="1" s="1"/>
  <c r="T1668" i="1"/>
  <c r="S1669" i="1"/>
  <c r="I1673" i="1"/>
  <c r="N1669" i="1" l="1"/>
  <c r="P1669" i="1" s="1"/>
  <c r="B1669" i="1" s="1"/>
  <c r="O1670" i="1"/>
  <c r="A1671" i="1"/>
  <c r="D1671" i="1" s="1"/>
  <c r="E1670" i="1"/>
  <c r="F1671" i="1" s="1"/>
  <c r="T1669" i="1"/>
  <c r="S1670" i="1"/>
  <c r="J1670" i="1"/>
  <c r="K1670" i="1" s="1"/>
  <c r="L1670" i="1" s="1"/>
  <c r="M1670" i="1" s="1"/>
  <c r="Q1669" i="1"/>
  <c r="C1670" i="1" s="1"/>
  <c r="R1670" i="1"/>
  <c r="G1670" i="1"/>
  <c r="H1670" i="1" s="1"/>
  <c r="I1674" i="1"/>
  <c r="N1670" i="1" l="1"/>
  <c r="P1670" i="1" s="1"/>
  <c r="B1670" i="1" s="1"/>
  <c r="O1671" i="1"/>
  <c r="E1671" i="1"/>
  <c r="F1672" i="1" s="1"/>
  <c r="A1672" i="1"/>
  <c r="D1672" i="1" s="1"/>
  <c r="R1671" i="1"/>
  <c r="S1671" i="1"/>
  <c r="J1671" i="1"/>
  <c r="K1671" i="1" s="1"/>
  <c r="L1671" i="1" s="1"/>
  <c r="M1671" i="1" s="1"/>
  <c r="Q1670" i="1"/>
  <c r="C1671" i="1" s="1"/>
  <c r="T1670" i="1"/>
  <c r="G1671" i="1"/>
  <c r="H1671" i="1" s="1"/>
  <c r="I1675" i="1"/>
  <c r="N1671" i="1" l="1"/>
  <c r="P1671" i="1" s="1"/>
  <c r="B1671" i="1" s="1"/>
  <c r="R1672" i="1"/>
  <c r="J1672" i="1"/>
  <c r="K1672" i="1" s="1"/>
  <c r="L1672" i="1" s="1"/>
  <c r="M1672" i="1" s="1"/>
  <c r="S1672" i="1"/>
  <c r="Q1671" i="1"/>
  <c r="C1672" i="1" s="1"/>
  <c r="T1671" i="1"/>
  <c r="A1673" i="1"/>
  <c r="D1673" i="1" s="1"/>
  <c r="O1672" i="1"/>
  <c r="E1672" i="1"/>
  <c r="F1673" i="1" s="1"/>
  <c r="G1672" i="1"/>
  <c r="I1676" i="1"/>
  <c r="R1673" i="1" l="1"/>
  <c r="J1673" i="1"/>
  <c r="K1673" i="1" s="1"/>
  <c r="L1673" i="1" s="1"/>
  <c r="M1673" i="1" s="1"/>
  <c r="Q1672" i="1"/>
  <c r="C1673" i="1" s="1"/>
  <c r="T1672" i="1"/>
  <c r="S1673" i="1"/>
  <c r="O1673" i="1"/>
  <c r="E1673" i="1"/>
  <c r="F1674" i="1" s="1"/>
  <c r="A1674" i="1"/>
  <c r="D1674" i="1" s="1"/>
  <c r="G1673" i="1"/>
  <c r="H1673" i="1" s="1"/>
  <c r="H1672" i="1"/>
  <c r="N1672" i="1" s="1"/>
  <c r="P1672" i="1" s="1"/>
  <c r="B1672" i="1" s="1"/>
  <c r="I1677" i="1"/>
  <c r="N1673" i="1" l="1"/>
  <c r="P1673" i="1" s="1"/>
  <c r="B1673" i="1" s="1"/>
  <c r="A1675" i="1"/>
  <c r="D1675" i="1" s="1"/>
  <c r="O1674" i="1"/>
  <c r="E1674" i="1"/>
  <c r="F1675" i="1" s="1"/>
  <c r="R1674" i="1"/>
  <c r="J1674" i="1"/>
  <c r="K1674" i="1" s="1"/>
  <c r="L1674" i="1" s="1"/>
  <c r="M1674" i="1" s="1"/>
  <c r="S1674" i="1"/>
  <c r="T1673" i="1"/>
  <c r="Q1673" i="1"/>
  <c r="C1674" i="1" s="1"/>
  <c r="G1674" i="1"/>
  <c r="H1674" i="1" s="1"/>
  <c r="I1678" i="1"/>
  <c r="N1674" i="1" l="1"/>
  <c r="P1674" i="1" s="1"/>
  <c r="B1674" i="1" s="1"/>
  <c r="R1675" i="1"/>
  <c r="J1675" i="1"/>
  <c r="K1675" i="1" s="1"/>
  <c r="L1675" i="1" s="1"/>
  <c r="M1675" i="1" s="1"/>
  <c r="T1674" i="1"/>
  <c r="Q1674" i="1"/>
  <c r="C1675" i="1" s="1"/>
  <c r="S1675" i="1"/>
  <c r="A1676" i="1"/>
  <c r="D1676" i="1" s="1"/>
  <c r="O1675" i="1"/>
  <c r="E1675" i="1"/>
  <c r="F1676" i="1" s="1"/>
  <c r="G1675" i="1"/>
  <c r="H1675" i="1" s="1"/>
  <c r="I1679" i="1"/>
  <c r="N1675" i="1" l="1"/>
  <c r="P1675" i="1" s="1"/>
  <c r="B1675" i="1" s="1"/>
  <c r="T1675" i="1"/>
  <c r="J1676" i="1"/>
  <c r="K1676" i="1" s="1"/>
  <c r="L1676" i="1" s="1"/>
  <c r="M1676" i="1" s="1"/>
  <c r="R1676" i="1"/>
  <c r="S1676" i="1"/>
  <c r="Q1675" i="1"/>
  <c r="C1676" i="1" s="1"/>
  <c r="A1677" i="1"/>
  <c r="D1677" i="1" s="1"/>
  <c r="O1676" i="1"/>
  <c r="E1676" i="1"/>
  <c r="F1677" i="1" s="1"/>
  <c r="G1676" i="1"/>
  <c r="H1676" i="1" s="1"/>
  <c r="I1680" i="1"/>
  <c r="N1676" i="1" l="1"/>
  <c r="P1676" i="1" s="1"/>
  <c r="B1676" i="1" s="1"/>
  <c r="R1677" i="1"/>
  <c r="S1677" i="1"/>
  <c r="Q1676" i="1"/>
  <c r="C1677" i="1" s="1"/>
  <c r="J1677" i="1"/>
  <c r="K1677" i="1" s="1"/>
  <c r="L1677" i="1" s="1"/>
  <c r="M1677" i="1" s="1"/>
  <c r="T1676" i="1"/>
  <c r="O1677" i="1"/>
  <c r="E1677" i="1"/>
  <c r="F1678" i="1" s="1"/>
  <c r="A1678" i="1"/>
  <c r="D1678" i="1" s="1"/>
  <c r="G1677" i="1"/>
  <c r="H1677" i="1" s="1"/>
  <c r="I1681" i="1"/>
  <c r="N1677" i="1" l="1"/>
  <c r="P1677" i="1" s="1"/>
  <c r="B1677" i="1" s="1"/>
  <c r="A1679" i="1"/>
  <c r="D1679" i="1" s="1"/>
  <c r="O1678" i="1"/>
  <c r="E1678" i="1"/>
  <c r="F1679" i="1" s="1"/>
  <c r="R1678" i="1"/>
  <c r="J1678" i="1"/>
  <c r="K1678" i="1" s="1"/>
  <c r="L1678" i="1" s="1"/>
  <c r="M1678" i="1" s="1"/>
  <c r="S1678" i="1"/>
  <c r="Q1677" i="1"/>
  <c r="C1678" i="1" s="1"/>
  <c r="T1677" i="1"/>
  <c r="G1678" i="1"/>
  <c r="H1678" i="1" s="1"/>
  <c r="I1682" i="1"/>
  <c r="N1678" i="1" l="1"/>
  <c r="P1678" i="1" s="1"/>
  <c r="B1678" i="1" s="1"/>
  <c r="E1679" i="1"/>
  <c r="F1680" i="1" s="1"/>
  <c r="A1680" i="1"/>
  <c r="D1680" i="1" s="1"/>
  <c r="O1679" i="1"/>
  <c r="J1679" i="1"/>
  <c r="K1679" i="1" s="1"/>
  <c r="L1679" i="1" s="1"/>
  <c r="M1679" i="1" s="1"/>
  <c r="T1678" i="1"/>
  <c r="R1679" i="1"/>
  <c r="S1679" i="1"/>
  <c r="Q1678" i="1"/>
  <c r="C1679" i="1" s="1"/>
  <c r="G1679" i="1"/>
  <c r="H1679" i="1" s="1"/>
  <c r="I1683" i="1"/>
  <c r="N1679" i="1" l="1"/>
  <c r="P1679" i="1" s="1"/>
  <c r="B1679" i="1" s="1"/>
  <c r="R1680" i="1"/>
  <c r="J1680" i="1"/>
  <c r="K1680" i="1" s="1"/>
  <c r="L1680" i="1" s="1"/>
  <c r="M1680" i="1" s="1"/>
  <c r="S1680" i="1"/>
  <c r="Q1679" i="1"/>
  <c r="C1680" i="1" s="1"/>
  <c r="T1679" i="1"/>
  <c r="A1681" i="1"/>
  <c r="D1681" i="1" s="1"/>
  <c r="E1680" i="1"/>
  <c r="F1681" i="1" s="1"/>
  <c r="O1680" i="1"/>
  <c r="G1680" i="1"/>
  <c r="I1684" i="1"/>
  <c r="R1681" i="1" l="1"/>
  <c r="Q1680" i="1"/>
  <c r="C1681" i="1" s="1"/>
  <c r="J1681" i="1"/>
  <c r="K1681" i="1" s="1"/>
  <c r="L1681" i="1" s="1"/>
  <c r="M1681" i="1" s="1"/>
  <c r="T1680" i="1"/>
  <c r="S1681" i="1"/>
  <c r="G1681" i="1"/>
  <c r="H1681" i="1" s="1"/>
  <c r="O1681" i="1"/>
  <c r="E1681" i="1"/>
  <c r="F1682" i="1" s="1"/>
  <c r="A1682" i="1"/>
  <c r="D1682" i="1" s="1"/>
  <c r="H1680" i="1"/>
  <c r="N1680" i="1" s="1"/>
  <c r="P1680" i="1" s="1"/>
  <c r="B1680" i="1" s="1"/>
  <c r="I1685" i="1"/>
  <c r="N1681" i="1" l="1"/>
  <c r="P1681" i="1" s="1"/>
  <c r="B1681" i="1" s="1"/>
  <c r="G1682" i="1"/>
  <c r="H1682" i="1" s="1"/>
  <c r="R1682" i="1"/>
  <c r="S1682" i="1"/>
  <c r="Q1681" i="1"/>
  <c r="C1682" i="1" s="1"/>
  <c r="J1682" i="1"/>
  <c r="K1682" i="1" s="1"/>
  <c r="L1682" i="1" s="1"/>
  <c r="M1682" i="1" s="1"/>
  <c r="T1681" i="1"/>
  <c r="E1682" i="1"/>
  <c r="F1683" i="1" s="1"/>
  <c r="A1683" i="1"/>
  <c r="D1683" i="1" s="1"/>
  <c r="O1682" i="1"/>
  <c r="I1686" i="1"/>
  <c r="N1682" i="1" l="1"/>
  <c r="P1682" i="1" s="1"/>
  <c r="B1682" i="1" s="1"/>
  <c r="A1684" i="1"/>
  <c r="D1684" i="1" s="1"/>
  <c r="E1683" i="1"/>
  <c r="F1684" i="1" s="1"/>
  <c r="O1683" i="1"/>
  <c r="G1683" i="1"/>
  <c r="R1683" i="1"/>
  <c r="T1682" i="1"/>
  <c r="S1683" i="1"/>
  <c r="Q1682" i="1"/>
  <c r="C1683" i="1" s="1"/>
  <c r="J1683" i="1"/>
  <c r="K1683" i="1" s="1"/>
  <c r="L1683" i="1" s="1"/>
  <c r="M1683" i="1" s="1"/>
  <c r="I1687" i="1"/>
  <c r="G1684" i="1" l="1"/>
  <c r="H1684" i="1" s="1"/>
  <c r="H1683" i="1"/>
  <c r="N1683" i="1" s="1"/>
  <c r="P1683" i="1" s="1"/>
  <c r="B1683" i="1" s="1"/>
  <c r="O1684" i="1"/>
  <c r="A1685" i="1"/>
  <c r="D1685" i="1" s="1"/>
  <c r="E1684" i="1"/>
  <c r="F1685" i="1" s="1"/>
  <c r="R1684" i="1"/>
  <c r="T1683" i="1"/>
  <c r="S1684" i="1"/>
  <c r="Q1683" i="1"/>
  <c r="C1684" i="1" s="1"/>
  <c r="J1684" i="1"/>
  <c r="K1684" i="1" s="1"/>
  <c r="L1684" i="1" s="1"/>
  <c r="M1684" i="1" s="1"/>
  <c r="I1688" i="1"/>
  <c r="N1684" i="1" l="1"/>
  <c r="P1684" i="1" s="1"/>
  <c r="B1684" i="1" s="1"/>
  <c r="E1685" i="1"/>
  <c r="F1686" i="1" s="1"/>
  <c r="A1686" i="1"/>
  <c r="D1686" i="1" s="1"/>
  <c r="O1685" i="1"/>
  <c r="R1685" i="1"/>
  <c r="S1685" i="1"/>
  <c r="Q1684" i="1"/>
  <c r="C1685" i="1" s="1"/>
  <c r="J1685" i="1"/>
  <c r="K1685" i="1" s="1"/>
  <c r="L1685" i="1" s="1"/>
  <c r="M1685" i="1" s="1"/>
  <c r="T1684" i="1"/>
  <c r="G1685" i="1"/>
  <c r="H1685" i="1" s="1"/>
  <c r="I1689" i="1"/>
  <c r="N1685" i="1" l="1"/>
  <c r="P1685" i="1" s="1"/>
  <c r="B1685" i="1" s="1"/>
  <c r="Q1685" i="1"/>
  <c r="C1686" i="1" s="1"/>
  <c r="J1686" i="1"/>
  <c r="K1686" i="1" s="1"/>
  <c r="L1686" i="1" s="1"/>
  <c r="M1686" i="1" s="1"/>
  <c r="S1686" i="1"/>
  <c r="R1686" i="1"/>
  <c r="T1685" i="1"/>
  <c r="A1687" i="1"/>
  <c r="D1687" i="1" s="1"/>
  <c r="E1686" i="1"/>
  <c r="F1687" i="1" s="1"/>
  <c r="O1686" i="1"/>
  <c r="G1686" i="1"/>
  <c r="I1690" i="1"/>
  <c r="G1687" i="1" l="1"/>
  <c r="H1687" i="1" s="1"/>
  <c r="E1687" i="1"/>
  <c r="F1688" i="1" s="1"/>
  <c r="A1688" i="1"/>
  <c r="D1688" i="1" s="1"/>
  <c r="O1687" i="1"/>
  <c r="J1687" i="1"/>
  <c r="K1687" i="1" s="1"/>
  <c r="L1687" i="1" s="1"/>
  <c r="M1687" i="1" s="1"/>
  <c r="R1687" i="1"/>
  <c r="Q1686" i="1"/>
  <c r="C1687" i="1" s="1"/>
  <c r="T1686" i="1"/>
  <c r="S1687" i="1"/>
  <c r="H1686" i="1"/>
  <c r="N1686" i="1" s="1"/>
  <c r="P1686" i="1" s="1"/>
  <c r="B1686" i="1" s="1"/>
  <c r="I1691" i="1"/>
  <c r="N1687" i="1" l="1"/>
  <c r="P1687" i="1" s="1"/>
  <c r="B1687" i="1" s="1"/>
  <c r="S1688" i="1"/>
  <c r="T1687" i="1"/>
  <c r="R1688" i="1"/>
  <c r="J1688" i="1"/>
  <c r="K1688" i="1" s="1"/>
  <c r="L1688" i="1" s="1"/>
  <c r="M1688" i="1" s="1"/>
  <c r="Q1687" i="1"/>
  <c r="C1688" i="1" s="1"/>
  <c r="A1689" i="1"/>
  <c r="D1689" i="1" s="1"/>
  <c r="O1688" i="1"/>
  <c r="E1688" i="1"/>
  <c r="F1689" i="1" s="1"/>
  <c r="G1688" i="1"/>
  <c r="I1692" i="1"/>
  <c r="R1689" i="1" l="1"/>
  <c r="S1689" i="1"/>
  <c r="T1688" i="1"/>
  <c r="Q1688" i="1"/>
  <c r="C1689" i="1" s="1"/>
  <c r="J1689" i="1"/>
  <c r="K1689" i="1" s="1"/>
  <c r="L1689" i="1" s="1"/>
  <c r="M1689" i="1" s="1"/>
  <c r="G1689" i="1"/>
  <c r="H1689" i="1" s="1"/>
  <c r="O1689" i="1"/>
  <c r="E1689" i="1"/>
  <c r="F1690" i="1" s="1"/>
  <c r="A1690" i="1"/>
  <c r="D1690" i="1" s="1"/>
  <c r="H1688" i="1"/>
  <c r="N1688" i="1" s="1"/>
  <c r="P1688" i="1" s="1"/>
  <c r="B1688" i="1" s="1"/>
  <c r="I1693" i="1"/>
  <c r="N1689" i="1" l="1"/>
  <c r="P1689" i="1" s="1"/>
  <c r="B1689" i="1" s="1"/>
  <c r="O1690" i="1"/>
  <c r="A1691" i="1"/>
  <c r="D1691" i="1" s="1"/>
  <c r="E1690" i="1"/>
  <c r="F1691" i="1" s="1"/>
  <c r="S1690" i="1"/>
  <c r="Q1689" i="1"/>
  <c r="C1690" i="1" s="1"/>
  <c r="R1690" i="1"/>
  <c r="J1690" i="1"/>
  <c r="K1690" i="1" s="1"/>
  <c r="L1690" i="1" s="1"/>
  <c r="M1690" i="1" s="1"/>
  <c r="T1689" i="1"/>
  <c r="G1690" i="1"/>
  <c r="I1694" i="1"/>
  <c r="G1691" i="1" l="1"/>
  <c r="H1691" i="1" s="1"/>
  <c r="H1690" i="1"/>
  <c r="N1690" i="1" s="1"/>
  <c r="P1690" i="1" s="1"/>
  <c r="B1690" i="1" s="1"/>
  <c r="R1691" i="1"/>
  <c r="J1691" i="1"/>
  <c r="K1691" i="1" s="1"/>
  <c r="L1691" i="1" s="1"/>
  <c r="M1691" i="1" s="1"/>
  <c r="Q1690" i="1"/>
  <c r="C1691" i="1" s="1"/>
  <c r="T1690" i="1"/>
  <c r="S1691" i="1"/>
  <c r="A1692" i="1"/>
  <c r="D1692" i="1" s="1"/>
  <c r="O1691" i="1"/>
  <c r="E1691" i="1"/>
  <c r="F1692" i="1" s="1"/>
  <c r="I1695" i="1"/>
  <c r="N1691" i="1" l="1"/>
  <c r="P1691" i="1" s="1"/>
  <c r="B1691" i="1" s="1"/>
  <c r="R1692" i="1"/>
  <c r="J1692" i="1"/>
  <c r="K1692" i="1" s="1"/>
  <c r="L1692" i="1" s="1"/>
  <c r="M1692" i="1" s="1"/>
  <c r="S1692" i="1"/>
  <c r="Q1691" i="1"/>
  <c r="C1692" i="1" s="1"/>
  <c r="T1691" i="1"/>
  <c r="E1692" i="1"/>
  <c r="F1693" i="1" s="1"/>
  <c r="A1693" i="1"/>
  <c r="D1693" i="1" s="1"/>
  <c r="O1692" i="1"/>
  <c r="G1692" i="1"/>
  <c r="I1696" i="1"/>
  <c r="G1693" i="1" l="1"/>
  <c r="H1693" i="1" s="1"/>
  <c r="T1692" i="1"/>
  <c r="J1693" i="1"/>
  <c r="K1693" i="1" s="1"/>
  <c r="L1693" i="1" s="1"/>
  <c r="M1693" i="1" s="1"/>
  <c r="S1693" i="1"/>
  <c r="Q1692" i="1"/>
  <c r="C1693" i="1" s="1"/>
  <c r="R1693" i="1"/>
  <c r="A1694" i="1"/>
  <c r="D1694" i="1" s="1"/>
  <c r="O1693" i="1"/>
  <c r="E1693" i="1"/>
  <c r="F1694" i="1" s="1"/>
  <c r="H1692" i="1"/>
  <c r="N1692" i="1" s="1"/>
  <c r="P1692" i="1" s="1"/>
  <c r="B1692" i="1" s="1"/>
  <c r="I1697" i="1"/>
  <c r="N1693" i="1" l="1"/>
  <c r="P1693" i="1" s="1"/>
  <c r="B1693" i="1" s="1"/>
  <c r="S1694" i="1"/>
  <c r="R1694" i="1"/>
  <c r="J1694" i="1"/>
  <c r="K1694" i="1" s="1"/>
  <c r="L1694" i="1" s="1"/>
  <c r="M1694" i="1" s="1"/>
  <c r="T1693" i="1"/>
  <c r="Q1693" i="1"/>
  <c r="C1694" i="1" s="1"/>
  <c r="E1694" i="1"/>
  <c r="F1695" i="1" s="1"/>
  <c r="O1694" i="1"/>
  <c r="A1695" i="1"/>
  <c r="D1695" i="1" s="1"/>
  <c r="G1694" i="1"/>
  <c r="H1694" i="1" s="1"/>
  <c r="I1698" i="1"/>
  <c r="N1694" i="1" l="1"/>
  <c r="P1694" i="1" s="1"/>
  <c r="B1694" i="1" s="1"/>
  <c r="E1695" i="1"/>
  <c r="F1696" i="1" s="1"/>
  <c r="O1695" i="1"/>
  <c r="A1696" i="1"/>
  <c r="D1696" i="1" s="1"/>
  <c r="T1694" i="1"/>
  <c r="R1695" i="1"/>
  <c r="Q1694" i="1"/>
  <c r="C1695" i="1" s="1"/>
  <c r="S1695" i="1"/>
  <c r="J1695" i="1"/>
  <c r="K1695" i="1" s="1"/>
  <c r="L1695" i="1" s="1"/>
  <c r="M1695" i="1" s="1"/>
  <c r="G1695" i="1"/>
  <c r="H1695" i="1" s="1"/>
  <c r="I1699" i="1"/>
  <c r="N1695" i="1" l="1"/>
  <c r="P1695" i="1" s="1"/>
  <c r="B1695" i="1" s="1"/>
  <c r="E1696" i="1"/>
  <c r="F1697" i="1" s="1"/>
  <c r="A1697" i="1"/>
  <c r="D1697" i="1" s="1"/>
  <c r="O1696" i="1"/>
  <c r="T1695" i="1"/>
  <c r="R1696" i="1"/>
  <c r="J1696" i="1"/>
  <c r="K1696" i="1" s="1"/>
  <c r="L1696" i="1" s="1"/>
  <c r="M1696" i="1" s="1"/>
  <c r="S1696" i="1"/>
  <c r="Q1695" i="1"/>
  <c r="C1696" i="1" s="1"/>
  <c r="G1696" i="1"/>
  <c r="H1696" i="1" s="1"/>
  <c r="I1700" i="1"/>
  <c r="N1696" i="1" l="1"/>
  <c r="P1696" i="1" s="1"/>
  <c r="B1696" i="1" s="1"/>
  <c r="E1697" i="1"/>
  <c r="F1698" i="1" s="1"/>
  <c r="O1697" i="1"/>
  <c r="A1698" i="1"/>
  <c r="D1698" i="1" s="1"/>
  <c r="T1696" i="1"/>
  <c r="R1697" i="1"/>
  <c r="J1697" i="1"/>
  <c r="K1697" i="1" s="1"/>
  <c r="L1697" i="1" s="1"/>
  <c r="M1697" i="1" s="1"/>
  <c r="Q1696" i="1"/>
  <c r="C1697" i="1" s="1"/>
  <c r="S1697" i="1"/>
  <c r="G1697" i="1"/>
  <c r="H1697" i="1" s="1"/>
  <c r="I1701" i="1"/>
  <c r="N1697" i="1" l="1"/>
  <c r="P1697" i="1" s="1"/>
  <c r="B1697" i="1" s="1"/>
  <c r="E1698" i="1"/>
  <c r="F1699" i="1" s="1"/>
  <c r="O1698" i="1"/>
  <c r="A1699" i="1"/>
  <c r="D1699" i="1" s="1"/>
  <c r="T1697" i="1"/>
  <c r="S1698" i="1"/>
  <c r="R1698" i="1"/>
  <c r="J1698" i="1"/>
  <c r="K1698" i="1" s="1"/>
  <c r="L1698" i="1" s="1"/>
  <c r="M1698" i="1" s="1"/>
  <c r="Q1697" i="1"/>
  <c r="C1698" i="1" s="1"/>
  <c r="G1698" i="1"/>
  <c r="H1698" i="1" s="1"/>
  <c r="I1702" i="1"/>
  <c r="N1698" i="1" l="1"/>
  <c r="P1698" i="1" s="1"/>
  <c r="B1698" i="1" s="1"/>
  <c r="E1699" i="1"/>
  <c r="F1700" i="1" s="1"/>
  <c r="A1700" i="1"/>
  <c r="D1700" i="1" s="1"/>
  <c r="O1699" i="1"/>
  <c r="S1699" i="1"/>
  <c r="R1699" i="1"/>
  <c r="J1699" i="1"/>
  <c r="K1699" i="1" s="1"/>
  <c r="L1699" i="1" s="1"/>
  <c r="M1699" i="1" s="1"/>
  <c r="T1698" i="1"/>
  <c r="Q1698" i="1"/>
  <c r="C1699" i="1" s="1"/>
  <c r="G1699" i="1"/>
  <c r="H1699" i="1" s="1"/>
  <c r="I1703" i="1"/>
  <c r="N1699" i="1" l="1"/>
  <c r="P1699" i="1" s="1"/>
  <c r="B1699" i="1" s="1"/>
  <c r="T1699" i="1"/>
  <c r="S1700" i="1"/>
  <c r="R1700" i="1"/>
  <c r="J1700" i="1"/>
  <c r="K1700" i="1" s="1"/>
  <c r="L1700" i="1" s="1"/>
  <c r="M1700" i="1" s="1"/>
  <c r="Q1699" i="1"/>
  <c r="C1700" i="1" s="1"/>
  <c r="E1700" i="1"/>
  <c r="F1701" i="1" s="1"/>
  <c r="A1701" i="1"/>
  <c r="D1701" i="1" s="1"/>
  <c r="O1700" i="1"/>
  <c r="G1700" i="1"/>
  <c r="H1700" i="1" s="1"/>
  <c r="I1704" i="1"/>
  <c r="N1700" i="1" l="1"/>
  <c r="P1700" i="1" s="1"/>
  <c r="B1700" i="1" s="1"/>
  <c r="T1700" i="1"/>
  <c r="S1701" i="1"/>
  <c r="R1701" i="1"/>
  <c r="J1701" i="1"/>
  <c r="K1701" i="1" s="1"/>
  <c r="L1701" i="1" s="1"/>
  <c r="M1701" i="1" s="1"/>
  <c r="Q1700" i="1"/>
  <c r="C1701" i="1" s="1"/>
  <c r="A1702" i="1"/>
  <c r="D1702" i="1" s="1"/>
  <c r="O1701" i="1"/>
  <c r="E1701" i="1"/>
  <c r="F1702" i="1" s="1"/>
  <c r="G1701" i="1"/>
  <c r="H1701" i="1" s="1"/>
  <c r="I1705" i="1"/>
  <c r="N1701" i="1" l="1"/>
  <c r="P1701" i="1" s="1"/>
  <c r="B1701" i="1" s="1"/>
  <c r="T1701" i="1"/>
  <c r="S1702" i="1"/>
  <c r="R1702" i="1"/>
  <c r="J1702" i="1"/>
  <c r="K1702" i="1" s="1"/>
  <c r="L1702" i="1" s="1"/>
  <c r="M1702" i="1" s="1"/>
  <c r="Q1701" i="1"/>
  <c r="C1702" i="1" s="1"/>
  <c r="E1702" i="1"/>
  <c r="F1703" i="1" s="1"/>
  <c r="A1703" i="1"/>
  <c r="D1703" i="1" s="1"/>
  <c r="O1702" i="1"/>
  <c r="G1702" i="1"/>
  <c r="I1706" i="1"/>
  <c r="G1703" i="1" l="1"/>
  <c r="T1702" i="1"/>
  <c r="Q1702" i="1"/>
  <c r="C1703" i="1" s="1"/>
  <c r="S1703" i="1"/>
  <c r="R1703" i="1"/>
  <c r="J1703" i="1"/>
  <c r="K1703" i="1" s="1"/>
  <c r="L1703" i="1" s="1"/>
  <c r="M1703" i="1" s="1"/>
  <c r="E1703" i="1"/>
  <c r="F1704" i="1" s="1"/>
  <c r="A1704" i="1"/>
  <c r="D1704" i="1" s="1"/>
  <c r="O1703" i="1"/>
  <c r="H1702" i="1"/>
  <c r="N1702" i="1" s="1"/>
  <c r="P1702" i="1" s="1"/>
  <c r="B1702" i="1" s="1"/>
  <c r="I1707" i="1"/>
  <c r="R1704" i="1" l="1"/>
  <c r="J1704" i="1"/>
  <c r="K1704" i="1" s="1"/>
  <c r="L1704" i="1" s="1"/>
  <c r="M1704" i="1" s="1"/>
  <c r="Q1703" i="1"/>
  <c r="C1704" i="1" s="1"/>
  <c r="T1703" i="1"/>
  <c r="S1704" i="1"/>
  <c r="E1704" i="1"/>
  <c r="F1705" i="1" s="1"/>
  <c r="A1705" i="1"/>
  <c r="D1705" i="1" s="1"/>
  <c r="O1704" i="1"/>
  <c r="G1704" i="1"/>
  <c r="H1703" i="1"/>
  <c r="N1703" i="1" s="1"/>
  <c r="P1703" i="1" s="1"/>
  <c r="B1703" i="1" s="1"/>
  <c r="I1708" i="1"/>
  <c r="R1705" i="1" l="1"/>
  <c r="Q1704" i="1"/>
  <c r="C1705" i="1" s="1"/>
  <c r="T1704" i="1"/>
  <c r="S1705" i="1"/>
  <c r="J1705" i="1"/>
  <c r="K1705" i="1" s="1"/>
  <c r="L1705" i="1" s="1"/>
  <c r="M1705" i="1" s="1"/>
  <c r="A1706" i="1"/>
  <c r="D1706" i="1" s="1"/>
  <c r="E1705" i="1"/>
  <c r="F1706" i="1" s="1"/>
  <c r="O1705" i="1"/>
  <c r="G1705" i="1"/>
  <c r="H1704" i="1"/>
  <c r="N1704" i="1" s="1"/>
  <c r="P1704" i="1" s="1"/>
  <c r="B1704" i="1" s="1"/>
  <c r="I1709" i="1"/>
  <c r="A1707" i="1" l="1"/>
  <c r="D1707" i="1" s="1"/>
  <c r="E1706" i="1"/>
  <c r="F1707" i="1" s="1"/>
  <c r="O1706" i="1"/>
  <c r="R1706" i="1"/>
  <c r="T1705" i="1"/>
  <c r="J1706" i="1"/>
  <c r="K1706" i="1" s="1"/>
  <c r="L1706" i="1" s="1"/>
  <c r="M1706" i="1" s="1"/>
  <c r="Q1705" i="1"/>
  <c r="C1706" i="1" s="1"/>
  <c r="S1706" i="1"/>
  <c r="G1706" i="1"/>
  <c r="H1705" i="1"/>
  <c r="N1705" i="1" s="1"/>
  <c r="P1705" i="1" s="1"/>
  <c r="B1705" i="1" s="1"/>
  <c r="I1710" i="1"/>
  <c r="S1707" i="1" l="1"/>
  <c r="R1707" i="1"/>
  <c r="J1707" i="1"/>
  <c r="K1707" i="1" s="1"/>
  <c r="L1707" i="1" s="1"/>
  <c r="M1707" i="1" s="1"/>
  <c r="T1706" i="1"/>
  <c r="Q1706" i="1"/>
  <c r="C1707" i="1" s="1"/>
  <c r="G1707" i="1"/>
  <c r="H1707" i="1" s="1"/>
  <c r="E1707" i="1"/>
  <c r="F1708" i="1" s="1"/>
  <c r="A1708" i="1"/>
  <c r="D1708" i="1" s="1"/>
  <c r="O1707" i="1"/>
  <c r="H1706" i="1"/>
  <c r="N1706" i="1" s="1"/>
  <c r="P1706" i="1" s="1"/>
  <c r="B1706" i="1" s="1"/>
  <c r="I1711" i="1"/>
  <c r="N1707" i="1" l="1"/>
  <c r="P1707" i="1" s="1"/>
  <c r="B1707" i="1" s="1"/>
  <c r="A1709" i="1"/>
  <c r="D1709" i="1" s="1"/>
  <c r="O1708" i="1"/>
  <c r="E1708" i="1"/>
  <c r="F1709" i="1" s="1"/>
  <c r="S1708" i="1"/>
  <c r="Q1707" i="1"/>
  <c r="C1708" i="1" s="1"/>
  <c r="T1707" i="1"/>
  <c r="R1708" i="1"/>
  <c r="J1708" i="1"/>
  <c r="K1708" i="1" s="1"/>
  <c r="L1708" i="1" s="1"/>
  <c r="M1708" i="1" s="1"/>
  <c r="G1708" i="1"/>
  <c r="I1712" i="1"/>
  <c r="G1709" i="1" l="1"/>
  <c r="H1709" i="1" s="1"/>
  <c r="H1708" i="1"/>
  <c r="N1708" i="1" s="1"/>
  <c r="P1708" i="1" s="1"/>
  <c r="B1708" i="1" s="1"/>
  <c r="Q1708" i="1"/>
  <c r="C1709" i="1" s="1"/>
  <c r="T1708" i="1"/>
  <c r="R1709" i="1"/>
  <c r="J1709" i="1"/>
  <c r="K1709" i="1" s="1"/>
  <c r="L1709" i="1" s="1"/>
  <c r="M1709" i="1" s="1"/>
  <c r="S1709" i="1"/>
  <c r="E1709" i="1"/>
  <c r="F1710" i="1" s="1"/>
  <c r="A1710" i="1"/>
  <c r="D1710" i="1" s="1"/>
  <c r="O1709" i="1"/>
  <c r="I1713" i="1"/>
  <c r="N1709" i="1" l="1"/>
  <c r="P1709" i="1" s="1"/>
  <c r="B1709" i="1" s="1"/>
  <c r="G1710" i="1"/>
  <c r="R1710" i="1"/>
  <c r="S1710" i="1"/>
  <c r="Q1709" i="1"/>
  <c r="C1710" i="1" s="1"/>
  <c r="J1710" i="1"/>
  <c r="K1710" i="1" s="1"/>
  <c r="L1710" i="1" s="1"/>
  <c r="M1710" i="1" s="1"/>
  <c r="T1709" i="1"/>
  <c r="A1711" i="1"/>
  <c r="D1711" i="1" s="1"/>
  <c r="O1710" i="1"/>
  <c r="E1710" i="1"/>
  <c r="F1711" i="1" s="1"/>
  <c r="I1714" i="1"/>
  <c r="R1711" i="1" l="1"/>
  <c r="J1711" i="1"/>
  <c r="K1711" i="1" s="1"/>
  <c r="L1711" i="1" s="1"/>
  <c r="M1711" i="1" s="1"/>
  <c r="T1710" i="1"/>
  <c r="S1711" i="1"/>
  <c r="Q1710" i="1"/>
  <c r="C1711" i="1" s="1"/>
  <c r="E1711" i="1"/>
  <c r="F1712" i="1" s="1"/>
  <c r="O1711" i="1"/>
  <c r="A1712" i="1"/>
  <c r="D1712" i="1" s="1"/>
  <c r="G1711" i="1"/>
  <c r="H1710" i="1"/>
  <c r="N1710" i="1" s="1"/>
  <c r="P1710" i="1" s="1"/>
  <c r="B1710" i="1" s="1"/>
  <c r="I1715" i="1"/>
  <c r="G1712" i="1" l="1"/>
  <c r="O1712" i="1"/>
  <c r="A1713" i="1"/>
  <c r="D1713" i="1" s="1"/>
  <c r="E1712" i="1"/>
  <c r="F1713" i="1" s="1"/>
  <c r="J1712" i="1"/>
  <c r="K1712" i="1" s="1"/>
  <c r="L1712" i="1" s="1"/>
  <c r="M1712" i="1" s="1"/>
  <c r="S1712" i="1"/>
  <c r="R1712" i="1"/>
  <c r="Q1711" i="1"/>
  <c r="C1712" i="1" s="1"/>
  <c r="T1711" i="1"/>
  <c r="H1711" i="1"/>
  <c r="N1711" i="1" s="1"/>
  <c r="P1711" i="1" s="1"/>
  <c r="B1711" i="1" s="1"/>
  <c r="I1716" i="1"/>
  <c r="O1713" i="1" l="1"/>
  <c r="E1713" i="1"/>
  <c r="F1714" i="1" s="1"/>
  <c r="A1714" i="1"/>
  <c r="D1714" i="1" s="1"/>
  <c r="G1713" i="1"/>
  <c r="R1713" i="1"/>
  <c r="J1713" i="1"/>
  <c r="K1713" i="1" s="1"/>
  <c r="L1713" i="1" s="1"/>
  <c r="M1713" i="1" s="1"/>
  <c r="Q1712" i="1"/>
  <c r="C1713" i="1" s="1"/>
  <c r="T1712" i="1"/>
  <c r="S1713" i="1"/>
  <c r="H1712" i="1"/>
  <c r="N1712" i="1" s="1"/>
  <c r="P1712" i="1" s="1"/>
  <c r="B1712" i="1" s="1"/>
  <c r="I1717" i="1"/>
  <c r="G1714" i="1" l="1"/>
  <c r="H1714" i="1" s="1"/>
  <c r="H1713" i="1"/>
  <c r="N1713" i="1" s="1"/>
  <c r="P1713" i="1" s="1"/>
  <c r="B1713" i="1" s="1"/>
  <c r="O1714" i="1"/>
  <c r="E1714" i="1"/>
  <c r="F1715" i="1" s="1"/>
  <c r="A1715" i="1"/>
  <c r="D1715" i="1" s="1"/>
  <c r="R1714" i="1"/>
  <c r="T1713" i="1"/>
  <c r="S1714" i="1"/>
  <c r="J1714" i="1"/>
  <c r="K1714" i="1" s="1"/>
  <c r="L1714" i="1" s="1"/>
  <c r="M1714" i="1" s="1"/>
  <c r="Q1713" i="1"/>
  <c r="C1714" i="1" s="1"/>
  <c r="I1718" i="1"/>
  <c r="N1714" i="1" l="1"/>
  <c r="P1714" i="1" s="1"/>
  <c r="B1714" i="1" s="1"/>
  <c r="A1716" i="1"/>
  <c r="D1716" i="1" s="1"/>
  <c r="O1715" i="1"/>
  <c r="E1715" i="1"/>
  <c r="F1716" i="1" s="1"/>
  <c r="R1715" i="1"/>
  <c r="S1715" i="1"/>
  <c r="J1715" i="1"/>
  <c r="K1715" i="1" s="1"/>
  <c r="L1715" i="1" s="1"/>
  <c r="M1715" i="1" s="1"/>
  <c r="T1714" i="1"/>
  <c r="Q1714" i="1"/>
  <c r="C1715" i="1" s="1"/>
  <c r="G1715" i="1"/>
  <c r="H1715" i="1" s="1"/>
  <c r="I1719" i="1"/>
  <c r="N1715" i="1" l="1"/>
  <c r="P1715" i="1" s="1"/>
  <c r="B1715" i="1" s="1"/>
  <c r="R1716" i="1"/>
  <c r="Q1715" i="1"/>
  <c r="C1716" i="1" s="1"/>
  <c r="T1715" i="1"/>
  <c r="J1716" i="1"/>
  <c r="K1716" i="1" s="1"/>
  <c r="L1716" i="1" s="1"/>
  <c r="M1716" i="1" s="1"/>
  <c r="S1716" i="1"/>
  <c r="A1717" i="1"/>
  <c r="D1717" i="1" s="1"/>
  <c r="E1716" i="1"/>
  <c r="F1717" i="1" s="1"/>
  <c r="O1716" i="1"/>
  <c r="G1716" i="1"/>
  <c r="H1716" i="1" s="1"/>
  <c r="I1720" i="1"/>
  <c r="N1716" i="1" l="1"/>
  <c r="P1716" i="1" s="1"/>
  <c r="B1716" i="1" s="1"/>
  <c r="Q1716" i="1"/>
  <c r="C1717" i="1" s="1"/>
  <c r="T1716" i="1"/>
  <c r="R1717" i="1"/>
  <c r="J1717" i="1"/>
  <c r="K1717" i="1" s="1"/>
  <c r="L1717" i="1" s="1"/>
  <c r="M1717" i="1" s="1"/>
  <c r="S1717" i="1"/>
  <c r="O1717" i="1"/>
  <c r="E1717" i="1"/>
  <c r="F1718" i="1" s="1"/>
  <c r="A1718" i="1"/>
  <c r="D1718" i="1" s="1"/>
  <c r="G1717" i="1"/>
  <c r="I1721" i="1"/>
  <c r="A1719" i="1" l="1"/>
  <c r="D1719" i="1" s="1"/>
  <c r="O1718" i="1"/>
  <c r="E1718" i="1"/>
  <c r="F1719" i="1" s="1"/>
  <c r="R1718" i="1"/>
  <c r="J1718" i="1"/>
  <c r="K1718" i="1" s="1"/>
  <c r="L1718" i="1" s="1"/>
  <c r="M1718" i="1" s="1"/>
  <c r="T1717" i="1"/>
  <c r="S1718" i="1"/>
  <c r="Q1717" i="1"/>
  <c r="C1718" i="1" s="1"/>
  <c r="G1718" i="1"/>
  <c r="H1718" i="1" s="1"/>
  <c r="H1717" i="1"/>
  <c r="N1717" i="1" s="1"/>
  <c r="P1717" i="1" s="1"/>
  <c r="B1717" i="1" s="1"/>
  <c r="I1722" i="1"/>
  <c r="N1718" i="1" l="1"/>
  <c r="P1718" i="1" s="1"/>
  <c r="B1718" i="1" s="1"/>
  <c r="E1719" i="1"/>
  <c r="F1720" i="1" s="1"/>
  <c r="A1720" i="1"/>
  <c r="D1720" i="1" s="1"/>
  <c r="O1719" i="1"/>
  <c r="J1719" i="1"/>
  <c r="K1719" i="1" s="1"/>
  <c r="L1719" i="1" s="1"/>
  <c r="M1719" i="1" s="1"/>
  <c r="T1718" i="1"/>
  <c r="R1719" i="1"/>
  <c r="Q1718" i="1"/>
  <c r="C1719" i="1" s="1"/>
  <c r="S1719" i="1"/>
  <c r="G1719" i="1"/>
  <c r="I1723" i="1"/>
  <c r="J1720" i="1" l="1"/>
  <c r="K1720" i="1" s="1"/>
  <c r="L1720" i="1" s="1"/>
  <c r="M1720" i="1" s="1"/>
  <c r="S1720" i="1"/>
  <c r="T1719" i="1"/>
  <c r="R1720" i="1"/>
  <c r="Q1719" i="1"/>
  <c r="C1720" i="1" s="1"/>
  <c r="O1720" i="1"/>
  <c r="E1720" i="1"/>
  <c r="F1721" i="1" s="1"/>
  <c r="A1721" i="1"/>
  <c r="D1721" i="1" s="1"/>
  <c r="G1720" i="1"/>
  <c r="H1719" i="1"/>
  <c r="N1719" i="1" s="1"/>
  <c r="P1719" i="1" s="1"/>
  <c r="B1719" i="1" s="1"/>
  <c r="I1724" i="1"/>
  <c r="O1721" i="1" l="1"/>
  <c r="E1721" i="1"/>
  <c r="F1722" i="1" s="1"/>
  <c r="A1722" i="1"/>
  <c r="D1722" i="1" s="1"/>
  <c r="R1721" i="1"/>
  <c r="Q1720" i="1"/>
  <c r="C1721" i="1" s="1"/>
  <c r="J1721" i="1"/>
  <c r="K1721" i="1" s="1"/>
  <c r="L1721" i="1" s="1"/>
  <c r="M1721" i="1" s="1"/>
  <c r="S1721" i="1"/>
  <c r="T1720" i="1"/>
  <c r="G1721" i="1"/>
  <c r="H1720" i="1"/>
  <c r="N1720" i="1" s="1"/>
  <c r="P1720" i="1" s="1"/>
  <c r="B1720" i="1" s="1"/>
  <c r="I1725" i="1"/>
  <c r="G1722" i="1" l="1"/>
  <c r="H1721" i="1"/>
  <c r="N1721" i="1" s="1"/>
  <c r="P1721" i="1" s="1"/>
  <c r="B1721" i="1" s="1"/>
  <c r="E1722" i="1"/>
  <c r="F1723" i="1" s="1"/>
  <c r="A1723" i="1"/>
  <c r="D1723" i="1" s="1"/>
  <c r="O1722" i="1"/>
  <c r="J1722" i="1"/>
  <c r="K1722" i="1" s="1"/>
  <c r="L1722" i="1" s="1"/>
  <c r="M1722" i="1" s="1"/>
  <c r="R1722" i="1"/>
  <c r="T1721" i="1"/>
  <c r="S1722" i="1"/>
  <c r="Q1721" i="1"/>
  <c r="C1722" i="1" s="1"/>
  <c r="I1726" i="1"/>
  <c r="R1723" i="1" l="1"/>
  <c r="T1722" i="1"/>
  <c r="Q1722" i="1"/>
  <c r="C1723" i="1" s="1"/>
  <c r="J1723" i="1"/>
  <c r="K1723" i="1" s="1"/>
  <c r="L1723" i="1" s="1"/>
  <c r="M1723" i="1" s="1"/>
  <c r="S1723" i="1"/>
  <c r="O1723" i="1"/>
  <c r="E1723" i="1"/>
  <c r="F1724" i="1" s="1"/>
  <c r="A1724" i="1"/>
  <c r="D1724" i="1" s="1"/>
  <c r="G1723" i="1"/>
  <c r="H1722" i="1"/>
  <c r="N1722" i="1" s="1"/>
  <c r="P1722" i="1" s="1"/>
  <c r="B1722" i="1" s="1"/>
  <c r="I1727" i="1"/>
  <c r="G1724" i="1" l="1"/>
  <c r="H1724" i="1" s="1"/>
  <c r="E1724" i="1"/>
  <c r="F1725" i="1" s="1"/>
  <c r="A1725" i="1"/>
  <c r="D1725" i="1" s="1"/>
  <c r="O1724" i="1"/>
  <c r="R1724" i="1"/>
  <c r="Q1723" i="1"/>
  <c r="C1724" i="1" s="1"/>
  <c r="J1724" i="1"/>
  <c r="K1724" i="1" s="1"/>
  <c r="L1724" i="1" s="1"/>
  <c r="M1724" i="1" s="1"/>
  <c r="S1724" i="1"/>
  <c r="T1723" i="1"/>
  <c r="H1723" i="1"/>
  <c r="N1723" i="1" s="1"/>
  <c r="P1723" i="1" s="1"/>
  <c r="B1723" i="1" s="1"/>
  <c r="I1728" i="1"/>
  <c r="G1725" i="1" l="1"/>
  <c r="H1725" i="1" s="1"/>
  <c r="N1724" i="1"/>
  <c r="P1724" i="1" s="1"/>
  <c r="B1724" i="1" s="1"/>
  <c r="E1725" i="1"/>
  <c r="F1726" i="1" s="1"/>
  <c r="A1726" i="1"/>
  <c r="D1726" i="1" s="1"/>
  <c r="O1725" i="1"/>
  <c r="R1725" i="1"/>
  <c r="J1725" i="1"/>
  <c r="K1725" i="1" s="1"/>
  <c r="L1725" i="1" s="1"/>
  <c r="M1725" i="1" s="1"/>
  <c r="Q1724" i="1"/>
  <c r="C1725" i="1" s="1"/>
  <c r="T1724" i="1"/>
  <c r="S1725" i="1"/>
  <c r="I1729" i="1"/>
  <c r="N1725" i="1" l="1"/>
  <c r="P1725" i="1" s="1"/>
  <c r="B1725" i="1" s="1"/>
  <c r="R1726" i="1"/>
  <c r="S1726" i="1"/>
  <c r="J1726" i="1"/>
  <c r="K1726" i="1" s="1"/>
  <c r="L1726" i="1" s="1"/>
  <c r="M1726" i="1" s="1"/>
  <c r="T1725" i="1"/>
  <c r="Q1725" i="1"/>
  <c r="C1726" i="1" s="1"/>
  <c r="O1726" i="1"/>
  <c r="E1726" i="1"/>
  <c r="F1727" i="1" s="1"/>
  <c r="A1727" i="1"/>
  <c r="D1727" i="1" s="1"/>
  <c r="G1726" i="1"/>
  <c r="H1726" i="1" s="1"/>
  <c r="I1730" i="1"/>
  <c r="N1726" i="1" l="1"/>
  <c r="P1726" i="1" s="1"/>
  <c r="B1726" i="1" s="1"/>
  <c r="T1726" i="1"/>
  <c r="Q1726" i="1"/>
  <c r="C1727" i="1" s="1"/>
  <c r="R1727" i="1"/>
  <c r="J1727" i="1"/>
  <c r="K1727" i="1" s="1"/>
  <c r="L1727" i="1" s="1"/>
  <c r="M1727" i="1" s="1"/>
  <c r="S1727" i="1"/>
  <c r="G1727" i="1"/>
  <c r="O1727" i="1"/>
  <c r="E1727" i="1"/>
  <c r="F1728" i="1" s="1"/>
  <c r="A1728" i="1"/>
  <c r="D1728" i="1" s="1"/>
  <c r="I1731" i="1"/>
  <c r="G1728" i="1" l="1"/>
  <c r="H1727" i="1"/>
  <c r="N1727" i="1" s="1"/>
  <c r="P1727" i="1" s="1"/>
  <c r="B1727" i="1" s="1"/>
  <c r="R1728" i="1"/>
  <c r="J1728" i="1"/>
  <c r="K1728" i="1" s="1"/>
  <c r="L1728" i="1" s="1"/>
  <c r="M1728" i="1" s="1"/>
  <c r="S1728" i="1"/>
  <c r="Q1727" i="1"/>
  <c r="C1728" i="1" s="1"/>
  <c r="T1727" i="1"/>
  <c r="A1729" i="1"/>
  <c r="D1729" i="1" s="1"/>
  <c r="O1728" i="1"/>
  <c r="E1728" i="1"/>
  <c r="F1729" i="1" s="1"/>
  <c r="I1732" i="1"/>
  <c r="G1729" i="1" l="1"/>
  <c r="H1729" i="1" s="1"/>
  <c r="O1729" i="1"/>
  <c r="E1729" i="1"/>
  <c r="F1730" i="1" s="1"/>
  <c r="A1730" i="1"/>
  <c r="D1730" i="1" s="1"/>
  <c r="H1728" i="1"/>
  <c r="N1728" i="1" s="1"/>
  <c r="P1728" i="1" s="1"/>
  <c r="B1728" i="1" s="1"/>
  <c r="R1729" i="1"/>
  <c r="T1728" i="1"/>
  <c r="J1729" i="1"/>
  <c r="K1729" i="1" s="1"/>
  <c r="L1729" i="1" s="1"/>
  <c r="M1729" i="1" s="1"/>
  <c r="Q1728" i="1"/>
  <c r="C1729" i="1" s="1"/>
  <c r="S1729" i="1"/>
  <c r="I1733" i="1"/>
  <c r="G1730" i="1" l="1"/>
  <c r="H1730" i="1" s="1"/>
  <c r="N1729" i="1"/>
  <c r="P1729" i="1" s="1"/>
  <c r="B1729" i="1" s="1"/>
  <c r="S1730" i="1"/>
  <c r="J1730" i="1"/>
  <c r="K1730" i="1" s="1"/>
  <c r="L1730" i="1" s="1"/>
  <c r="M1730" i="1" s="1"/>
  <c r="T1729" i="1"/>
  <c r="R1730" i="1"/>
  <c r="Q1729" i="1"/>
  <c r="C1730" i="1" s="1"/>
  <c r="E1730" i="1"/>
  <c r="F1731" i="1" s="1"/>
  <c r="A1731" i="1"/>
  <c r="D1731" i="1" s="1"/>
  <c r="O1730" i="1"/>
  <c r="I1734" i="1"/>
  <c r="N1730" i="1" l="1"/>
  <c r="P1730" i="1" s="1"/>
  <c r="B1730" i="1" s="1"/>
  <c r="T1730" i="1"/>
  <c r="R1731" i="1"/>
  <c r="S1731" i="1"/>
  <c r="Q1730" i="1"/>
  <c r="C1731" i="1" s="1"/>
  <c r="J1731" i="1"/>
  <c r="K1731" i="1" s="1"/>
  <c r="L1731" i="1" s="1"/>
  <c r="M1731" i="1" s="1"/>
  <c r="E1731" i="1"/>
  <c r="F1732" i="1" s="1"/>
  <c r="A1732" i="1"/>
  <c r="D1732" i="1" s="1"/>
  <c r="O1731" i="1"/>
  <c r="G1731" i="1"/>
  <c r="H1731" i="1" s="1"/>
  <c r="I1735" i="1"/>
  <c r="T1731" i="1" l="1"/>
  <c r="R1732" i="1"/>
  <c r="Q1731" i="1"/>
  <c r="C1732" i="1" s="1"/>
  <c r="J1732" i="1"/>
  <c r="K1732" i="1" s="1"/>
  <c r="L1732" i="1" s="1"/>
  <c r="M1732" i="1" s="1"/>
  <c r="S1732" i="1"/>
  <c r="A1733" i="1"/>
  <c r="D1733" i="1" s="1"/>
  <c r="E1732" i="1"/>
  <c r="F1733" i="1" s="1"/>
  <c r="O1732" i="1"/>
  <c r="N1731" i="1"/>
  <c r="P1731" i="1" s="1"/>
  <c r="B1731" i="1" s="1"/>
  <c r="G1732" i="1"/>
  <c r="I1736" i="1"/>
  <c r="R1733" i="1" l="1"/>
  <c r="Q1732" i="1"/>
  <c r="C1733" i="1" s="1"/>
  <c r="T1732" i="1"/>
  <c r="S1733" i="1"/>
  <c r="J1733" i="1"/>
  <c r="K1733" i="1" s="1"/>
  <c r="L1733" i="1" s="1"/>
  <c r="M1733" i="1" s="1"/>
  <c r="E1733" i="1"/>
  <c r="F1734" i="1" s="1"/>
  <c r="A1734" i="1"/>
  <c r="D1734" i="1" s="1"/>
  <c r="O1733" i="1"/>
  <c r="G1733" i="1"/>
  <c r="H1732" i="1"/>
  <c r="N1732" i="1" s="1"/>
  <c r="P1732" i="1" s="1"/>
  <c r="B1732" i="1" s="1"/>
  <c r="I1737" i="1"/>
  <c r="G1734" i="1" l="1"/>
  <c r="H1734" i="1" s="1"/>
  <c r="T1733" i="1"/>
  <c r="S1734" i="1"/>
  <c r="Q1733" i="1"/>
  <c r="C1734" i="1" s="1"/>
  <c r="R1734" i="1"/>
  <c r="J1734" i="1"/>
  <c r="K1734" i="1" s="1"/>
  <c r="L1734" i="1" s="1"/>
  <c r="M1734" i="1" s="1"/>
  <c r="E1734" i="1"/>
  <c r="F1735" i="1" s="1"/>
  <c r="O1734" i="1"/>
  <c r="A1735" i="1"/>
  <c r="D1735" i="1" s="1"/>
  <c r="H1733" i="1"/>
  <c r="N1733" i="1" s="1"/>
  <c r="P1733" i="1" s="1"/>
  <c r="B1733" i="1" s="1"/>
  <c r="I1738" i="1"/>
  <c r="N1734" i="1" l="1"/>
  <c r="P1734" i="1" s="1"/>
  <c r="B1734" i="1" s="1"/>
  <c r="T1734" i="1"/>
  <c r="Q1734" i="1"/>
  <c r="C1735" i="1" s="1"/>
  <c r="J1735" i="1"/>
  <c r="K1735" i="1" s="1"/>
  <c r="L1735" i="1" s="1"/>
  <c r="M1735" i="1" s="1"/>
  <c r="S1735" i="1"/>
  <c r="R1735" i="1"/>
  <c r="G1735" i="1"/>
  <c r="O1735" i="1"/>
  <c r="E1735" i="1"/>
  <c r="F1736" i="1" s="1"/>
  <c r="A1736" i="1"/>
  <c r="D1736" i="1" s="1"/>
  <c r="I1739" i="1"/>
  <c r="J1736" i="1" l="1"/>
  <c r="K1736" i="1" s="1"/>
  <c r="L1736" i="1" s="1"/>
  <c r="M1736" i="1" s="1"/>
  <c r="S1736" i="1"/>
  <c r="R1736" i="1"/>
  <c r="Q1735" i="1"/>
  <c r="C1736" i="1" s="1"/>
  <c r="T1735" i="1"/>
  <c r="G1736" i="1"/>
  <c r="E1736" i="1"/>
  <c r="F1737" i="1" s="1"/>
  <c r="A1737" i="1"/>
  <c r="D1737" i="1" s="1"/>
  <c r="O1736" i="1"/>
  <c r="H1735" i="1"/>
  <c r="N1735" i="1" s="1"/>
  <c r="P1735" i="1" s="1"/>
  <c r="B1735" i="1" s="1"/>
  <c r="I1740" i="1"/>
  <c r="S1737" i="1" l="1"/>
  <c r="Q1736" i="1"/>
  <c r="C1737" i="1" s="1"/>
  <c r="T1736" i="1"/>
  <c r="J1737" i="1"/>
  <c r="K1737" i="1" s="1"/>
  <c r="L1737" i="1" s="1"/>
  <c r="M1737" i="1" s="1"/>
  <c r="R1737" i="1"/>
  <c r="O1737" i="1"/>
  <c r="E1737" i="1"/>
  <c r="F1738" i="1" s="1"/>
  <c r="A1738" i="1"/>
  <c r="D1738" i="1" s="1"/>
  <c r="G1737" i="1"/>
  <c r="H1736" i="1"/>
  <c r="N1736" i="1" s="1"/>
  <c r="P1736" i="1" s="1"/>
  <c r="B1736" i="1" s="1"/>
  <c r="I1741" i="1"/>
  <c r="G1738" i="1" l="1"/>
  <c r="H1738" i="1" s="1"/>
  <c r="E1738" i="1"/>
  <c r="F1739" i="1" s="1"/>
  <c r="A1739" i="1"/>
  <c r="D1739" i="1" s="1"/>
  <c r="O1738" i="1"/>
  <c r="T1737" i="1"/>
  <c r="R1738" i="1"/>
  <c r="Q1737" i="1"/>
  <c r="C1738" i="1" s="1"/>
  <c r="J1738" i="1"/>
  <c r="K1738" i="1" s="1"/>
  <c r="L1738" i="1" s="1"/>
  <c r="M1738" i="1" s="1"/>
  <c r="S1738" i="1"/>
  <c r="H1737" i="1"/>
  <c r="N1737" i="1" s="1"/>
  <c r="P1737" i="1" s="1"/>
  <c r="B1737" i="1" s="1"/>
  <c r="I1742" i="1"/>
  <c r="N1738" i="1" l="1"/>
  <c r="P1738" i="1" s="1"/>
  <c r="B1738" i="1" s="1"/>
  <c r="G1739" i="1"/>
  <c r="Q1738" i="1"/>
  <c r="C1739" i="1" s="1"/>
  <c r="T1738" i="1"/>
  <c r="S1739" i="1"/>
  <c r="R1739" i="1"/>
  <c r="J1739" i="1"/>
  <c r="K1739" i="1" s="1"/>
  <c r="L1739" i="1" s="1"/>
  <c r="M1739" i="1" s="1"/>
  <c r="A1740" i="1"/>
  <c r="D1740" i="1" s="1"/>
  <c r="E1739" i="1"/>
  <c r="F1740" i="1" s="1"/>
  <c r="O1739" i="1"/>
  <c r="I1743" i="1"/>
  <c r="G1740" i="1" l="1"/>
  <c r="H1740" i="1" s="1"/>
  <c r="O1740" i="1"/>
  <c r="E1740" i="1"/>
  <c r="F1741" i="1" s="1"/>
  <c r="A1741" i="1"/>
  <c r="D1741" i="1" s="1"/>
  <c r="T1739" i="1"/>
  <c r="S1740" i="1"/>
  <c r="R1740" i="1"/>
  <c r="J1740" i="1"/>
  <c r="K1740" i="1" s="1"/>
  <c r="L1740" i="1" s="1"/>
  <c r="M1740" i="1" s="1"/>
  <c r="Q1739" i="1"/>
  <c r="C1740" i="1" s="1"/>
  <c r="H1739" i="1"/>
  <c r="N1739" i="1" s="1"/>
  <c r="P1739" i="1" s="1"/>
  <c r="B1739" i="1" s="1"/>
  <c r="I1744" i="1"/>
  <c r="N1740" i="1" l="1"/>
  <c r="P1740" i="1" s="1"/>
  <c r="B1740" i="1" s="1"/>
  <c r="E1741" i="1"/>
  <c r="F1742" i="1" s="1"/>
  <c r="A1742" i="1"/>
  <c r="D1742" i="1" s="1"/>
  <c r="O1741" i="1"/>
  <c r="S1741" i="1"/>
  <c r="R1741" i="1"/>
  <c r="Q1740" i="1"/>
  <c r="C1741" i="1" s="1"/>
  <c r="J1741" i="1"/>
  <c r="K1741" i="1" s="1"/>
  <c r="L1741" i="1" s="1"/>
  <c r="M1741" i="1" s="1"/>
  <c r="T1740" i="1"/>
  <c r="G1741" i="1"/>
  <c r="H1741" i="1" s="1"/>
  <c r="I1745" i="1"/>
  <c r="N1741" i="1" l="1"/>
  <c r="P1741" i="1" s="1"/>
  <c r="B1741" i="1" s="1"/>
  <c r="T1741" i="1"/>
  <c r="Q1741" i="1"/>
  <c r="C1742" i="1" s="1"/>
  <c r="S1742" i="1"/>
  <c r="J1742" i="1"/>
  <c r="K1742" i="1" s="1"/>
  <c r="L1742" i="1" s="1"/>
  <c r="M1742" i="1" s="1"/>
  <c r="R1742" i="1"/>
  <c r="E1742" i="1"/>
  <c r="F1743" i="1" s="1"/>
  <c r="A1743" i="1"/>
  <c r="D1743" i="1" s="1"/>
  <c r="O1742" i="1"/>
  <c r="G1742" i="1"/>
  <c r="H1742" i="1" s="1"/>
  <c r="I1746" i="1"/>
  <c r="N1742" i="1" l="1"/>
  <c r="P1742" i="1" s="1"/>
  <c r="B1742" i="1" s="1"/>
  <c r="T1742" i="1"/>
  <c r="R1743" i="1"/>
  <c r="J1743" i="1"/>
  <c r="K1743" i="1" s="1"/>
  <c r="L1743" i="1" s="1"/>
  <c r="M1743" i="1" s="1"/>
  <c r="Q1742" i="1"/>
  <c r="C1743" i="1" s="1"/>
  <c r="S1743" i="1"/>
  <c r="A1744" i="1"/>
  <c r="D1744" i="1" s="1"/>
  <c r="E1743" i="1"/>
  <c r="F1744" i="1" s="1"/>
  <c r="O1743" i="1"/>
  <c r="G1743" i="1"/>
  <c r="H1743" i="1" s="1"/>
  <c r="I1747" i="1"/>
  <c r="N1743" i="1" l="1"/>
  <c r="P1743" i="1" s="1"/>
  <c r="B1743" i="1" s="1"/>
  <c r="J1744" i="1"/>
  <c r="K1744" i="1" s="1"/>
  <c r="L1744" i="1" s="1"/>
  <c r="M1744" i="1" s="1"/>
  <c r="R1744" i="1"/>
  <c r="S1744" i="1"/>
  <c r="T1743" i="1"/>
  <c r="Q1743" i="1"/>
  <c r="C1744" i="1" s="1"/>
  <c r="A1745" i="1"/>
  <c r="D1745" i="1" s="1"/>
  <c r="O1744" i="1"/>
  <c r="E1744" i="1"/>
  <c r="F1745" i="1" s="1"/>
  <c r="G1744" i="1"/>
  <c r="H1744" i="1" s="1"/>
  <c r="I1748" i="1"/>
  <c r="N1744" i="1" l="1"/>
  <c r="P1744" i="1" s="1"/>
  <c r="B1744" i="1" s="1"/>
  <c r="G1745" i="1"/>
  <c r="R1745" i="1"/>
  <c r="J1745" i="1"/>
  <c r="K1745" i="1" s="1"/>
  <c r="L1745" i="1" s="1"/>
  <c r="M1745" i="1" s="1"/>
  <c r="T1744" i="1"/>
  <c r="Q1744" i="1"/>
  <c r="C1745" i="1" s="1"/>
  <c r="S1745" i="1"/>
  <c r="E1745" i="1"/>
  <c r="F1746" i="1" s="1"/>
  <c r="O1745" i="1"/>
  <c r="A1746" i="1"/>
  <c r="D1746" i="1" s="1"/>
  <c r="I1749" i="1"/>
  <c r="R1746" i="1" l="1"/>
  <c r="J1746" i="1"/>
  <c r="K1746" i="1" s="1"/>
  <c r="L1746" i="1" s="1"/>
  <c r="M1746" i="1" s="1"/>
  <c r="Q1745" i="1"/>
  <c r="C1746" i="1" s="1"/>
  <c r="T1745" i="1"/>
  <c r="S1746" i="1"/>
  <c r="G1746" i="1"/>
  <c r="H1745" i="1"/>
  <c r="N1745" i="1" s="1"/>
  <c r="P1745" i="1" s="1"/>
  <c r="B1745" i="1" s="1"/>
  <c r="E1746" i="1"/>
  <c r="F1747" i="1" s="1"/>
  <c r="O1746" i="1"/>
  <c r="A1747" i="1"/>
  <c r="D1747" i="1" s="1"/>
  <c r="I1750" i="1"/>
  <c r="G1747" i="1" l="1"/>
  <c r="H1747" i="1" s="1"/>
  <c r="H1746" i="1"/>
  <c r="N1746" i="1" s="1"/>
  <c r="P1746" i="1" s="1"/>
  <c r="B1746" i="1" s="1"/>
  <c r="E1747" i="1"/>
  <c r="F1748" i="1" s="1"/>
  <c r="O1747" i="1"/>
  <c r="A1748" i="1"/>
  <c r="D1748" i="1" s="1"/>
  <c r="T1746" i="1"/>
  <c r="Q1746" i="1"/>
  <c r="C1747" i="1" s="1"/>
  <c r="S1747" i="1"/>
  <c r="R1747" i="1"/>
  <c r="J1747" i="1"/>
  <c r="K1747" i="1" s="1"/>
  <c r="L1747" i="1" s="1"/>
  <c r="M1747" i="1" s="1"/>
  <c r="I1751" i="1"/>
  <c r="N1747" i="1" l="1"/>
  <c r="P1747" i="1" s="1"/>
  <c r="B1747" i="1" s="1"/>
  <c r="E1748" i="1"/>
  <c r="F1749" i="1" s="1"/>
  <c r="O1748" i="1"/>
  <c r="A1749" i="1"/>
  <c r="D1749" i="1" s="1"/>
  <c r="R1748" i="1"/>
  <c r="Q1747" i="1"/>
  <c r="C1748" i="1" s="1"/>
  <c r="J1748" i="1"/>
  <c r="K1748" i="1" s="1"/>
  <c r="L1748" i="1" s="1"/>
  <c r="M1748" i="1" s="1"/>
  <c r="T1747" i="1"/>
  <c r="S1748" i="1"/>
  <c r="G1748" i="1"/>
  <c r="H1748" i="1" s="1"/>
  <c r="I1752" i="1"/>
  <c r="N1748" i="1" l="1"/>
  <c r="P1748" i="1" s="1"/>
  <c r="B1748" i="1" s="1"/>
  <c r="A1750" i="1"/>
  <c r="D1750" i="1" s="1"/>
  <c r="E1749" i="1"/>
  <c r="F1750" i="1" s="1"/>
  <c r="O1749" i="1"/>
  <c r="T1748" i="1"/>
  <c r="J1749" i="1"/>
  <c r="K1749" i="1" s="1"/>
  <c r="L1749" i="1" s="1"/>
  <c r="M1749" i="1" s="1"/>
  <c r="Q1748" i="1"/>
  <c r="C1749" i="1" s="1"/>
  <c r="R1749" i="1"/>
  <c r="S1749" i="1"/>
  <c r="G1749" i="1"/>
  <c r="I1753" i="1"/>
  <c r="R1750" i="1" l="1"/>
  <c r="T1749" i="1"/>
  <c r="S1750" i="1"/>
  <c r="J1750" i="1"/>
  <c r="K1750" i="1" s="1"/>
  <c r="L1750" i="1" s="1"/>
  <c r="M1750" i="1" s="1"/>
  <c r="Q1749" i="1"/>
  <c r="C1750" i="1" s="1"/>
  <c r="G1750" i="1"/>
  <c r="H1749" i="1"/>
  <c r="N1749" i="1" s="1"/>
  <c r="P1749" i="1" s="1"/>
  <c r="B1749" i="1" s="1"/>
  <c r="A1751" i="1"/>
  <c r="D1751" i="1" s="1"/>
  <c r="O1750" i="1"/>
  <c r="E1750" i="1"/>
  <c r="F1751" i="1" s="1"/>
  <c r="I1754" i="1"/>
  <c r="R1751" i="1" l="1"/>
  <c r="J1751" i="1"/>
  <c r="K1751" i="1" s="1"/>
  <c r="L1751" i="1" s="1"/>
  <c r="M1751" i="1" s="1"/>
  <c r="T1750" i="1"/>
  <c r="S1751" i="1"/>
  <c r="Q1750" i="1"/>
  <c r="C1751" i="1" s="1"/>
  <c r="E1751" i="1"/>
  <c r="F1752" i="1" s="1"/>
  <c r="O1751" i="1"/>
  <c r="A1752" i="1"/>
  <c r="D1752" i="1" s="1"/>
  <c r="G1751" i="1"/>
  <c r="H1750" i="1"/>
  <c r="N1750" i="1" s="1"/>
  <c r="P1750" i="1" s="1"/>
  <c r="B1750" i="1" s="1"/>
  <c r="I1755" i="1"/>
  <c r="G1752" i="1" l="1"/>
  <c r="H1752" i="1" s="1"/>
  <c r="O1752" i="1"/>
  <c r="A1753" i="1"/>
  <c r="D1753" i="1" s="1"/>
  <c r="E1752" i="1"/>
  <c r="F1753" i="1" s="1"/>
  <c r="R1752" i="1"/>
  <c r="T1751" i="1"/>
  <c r="S1752" i="1"/>
  <c r="J1752" i="1"/>
  <c r="K1752" i="1" s="1"/>
  <c r="L1752" i="1" s="1"/>
  <c r="M1752" i="1" s="1"/>
  <c r="Q1751" i="1"/>
  <c r="C1752" i="1" s="1"/>
  <c r="H1751" i="1"/>
  <c r="N1751" i="1" s="1"/>
  <c r="P1751" i="1" s="1"/>
  <c r="B1751" i="1" s="1"/>
  <c r="I1756" i="1"/>
  <c r="N1752" i="1" l="1"/>
  <c r="P1752" i="1" s="1"/>
  <c r="B1752" i="1" s="1"/>
  <c r="A1754" i="1"/>
  <c r="D1754" i="1" s="1"/>
  <c r="O1753" i="1"/>
  <c r="E1753" i="1"/>
  <c r="F1754" i="1" s="1"/>
  <c r="G1753" i="1"/>
  <c r="R1753" i="1"/>
  <c r="Q1752" i="1"/>
  <c r="C1753" i="1" s="1"/>
  <c r="T1752" i="1"/>
  <c r="J1753" i="1"/>
  <c r="K1753" i="1" s="1"/>
  <c r="L1753" i="1" s="1"/>
  <c r="M1753" i="1" s="1"/>
  <c r="S1753" i="1"/>
  <c r="I1757" i="1"/>
  <c r="G1754" i="1" l="1"/>
  <c r="H1754" i="1" s="1"/>
  <c r="R1754" i="1"/>
  <c r="J1754" i="1"/>
  <c r="K1754" i="1" s="1"/>
  <c r="L1754" i="1" s="1"/>
  <c r="M1754" i="1" s="1"/>
  <c r="Q1753" i="1"/>
  <c r="C1754" i="1" s="1"/>
  <c r="S1754" i="1"/>
  <c r="T1753" i="1"/>
  <c r="A1755" i="1"/>
  <c r="D1755" i="1" s="1"/>
  <c r="O1754" i="1"/>
  <c r="E1754" i="1"/>
  <c r="F1755" i="1" s="1"/>
  <c r="H1753" i="1"/>
  <c r="N1753" i="1" s="1"/>
  <c r="P1753" i="1" s="1"/>
  <c r="B1753" i="1" s="1"/>
  <c r="I1758" i="1"/>
  <c r="N1754" i="1" l="1"/>
  <c r="P1754" i="1" s="1"/>
  <c r="B1754" i="1" s="1"/>
  <c r="R1755" i="1"/>
  <c r="T1754" i="1"/>
  <c r="S1755" i="1"/>
  <c r="J1755" i="1"/>
  <c r="K1755" i="1" s="1"/>
  <c r="L1755" i="1" s="1"/>
  <c r="M1755" i="1" s="1"/>
  <c r="Q1754" i="1"/>
  <c r="C1755" i="1" s="1"/>
  <c r="A1756" i="1"/>
  <c r="D1756" i="1" s="1"/>
  <c r="E1755" i="1"/>
  <c r="F1756" i="1" s="1"/>
  <c r="O1755" i="1"/>
  <c r="G1755" i="1"/>
  <c r="H1755" i="1" s="1"/>
  <c r="I1759" i="1"/>
  <c r="N1755" i="1" l="1"/>
  <c r="P1755" i="1" s="1"/>
  <c r="B1755" i="1" s="1"/>
  <c r="J1756" i="1"/>
  <c r="K1756" i="1" s="1"/>
  <c r="L1756" i="1" s="1"/>
  <c r="M1756" i="1" s="1"/>
  <c r="T1755" i="1"/>
  <c r="R1756" i="1"/>
  <c r="S1756" i="1"/>
  <c r="Q1755" i="1"/>
  <c r="C1756" i="1" s="1"/>
  <c r="O1756" i="1"/>
  <c r="A1757" i="1"/>
  <c r="D1757" i="1" s="1"/>
  <c r="E1756" i="1"/>
  <c r="F1757" i="1" s="1"/>
  <c r="G1756" i="1"/>
  <c r="H1756" i="1" s="1"/>
  <c r="I1760" i="1"/>
  <c r="N1756" i="1" l="1"/>
  <c r="P1756" i="1" s="1"/>
  <c r="B1756" i="1" s="1"/>
  <c r="A1758" i="1"/>
  <c r="D1758" i="1" s="1"/>
  <c r="E1757" i="1"/>
  <c r="F1758" i="1" s="1"/>
  <c r="O1757" i="1"/>
  <c r="J1757" i="1"/>
  <c r="K1757" i="1" s="1"/>
  <c r="L1757" i="1" s="1"/>
  <c r="M1757" i="1" s="1"/>
  <c r="S1757" i="1"/>
  <c r="R1757" i="1"/>
  <c r="Q1756" i="1"/>
  <c r="C1757" i="1" s="1"/>
  <c r="T1756" i="1"/>
  <c r="G1757" i="1"/>
  <c r="H1757" i="1" s="1"/>
  <c r="I1761" i="1"/>
  <c r="N1757" i="1" l="1"/>
  <c r="P1757" i="1" s="1"/>
  <c r="B1757" i="1" s="1"/>
  <c r="S1758" i="1"/>
  <c r="R1758" i="1"/>
  <c r="T1757" i="1"/>
  <c r="Q1757" i="1"/>
  <c r="C1758" i="1" s="1"/>
  <c r="J1758" i="1"/>
  <c r="K1758" i="1" s="1"/>
  <c r="L1758" i="1" s="1"/>
  <c r="M1758" i="1" s="1"/>
  <c r="E1758" i="1"/>
  <c r="F1759" i="1" s="1"/>
  <c r="A1759" i="1"/>
  <c r="D1759" i="1" s="1"/>
  <c r="O1758" i="1"/>
  <c r="G1758" i="1"/>
  <c r="H1758" i="1" s="1"/>
  <c r="I1762" i="1"/>
  <c r="N1758" i="1" l="1"/>
  <c r="P1758" i="1" s="1"/>
  <c r="B1758" i="1" s="1"/>
  <c r="S1759" i="1"/>
  <c r="T1758" i="1"/>
  <c r="J1759" i="1"/>
  <c r="K1759" i="1" s="1"/>
  <c r="L1759" i="1" s="1"/>
  <c r="M1759" i="1" s="1"/>
  <c r="R1759" i="1"/>
  <c r="Q1758" i="1"/>
  <c r="C1759" i="1" s="1"/>
  <c r="E1759" i="1"/>
  <c r="F1760" i="1" s="1"/>
  <c r="O1759" i="1"/>
  <c r="A1760" i="1"/>
  <c r="D1760" i="1" s="1"/>
  <c r="G1759" i="1"/>
  <c r="H1759" i="1" s="1"/>
  <c r="I1763" i="1"/>
  <c r="R1760" i="1" l="1"/>
  <c r="Q1759" i="1"/>
  <c r="C1760" i="1" s="1"/>
  <c r="S1760" i="1"/>
  <c r="J1760" i="1"/>
  <c r="K1760" i="1" s="1"/>
  <c r="L1760" i="1" s="1"/>
  <c r="M1760" i="1" s="1"/>
  <c r="T1759" i="1"/>
  <c r="A1761" i="1"/>
  <c r="D1761" i="1" s="1"/>
  <c r="E1760" i="1"/>
  <c r="F1761" i="1" s="1"/>
  <c r="O1760" i="1"/>
  <c r="N1759" i="1"/>
  <c r="P1759" i="1" s="1"/>
  <c r="B1759" i="1" s="1"/>
  <c r="G1760" i="1"/>
  <c r="H1760" i="1" s="1"/>
  <c r="I1764" i="1"/>
  <c r="N1760" i="1" l="1"/>
  <c r="P1760" i="1" s="1"/>
  <c r="B1760" i="1" s="1"/>
  <c r="S1761" i="1"/>
  <c r="Q1760" i="1"/>
  <c r="C1761" i="1" s="1"/>
  <c r="J1761" i="1"/>
  <c r="K1761" i="1" s="1"/>
  <c r="L1761" i="1" s="1"/>
  <c r="M1761" i="1" s="1"/>
  <c r="T1760" i="1"/>
  <c r="R1761" i="1"/>
  <c r="O1761" i="1"/>
  <c r="E1761" i="1"/>
  <c r="F1762" i="1" s="1"/>
  <c r="A1762" i="1"/>
  <c r="D1762" i="1" s="1"/>
  <c r="G1761" i="1"/>
  <c r="H1761" i="1" s="1"/>
  <c r="I1765" i="1"/>
  <c r="N1761" i="1" l="1"/>
  <c r="P1761" i="1" s="1"/>
  <c r="B1761" i="1" s="1"/>
  <c r="O1762" i="1"/>
  <c r="A1763" i="1"/>
  <c r="D1763" i="1" s="1"/>
  <c r="E1762" i="1"/>
  <c r="F1763" i="1" s="1"/>
  <c r="S1762" i="1"/>
  <c r="R1762" i="1"/>
  <c r="Q1761" i="1"/>
  <c r="C1762" i="1" s="1"/>
  <c r="J1762" i="1"/>
  <c r="K1762" i="1" s="1"/>
  <c r="L1762" i="1" s="1"/>
  <c r="M1762" i="1" s="1"/>
  <c r="T1761" i="1"/>
  <c r="G1762" i="1"/>
  <c r="H1762" i="1" s="1"/>
  <c r="I1766" i="1"/>
  <c r="N1762" i="1" l="1"/>
  <c r="P1762" i="1" s="1"/>
  <c r="B1762" i="1" s="1"/>
  <c r="A1764" i="1"/>
  <c r="D1764" i="1" s="1"/>
  <c r="O1763" i="1"/>
  <c r="E1763" i="1"/>
  <c r="F1764" i="1" s="1"/>
  <c r="Q1762" i="1"/>
  <c r="C1763" i="1" s="1"/>
  <c r="R1763" i="1"/>
  <c r="J1763" i="1"/>
  <c r="K1763" i="1" s="1"/>
  <c r="L1763" i="1" s="1"/>
  <c r="M1763" i="1" s="1"/>
  <c r="T1762" i="1"/>
  <c r="S1763" i="1"/>
  <c r="G1763" i="1"/>
  <c r="I1767" i="1"/>
  <c r="Q1763" i="1" l="1"/>
  <c r="C1764" i="1" s="1"/>
  <c r="T1763" i="1"/>
  <c r="S1764" i="1"/>
  <c r="R1764" i="1"/>
  <c r="J1764" i="1"/>
  <c r="K1764" i="1" s="1"/>
  <c r="L1764" i="1" s="1"/>
  <c r="M1764" i="1" s="1"/>
  <c r="A1765" i="1"/>
  <c r="D1765" i="1" s="1"/>
  <c r="O1764" i="1"/>
  <c r="E1764" i="1"/>
  <c r="F1765" i="1" s="1"/>
  <c r="G1764" i="1"/>
  <c r="H1764" i="1" s="1"/>
  <c r="H1763" i="1"/>
  <c r="N1763" i="1" s="1"/>
  <c r="P1763" i="1" s="1"/>
  <c r="B1763" i="1" s="1"/>
  <c r="I1768" i="1"/>
  <c r="N1764" i="1" l="1"/>
  <c r="P1764" i="1" s="1"/>
  <c r="B1764" i="1" s="1"/>
  <c r="Q1764" i="1"/>
  <c r="C1765" i="1" s="1"/>
  <c r="J1765" i="1"/>
  <c r="K1765" i="1" s="1"/>
  <c r="L1765" i="1" s="1"/>
  <c r="M1765" i="1" s="1"/>
  <c r="T1764" i="1"/>
  <c r="S1765" i="1"/>
  <c r="R1765" i="1"/>
  <c r="E1765" i="1"/>
  <c r="F1766" i="1" s="1"/>
  <c r="A1766" i="1"/>
  <c r="D1766" i="1" s="1"/>
  <c r="O1765" i="1"/>
  <c r="G1765" i="1"/>
  <c r="H1765" i="1" s="1"/>
  <c r="I1769" i="1"/>
  <c r="N1765" i="1" l="1"/>
  <c r="P1765" i="1" s="1"/>
  <c r="B1765" i="1" s="1"/>
  <c r="T1765" i="1"/>
  <c r="S1766" i="1"/>
  <c r="Q1765" i="1"/>
  <c r="C1766" i="1" s="1"/>
  <c r="R1766" i="1"/>
  <c r="J1766" i="1"/>
  <c r="K1766" i="1" s="1"/>
  <c r="L1766" i="1" s="1"/>
  <c r="M1766" i="1" s="1"/>
  <c r="O1766" i="1"/>
  <c r="E1766" i="1"/>
  <c r="F1767" i="1" s="1"/>
  <c r="A1767" i="1"/>
  <c r="D1767" i="1" s="1"/>
  <c r="G1766" i="1"/>
  <c r="H1766" i="1" s="1"/>
  <c r="I1770" i="1"/>
  <c r="N1766" i="1" l="1"/>
  <c r="P1766" i="1" s="1"/>
  <c r="B1766" i="1" s="1"/>
  <c r="A1768" i="1"/>
  <c r="D1768" i="1" s="1"/>
  <c r="E1767" i="1"/>
  <c r="F1768" i="1" s="1"/>
  <c r="O1767" i="1"/>
  <c r="T1766" i="1"/>
  <c r="S1767" i="1"/>
  <c r="Q1766" i="1"/>
  <c r="C1767" i="1" s="1"/>
  <c r="R1767" i="1"/>
  <c r="J1767" i="1"/>
  <c r="K1767" i="1" s="1"/>
  <c r="L1767" i="1" s="1"/>
  <c r="M1767" i="1" s="1"/>
  <c r="G1767" i="1"/>
  <c r="H1767" i="1" s="1"/>
  <c r="I1771" i="1"/>
  <c r="N1767" i="1" l="1"/>
  <c r="P1767" i="1" s="1"/>
  <c r="B1767" i="1" s="1"/>
  <c r="G1768" i="1"/>
  <c r="E1768" i="1"/>
  <c r="F1769" i="1" s="1"/>
  <c r="O1768" i="1"/>
  <c r="A1769" i="1"/>
  <c r="S1768" i="1"/>
  <c r="T1767" i="1"/>
  <c r="Q1767" i="1"/>
  <c r="C1768" i="1" s="1"/>
  <c r="J1768" i="1"/>
  <c r="K1768" i="1" s="1"/>
  <c r="L1768" i="1" s="1"/>
  <c r="M1768" i="1" s="1"/>
  <c r="R1768" i="1"/>
  <c r="I1772" i="1"/>
  <c r="D1769" i="1" l="1"/>
  <c r="E1769" i="1" s="1"/>
  <c r="F1770" i="1" s="1"/>
  <c r="T1768" i="1"/>
  <c r="S1769" i="1"/>
  <c r="Q1768" i="1"/>
  <c r="C1769" i="1" s="1"/>
  <c r="J1769" i="1"/>
  <c r="K1769" i="1" s="1"/>
  <c r="L1769" i="1" s="1"/>
  <c r="M1769" i="1" s="1"/>
  <c r="R1769" i="1"/>
  <c r="O1769" i="1"/>
  <c r="A1770" i="1"/>
  <c r="D1770" i="1" s="1"/>
  <c r="G1769" i="1"/>
  <c r="H1769" i="1" s="1"/>
  <c r="H1768" i="1"/>
  <c r="N1768" i="1" s="1"/>
  <c r="P1768" i="1" s="1"/>
  <c r="B1768" i="1" s="1"/>
  <c r="I1773" i="1"/>
  <c r="N1769" i="1" l="1"/>
  <c r="P1769" i="1" s="1"/>
  <c r="T1769" i="1"/>
  <c r="Q1769" i="1"/>
  <c r="C1770" i="1" s="1"/>
  <c r="J1770" i="1"/>
  <c r="K1770" i="1" s="1"/>
  <c r="L1770" i="1" s="1"/>
  <c r="M1770" i="1" s="1"/>
  <c r="S1770" i="1"/>
  <c r="R1770" i="1"/>
  <c r="E1770" i="1"/>
  <c r="F1771" i="1" s="1"/>
  <c r="O1770" i="1"/>
  <c r="A1771" i="1"/>
  <c r="D1771" i="1" s="1"/>
  <c r="G1770" i="1"/>
  <c r="H1770" i="1" s="1"/>
  <c r="I1774" i="1"/>
  <c r="B1769" i="1" l="1"/>
  <c r="N1770" i="1"/>
  <c r="P1770" i="1" s="1"/>
  <c r="B1770" i="1" s="1"/>
  <c r="R1771" i="1"/>
  <c r="T1770" i="1"/>
  <c r="S1771" i="1"/>
  <c r="Q1770" i="1"/>
  <c r="C1771" i="1" s="1"/>
  <c r="J1771" i="1"/>
  <c r="K1771" i="1" s="1"/>
  <c r="L1771" i="1" s="1"/>
  <c r="M1771" i="1" s="1"/>
  <c r="G1771" i="1"/>
  <c r="O1771" i="1"/>
  <c r="E1771" i="1"/>
  <c r="F1772" i="1" s="1"/>
  <c r="A1772" i="1"/>
  <c r="D1772" i="1" s="1"/>
  <c r="I1775" i="1"/>
  <c r="J1772" i="1" l="1"/>
  <c r="K1772" i="1" s="1"/>
  <c r="L1772" i="1" s="1"/>
  <c r="M1772" i="1" s="1"/>
  <c r="T1771" i="1"/>
  <c r="S1772" i="1"/>
  <c r="R1772" i="1"/>
  <c r="Q1771" i="1"/>
  <c r="C1772" i="1" s="1"/>
  <c r="G1772" i="1"/>
  <c r="O1772" i="1"/>
  <c r="A1773" i="1"/>
  <c r="D1773" i="1" s="1"/>
  <c r="E1772" i="1"/>
  <c r="F1773" i="1" s="1"/>
  <c r="H1771" i="1"/>
  <c r="N1771" i="1" s="1"/>
  <c r="P1771" i="1" s="1"/>
  <c r="B1771" i="1" s="1"/>
  <c r="I1776" i="1"/>
  <c r="T1772" i="1" l="1"/>
  <c r="S1773" i="1"/>
  <c r="Q1772" i="1"/>
  <c r="C1773" i="1" s="1"/>
  <c r="R1773" i="1"/>
  <c r="J1773" i="1"/>
  <c r="K1773" i="1" s="1"/>
  <c r="L1773" i="1" s="1"/>
  <c r="M1773" i="1" s="1"/>
  <c r="E1773" i="1"/>
  <c r="F1774" i="1" s="1"/>
  <c r="O1773" i="1"/>
  <c r="A1774" i="1"/>
  <c r="D1774" i="1" s="1"/>
  <c r="G1773" i="1"/>
  <c r="H1772" i="1"/>
  <c r="N1772" i="1" s="1"/>
  <c r="P1772" i="1" s="1"/>
  <c r="B1772" i="1" s="1"/>
  <c r="I1777" i="1"/>
  <c r="G1774" i="1" l="1"/>
  <c r="H1774" i="1" s="1"/>
  <c r="T1773" i="1"/>
  <c r="S1774" i="1"/>
  <c r="Q1773" i="1"/>
  <c r="C1774" i="1" s="1"/>
  <c r="R1774" i="1"/>
  <c r="J1774" i="1"/>
  <c r="K1774" i="1" s="1"/>
  <c r="L1774" i="1" s="1"/>
  <c r="M1774" i="1" s="1"/>
  <c r="O1774" i="1"/>
  <c r="A1775" i="1"/>
  <c r="D1775" i="1" s="1"/>
  <c r="E1774" i="1"/>
  <c r="F1775" i="1" s="1"/>
  <c r="H1773" i="1"/>
  <c r="N1773" i="1" s="1"/>
  <c r="P1773" i="1" s="1"/>
  <c r="I1778" i="1"/>
  <c r="B1773" i="1" l="1"/>
  <c r="N1774" i="1"/>
  <c r="P1774" i="1" s="1"/>
  <c r="B1774" i="1" s="1"/>
  <c r="E1775" i="1"/>
  <c r="F1776" i="1" s="1"/>
  <c r="O1775" i="1"/>
  <c r="A1776" i="1"/>
  <c r="D1776" i="1" s="1"/>
  <c r="T1774" i="1"/>
  <c r="S1775" i="1"/>
  <c r="R1775" i="1"/>
  <c r="Q1774" i="1"/>
  <c r="C1775" i="1" s="1"/>
  <c r="J1775" i="1"/>
  <c r="K1775" i="1" s="1"/>
  <c r="L1775" i="1" s="1"/>
  <c r="M1775" i="1" s="1"/>
  <c r="G1775" i="1"/>
  <c r="H1775" i="1" s="1"/>
  <c r="I1779" i="1"/>
  <c r="N1775" i="1" l="1"/>
  <c r="P1775" i="1" s="1"/>
  <c r="O1776" i="1"/>
  <c r="E1776" i="1"/>
  <c r="F1777" i="1" s="1"/>
  <c r="A1777" i="1"/>
  <c r="D1777" i="1" s="1"/>
  <c r="T1775" i="1"/>
  <c r="S1776" i="1"/>
  <c r="Q1775" i="1"/>
  <c r="C1776" i="1" s="1"/>
  <c r="J1776" i="1"/>
  <c r="K1776" i="1" s="1"/>
  <c r="L1776" i="1" s="1"/>
  <c r="M1776" i="1" s="1"/>
  <c r="R1776" i="1"/>
  <c r="G1776" i="1"/>
  <c r="H1776" i="1" s="1"/>
  <c r="I1780" i="1"/>
  <c r="B1775" i="1" l="1"/>
  <c r="A1778" i="1"/>
  <c r="D1778" i="1" s="1"/>
  <c r="O1777" i="1"/>
  <c r="E1777" i="1"/>
  <c r="F1778" i="1" s="1"/>
  <c r="Q1776" i="1"/>
  <c r="C1777" i="1" s="1"/>
  <c r="T1776" i="1"/>
  <c r="S1777" i="1"/>
  <c r="R1777" i="1"/>
  <c r="J1777" i="1"/>
  <c r="K1777" i="1" s="1"/>
  <c r="L1777" i="1" s="1"/>
  <c r="M1777" i="1" s="1"/>
  <c r="N1776" i="1"/>
  <c r="P1776" i="1" s="1"/>
  <c r="B1776" i="1" s="1"/>
  <c r="G1777" i="1"/>
  <c r="I1781" i="1"/>
  <c r="E1778" i="1" l="1"/>
  <c r="F1779" i="1" s="1"/>
  <c r="O1778" i="1"/>
  <c r="A1779" i="1"/>
  <c r="D1779" i="1" s="1"/>
  <c r="T1777" i="1"/>
  <c r="R1778" i="1"/>
  <c r="S1778" i="1"/>
  <c r="Q1777" i="1"/>
  <c r="C1778" i="1" s="1"/>
  <c r="J1778" i="1"/>
  <c r="K1778" i="1" s="1"/>
  <c r="L1778" i="1" s="1"/>
  <c r="M1778" i="1" s="1"/>
  <c r="G1778" i="1"/>
  <c r="H1777" i="1"/>
  <c r="N1777" i="1" s="1"/>
  <c r="P1777" i="1" s="1"/>
  <c r="I1782" i="1"/>
  <c r="B1777" i="1" l="1"/>
  <c r="A1780" i="1"/>
  <c r="D1780" i="1" s="1"/>
  <c r="E1779" i="1"/>
  <c r="F1780" i="1" s="1"/>
  <c r="O1779" i="1"/>
  <c r="T1778" i="1"/>
  <c r="R1779" i="1"/>
  <c r="J1779" i="1"/>
  <c r="K1779" i="1" s="1"/>
  <c r="L1779" i="1" s="1"/>
  <c r="M1779" i="1" s="1"/>
  <c r="S1779" i="1"/>
  <c r="Q1778" i="1"/>
  <c r="C1779" i="1" s="1"/>
  <c r="G1779" i="1"/>
  <c r="H1779" i="1" s="1"/>
  <c r="H1778" i="1"/>
  <c r="N1778" i="1" s="1"/>
  <c r="P1778" i="1" s="1"/>
  <c r="B1778" i="1" s="1"/>
  <c r="I1783" i="1"/>
  <c r="N1779" i="1" l="1"/>
  <c r="P1779" i="1" s="1"/>
  <c r="B1779" i="1" s="1"/>
  <c r="T1779" i="1"/>
  <c r="S1780" i="1"/>
  <c r="R1780" i="1"/>
  <c r="J1780" i="1"/>
  <c r="K1780" i="1" s="1"/>
  <c r="L1780" i="1" s="1"/>
  <c r="M1780" i="1" s="1"/>
  <c r="Q1779" i="1"/>
  <c r="C1780" i="1" s="1"/>
  <c r="E1780" i="1"/>
  <c r="F1781" i="1" s="1"/>
  <c r="O1780" i="1"/>
  <c r="A1781" i="1"/>
  <c r="D1781" i="1" s="1"/>
  <c r="G1780" i="1"/>
  <c r="I1784" i="1"/>
  <c r="A1782" i="1" l="1"/>
  <c r="D1782" i="1" s="1"/>
  <c r="E1781" i="1"/>
  <c r="F1782" i="1" s="1"/>
  <c r="O1781" i="1"/>
  <c r="T1780" i="1"/>
  <c r="R1781" i="1"/>
  <c r="Q1780" i="1"/>
  <c r="C1781" i="1" s="1"/>
  <c r="S1781" i="1"/>
  <c r="J1781" i="1"/>
  <c r="K1781" i="1" s="1"/>
  <c r="L1781" i="1" s="1"/>
  <c r="M1781" i="1" s="1"/>
  <c r="G1781" i="1"/>
  <c r="H1781" i="1" s="1"/>
  <c r="H1780" i="1"/>
  <c r="N1780" i="1" s="1"/>
  <c r="P1780" i="1" s="1"/>
  <c r="I1785" i="1"/>
  <c r="B1780" i="1" l="1"/>
  <c r="N1781" i="1"/>
  <c r="P1781" i="1" s="1"/>
  <c r="B1781" i="1" s="1"/>
  <c r="R1782" i="1"/>
  <c r="J1782" i="1"/>
  <c r="K1782" i="1" s="1"/>
  <c r="L1782" i="1" s="1"/>
  <c r="M1782" i="1" s="1"/>
  <c r="T1781" i="1"/>
  <c r="Q1781" i="1"/>
  <c r="C1782" i="1" s="1"/>
  <c r="S1782" i="1"/>
  <c r="G1782" i="1"/>
  <c r="H1782" i="1" s="1"/>
  <c r="A1783" i="1"/>
  <c r="D1783" i="1" s="1"/>
  <c r="O1782" i="1"/>
  <c r="E1782" i="1"/>
  <c r="F1783" i="1" s="1"/>
  <c r="I1786" i="1"/>
  <c r="N1782" i="1" l="1"/>
  <c r="P1782" i="1" s="1"/>
  <c r="S1783" i="1"/>
  <c r="Q1782" i="1"/>
  <c r="C1783" i="1" s="1"/>
  <c r="T1782" i="1"/>
  <c r="J1783" i="1"/>
  <c r="K1783" i="1" s="1"/>
  <c r="L1783" i="1" s="1"/>
  <c r="M1783" i="1" s="1"/>
  <c r="G1783" i="1"/>
  <c r="H1783" i="1" s="1"/>
  <c r="R1783" i="1"/>
  <c r="O1783" i="1"/>
  <c r="A1784" i="1"/>
  <c r="D1784" i="1" s="1"/>
  <c r="E1783" i="1"/>
  <c r="F1784" i="1" s="1"/>
  <c r="I1787" i="1"/>
  <c r="B1782" i="1" l="1"/>
  <c r="N1783" i="1"/>
  <c r="P1783" i="1" s="1"/>
  <c r="B1783" i="1" s="1"/>
  <c r="A1785" i="1"/>
  <c r="D1785" i="1" s="1"/>
  <c r="E1784" i="1"/>
  <c r="F1785" i="1" s="1"/>
  <c r="O1784" i="1"/>
  <c r="Q1783" i="1"/>
  <c r="C1784" i="1" s="1"/>
  <c r="T1783" i="1"/>
  <c r="J1784" i="1"/>
  <c r="K1784" i="1" s="1"/>
  <c r="L1784" i="1" s="1"/>
  <c r="M1784" i="1" s="1"/>
  <c r="G1784" i="1"/>
  <c r="H1784" i="1" s="1"/>
  <c r="S1784" i="1"/>
  <c r="R1784" i="1"/>
  <c r="I1788" i="1"/>
  <c r="S1785" i="1" l="1"/>
  <c r="N1784" i="1"/>
  <c r="P1784" i="1" s="1"/>
  <c r="A1786" i="1"/>
  <c r="D1786" i="1" s="1"/>
  <c r="O1785" i="1"/>
  <c r="E1785" i="1"/>
  <c r="F1786" i="1" s="1"/>
  <c r="Q1784" i="1"/>
  <c r="C1785" i="1" s="1"/>
  <c r="T1784" i="1"/>
  <c r="J1785" i="1"/>
  <c r="K1785" i="1" s="1"/>
  <c r="L1785" i="1" s="1"/>
  <c r="M1785" i="1" s="1"/>
  <c r="G1785" i="1"/>
  <c r="H1785" i="1" s="1"/>
  <c r="R1785" i="1"/>
  <c r="I1789" i="1"/>
  <c r="B1784" i="1" l="1"/>
  <c r="N1785" i="1"/>
  <c r="P1785" i="1" s="1"/>
  <c r="B1785" i="1" s="1"/>
  <c r="Q1785" i="1"/>
  <c r="C1786" i="1" s="1"/>
  <c r="T1785" i="1"/>
  <c r="J1786" i="1"/>
  <c r="K1786" i="1" s="1"/>
  <c r="L1786" i="1" s="1"/>
  <c r="M1786" i="1" s="1"/>
  <c r="G1786" i="1"/>
  <c r="H1786" i="1" s="1"/>
  <c r="S1786" i="1"/>
  <c r="A1787" i="1"/>
  <c r="D1787" i="1" s="1"/>
  <c r="O1786" i="1"/>
  <c r="E1786" i="1"/>
  <c r="F1787" i="1" s="1"/>
  <c r="R1786" i="1"/>
  <c r="I1790" i="1"/>
  <c r="N1786" i="1" l="1"/>
  <c r="P1786" i="1" s="1"/>
  <c r="B1786" i="1" s="1"/>
  <c r="S1787" i="1"/>
  <c r="O1787" i="1"/>
  <c r="E1787" i="1"/>
  <c r="F1788" i="1" s="1"/>
  <c r="A1788" i="1"/>
  <c r="D1788" i="1" s="1"/>
  <c r="Q1786" i="1"/>
  <c r="C1787" i="1" s="1"/>
  <c r="T1786" i="1"/>
  <c r="J1787" i="1"/>
  <c r="K1787" i="1" s="1"/>
  <c r="L1787" i="1" s="1"/>
  <c r="M1787" i="1" s="1"/>
  <c r="G1787" i="1"/>
  <c r="H1787" i="1" s="1"/>
  <c r="R1787" i="1"/>
  <c r="I1791" i="1"/>
  <c r="N1787" i="1" l="1"/>
  <c r="P1787" i="1" s="1"/>
  <c r="A1789" i="1"/>
  <c r="D1789" i="1" s="1"/>
  <c r="O1788" i="1"/>
  <c r="E1788" i="1"/>
  <c r="F1789" i="1" s="1"/>
  <c r="S1788" i="1"/>
  <c r="T1787" i="1"/>
  <c r="Q1787" i="1"/>
  <c r="C1788" i="1" s="1"/>
  <c r="J1788" i="1"/>
  <c r="K1788" i="1" s="1"/>
  <c r="L1788" i="1" s="1"/>
  <c r="M1788" i="1" s="1"/>
  <c r="G1788" i="1"/>
  <c r="H1788" i="1" s="1"/>
  <c r="R1788" i="1"/>
  <c r="I1792" i="1"/>
  <c r="B1787" i="1" l="1"/>
  <c r="S1789" i="1"/>
  <c r="N1788" i="1"/>
  <c r="P1788" i="1" s="1"/>
  <c r="B1788" i="1" s="1"/>
  <c r="Q1788" i="1"/>
  <c r="C1789" i="1" s="1"/>
  <c r="T1788" i="1"/>
  <c r="J1789" i="1"/>
  <c r="K1789" i="1" s="1"/>
  <c r="L1789" i="1" s="1"/>
  <c r="M1789" i="1" s="1"/>
  <c r="G1789" i="1"/>
  <c r="H1789" i="1" s="1"/>
  <c r="A1790" i="1"/>
  <c r="D1790" i="1" s="1"/>
  <c r="O1789" i="1"/>
  <c r="E1789" i="1"/>
  <c r="F1790" i="1" s="1"/>
  <c r="R1789" i="1"/>
  <c r="I1793" i="1"/>
  <c r="N1789" i="1" l="1"/>
  <c r="P1789" i="1" s="1"/>
  <c r="B1789" i="1" s="1"/>
  <c r="O1790" i="1"/>
  <c r="E1790" i="1"/>
  <c r="F1791" i="1" s="1"/>
  <c r="A1791" i="1"/>
  <c r="D1791" i="1" s="1"/>
  <c r="Q1789" i="1"/>
  <c r="C1790" i="1" s="1"/>
  <c r="T1789" i="1"/>
  <c r="J1790" i="1"/>
  <c r="K1790" i="1" s="1"/>
  <c r="L1790" i="1" s="1"/>
  <c r="M1790" i="1" s="1"/>
  <c r="G1790" i="1"/>
  <c r="H1790" i="1" s="1"/>
  <c r="S1790" i="1"/>
  <c r="R1790" i="1"/>
  <c r="I1794" i="1"/>
  <c r="N1790" i="1" l="1"/>
  <c r="P1790" i="1" s="1"/>
  <c r="E1791" i="1"/>
  <c r="F1792" i="1" s="1"/>
  <c r="A1792" i="1"/>
  <c r="D1792" i="1" s="1"/>
  <c r="O1791" i="1"/>
  <c r="Q1790" i="1"/>
  <c r="C1791" i="1" s="1"/>
  <c r="T1790" i="1"/>
  <c r="J1791" i="1"/>
  <c r="K1791" i="1" s="1"/>
  <c r="L1791" i="1" s="1"/>
  <c r="M1791" i="1" s="1"/>
  <c r="G1791" i="1"/>
  <c r="H1791" i="1" s="1"/>
  <c r="R1791" i="1"/>
  <c r="S1791" i="1"/>
  <c r="I1795" i="1"/>
  <c r="B1790" i="1" l="1"/>
  <c r="R1792" i="1"/>
  <c r="N1791" i="1"/>
  <c r="P1791" i="1" s="1"/>
  <c r="B1791" i="1" s="1"/>
  <c r="T1791" i="1"/>
  <c r="Q1791" i="1"/>
  <c r="C1792" i="1" s="1"/>
  <c r="J1792" i="1"/>
  <c r="K1792" i="1" s="1"/>
  <c r="L1792" i="1" s="1"/>
  <c r="M1792" i="1" s="1"/>
  <c r="G1792" i="1"/>
  <c r="H1792" i="1" s="1"/>
  <c r="A1793" i="1"/>
  <c r="D1793" i="1" s="1"/>
  <c r="O1792" i="1"/>
  <c r="E1792" i="1"/>
  <c r="F1793" i="1" s="1"/>
  <c r="S1792" i="1"/>
  <c r="I1796" i="1"/>
  <c r="N1792" i="1" l="1"/>
  <c r="P1792" i="1" s="1"/>
  <c r="B1792" i="1" s="1"/>
  <c r="Q1792" i="1"/>
  <c r="C1793" i="1" s="1"/>
  <c r="T1792" i="1"/>
  <c r="J1793" i="1"/>
  <c r="K1793" i="1" s="1"/>
  <c r="L1793" i="1" s="1"/>
  <c r="M1793" i="1" s="1"/>
  <c r="G1793" i="1"/>
  <c r="H1793" i="1" s="1"/>
  <c r="O1793" i="1"/>
  <c r="E1793" i="1"/>
  <c r="F1794" i="1" s="1"/>
  <c r="A1794" i="1"/>
  <c r="D1794" i="1" s="1"/>
  <c r="R1793" i="1"/>
  <c r="S1793" i="1"/>
  <c r="I1797" i="1"/>
  <c r="N1793" i="1" l="1"/>
  <c r="P1793" i="1" s="1"/>
  <c r="B1793" i="1" s="1"/>
  <c r="E1794" i="1"/>
  <c r="F1795" i="1" s="1"/>
  <c r="O1794" i="1"/>
  <c r="A1795" i="1"/>
  <c r="D1795" i="1" s="1"/>
  <c r="Q1793" i="1"/>
  <c r="C1794" i="1" s="1"/>
  <c r="T1793" i="1"/>
  <c r="J1794" i="1"/>
  <c r="K1794" i="1" s="1"/>
  <c r="L1794" i="1" s="1"/>
  <c r="M1794" i="1" s="1"/>
  <c r="G1794" i="1"/>
  <c r="H1794" i="1" s="1"/>
  <c r="S1794" i="1"/>
  <c r="R1794" i="1"/>
  <c r="I1798" i="1"/>
  <c r="N1794" i="1" l="1"/>
  <c r="P1794" i="1" s="1"/>
  <c r="A1796" i="1"/>
  <c r="D1796" i="1" s="1"/>
  <c r="E1795" i="1"/>
  <c r="F1796" i="1" s="1"/>
  <c r="O1795" i="1"/>
  <c r="Q1794" i="1"/>
  <c r="C1795" i="1" s="1"/>
  <c r="T1794" i="1"/>
  <c r="J1795" i="1"/>
  <c r="K1795" i="1" s="1"/>
  <c r="L1795" i="1" s="1"/>
  <c r="M1795" i="1" s="1"/>
  <c r="G1795" i="1"/>
  <c r="H1795" i="1" s="1"/>
  <c r="R1795" i="1"/>
  <c r="S1795" i="1"/>
  <c r="I1799" i="1"/>
  <c r="B1794" i="1" l="1"/>
  <c r="R1796" i="1"/>
  <c r="N1795" i="1"/>
  <c r="P1795" i="1" s="1"/>
  <c r="B1795" i="1" s="1"/>
  <c r="Q1795" i="1"/>
  <c r="C1796" i="1" s="1"/>
  <c r="T1795" i="1"/>
  <c r="J1796" i="1"/>
  <c r="K1796" i="1" s="1"/>
  <c r="L1796" i="1" s="1"/>
  <c r="M1796" i="1" s="1"/>
  <c r="G1796" i="1"/>
  <c r="H1796" i="1" s="1"/>
  <c r="O1796" i="1"/>
  <c r="E1796" i="1"/>
  <c r="F1797" i="1" s="1"/>
  <c r="A1797" i="1"/>
  <c r="D1797" i="1" s="1"/>
  <c r="S1796" i="1"/>
  <c r="I1800" i="1"/>
  <c r="N1796" i="1" l="1"/>
  <c r="P1796" i="1" s="1"/>
  <c r="B1796" i="1" s="1"/>
  <c r="Q1796" i="1"/>
  <c r="C1797" i="1" s="1"/>
  <c r="T1796" i="1"/>
  <c r="J1797" i="1"/>
  <c r="K1797" i="1" s="1"/>
  <c r="L1797" i="1" s="1"/>
  <c r="M1797" i="1" s="1"/>
  <c r="G1797" i="1"/>
  <c r="H1797" i="1" s="1"/>
  <c r="R1797" i="1"/>
  <c r="O1797" i="1"/>
  <c r="A1798" i="1"/>
  <c r="D1798" i="1" s="1"/>
  <c r="E1797" i="1"/>
  <c r="F1798" i="1" s="1"/>
  <c r="S1797" i="1"/>
  <c r="I1801" i="1"/>
  <c r="N1797" i="1" l="1"/>
  <c r="P1797" i="1" s="1"/>
  <c r="R1798" i="1"/>
  <c r="O1798" i="1"/>
  <c r="A1799" i="1"/>
  <c r="D1799" i="1" s="1"/>
  <c r="E1798" i="1"/>
  <c r="F1799" i="1" s="1"/>
  <c r="S1798" i="1"/>
  <c r="Q1797" i="1"/>
  <c r="C1798" i="1" s="1"/>
  <c r="T1797" i="1"/>
  <c r="J1798" i="1"/>
  <c r="K1798" i="1" s="1"/>
  <c r="L1798" i="1" s="1"/>
  <c r="M1798" i="1" s="1"/>
  <c r="G1798" i="1"/>
  <c r="H1798" i="1" s="1"/>
  <c r="I1802" i="1"/>
  <c r="B1797" i="1" l="1"/>
  <c r="N1798" i="1"/>
  <c r="P1798" i="1" s="1"/>
  <c r="B1798" i="1" s="1"/>
  <c r="S1799" i="1"/>
  <c r="O1799" i="1"/>
  <c r="E1799" i="1"/>
  <c r="F1800" i="1" s="1"/>
  <c r="A1800" i="1"/>
  <c r="D1800" i="1" s="1"/>
  <c r="Q1798" i="1"/>
  <c r="C1799" i="1" s="1"/>
  <c r="T1798" i="1"/>
  <c r="J1799" i="1"/>
  <c r="K1799" i="1" s="1"/>
  <c r="L1799" i="1" s="1"/>
  <c r="M1799" i="1" s="1"/>
  <c r="G1799" i="1"/>
  <c r="H1799" i="1" s="1"/>
  <c r="R1799" i="1"/>
  <c r="I1803" i="1"/>
  <c r="N1799" i="1" l="1"/>
  <c r="P1799" i="1" s="1"/>
  <c r="B1799" i="1" s="1"/>
  <c r="Q1799" i="1"/>
  <c r="C1800" i="1" s="1"/>
  <c r="T1799" i="1"/>
  <c r="J1800" i="1"/>
  <c r="K1800" i="1" s="1"/>
  <c r="L1800" i="1" s="1"/>
  <c r="M1800" i="1" s="1"/>
  <c r="G1800" i="1"/>
  <c r="H1800" i="1" s="1"/>
  <c r="O1800" i="1"/>
  <c r="A1801" i="1"/>
  <c r="D1801" i="1" s="1"/>
  <c r="E1800" i="1"/>
  <c r="F1801" i="1" s="1"/>
  <c r="S1800" i="1"/>
  <c r="R1800" i="1"/>
  <c r="I1804" i="1"/>
  <c r="S1801" i="1" l="1"/>
  <c r="Q1800" i="1"/>
  <c r="C1801" i="1" s="1"/>
  <c r="T1800" i="1"/>
  <c r="J1801" i="1"/>
  <c r="K1801" i="1" s="1"/>
  <c r="L1801" i="1" s="1"/>
  <c r="M1801" i="1" s="1"/>
  <c r="G1801" i="1"/>
  <c r="H1801" i="1" s="1"/>
  <c r="N1800" i="1"/>
  <c r="P1800" i="1" s="1"/>
  <c r="B1800" i="1" s="1"/>
  <c r="E1801" i="1"/>
  <c r="F1802" i="1" s="1"/>
  <c r="O1801" i="1"/>
  <c r="A1802" i="1"/>
  <c r="D1802" i="1" s="1"/>
  <c r="R1801" i="1"/>
  <c r="I1805" i="1"/>
  <c r="N1801" i="1" l="1"/>
  <c r="P1801" i="1" s="1"/>
  <c r="E1802" i="1"/>
  <c r="F1803" i="1" s="1"/>
  <c r="O1802" i="1"/>
  <c r="A1803" i="1"/>
  <c r="D1803" i="1" s="1"/>
  <c r="R1802" i="1"/>
  <c r="Q1801" i="1"/>
  <c r="C1802" i="1" s="1"/>
  <c r="T1801" i="1"/>
  <c r="J1802" i="1"/>
  <c r="K1802" i="1" s="1"/>
  <c r="L1802" i="1" s="1"/>
  <c r="M1802" i="1" s="1"/>
  <c r="G1802" i="1"/>
  <c r="H1802" i="1" s="1"/>
  <c r="S1802" i="1"/>
  <c r="I1806" i="1"/>
  <c r="B1801" i="1" l="1"/>
  <c r="R1803" i="1"/>
  <c r="N1802" i="1"/>
  <c r="P1802" i="1" s="1"/>
  <c r="B1802" i="1" s="1"/>
  <c r="E1803" i="1"/>
  <c r="F1804" i="1" s="1"/>
  <c r="O1803" i="1"/>
  <c r="A1804" i="1"/>
  <c r="D1804" i="1" s="1"/>
  <c r="Q1802" i="1"/>
  <c r="C1803" i="1" s="1"/>
  <c r="T1802" i="1"/>
  <c r="J1803" i="1"/>
  <c r="K1803" i="1" s="1"/>
  <c r="L1803" i="1" s="1"/>
  <c r="M1803" i="1" s="1"/>
  <c r="G1803" i="1"/>
  <c r="H1803" i="1" s="1"/>
  <c r="S1803" i="1"/>
  <c r="I1807" i="1"/>
  <c r="N1803" i="1" l="1"/>
  <c r="P1803" i="1" s="1"/>
  <c r="O1804" i="1"/>
  <c r="A1805" i="1"/>
  <c r="D1805" i="1" s="1"/>
  <c r="E1804" i="1"/>
  <c r="F1805" i="1" s="1"/>
  <c r="Q1803" i="1"/>
  <c r="C1804" i="1" s="1"/>
  <c r="T1803" i="1"/>
  <c r="J1804" i="1"/>
  <c r="K1804" i="1" s="1"/>
  <c r="L1804" i="1" s="1"/>
  <c r="M1804" i="1" s="1"/>
  <c r="G1804" i="1"/>
  <c r="H1804" i="1" s="1"/>
  <c r="R1804" i="1"/>
  <c r="S1804" i="1"/>
  <c r="I1808" i="1"/>
  <c r="B1803" i="1" l="1"/>
  <c r="R1805" i="1"/>
  <c r="N1804" i="1"/>
  <c r="P1804" i="1" s="1"/>
  <c r="B1804" i="1" s="1"/>
  <c r="O1805" i="1"/>
  <c r="E1805" i="1"/>
  <c r="F1806" i="1" s="1"/>
  <c r="A1806" i="1"/>
  <c r="D1806" i="1" s="1"/>
  <c r="Q1804" i="1"/>
  <c r="C1805" i="1" s="1"/>
  <c r="T1804" i="1"/>
  <c r="J1805" i="1"/>
  <c r="K1805" i="1" s="1"/>
  <c r="L1805" i="1" s="1"/>
  <c r="M1805" i="1" s="1"/>
  <c r="G1805" i="1"/>
  <c r="H1805" i="1" s="1"/>
  <c r="S1805" i="1"/>
  <c r="I1809" i="1"/>
  <c r="R1806" i="1" l="1"/>
  <c r="N1805" i="1"/>
  <c r="P1805" i="1" s="1"/>
  <c r="E1806" i="1"/>
  <c r="F1807" i="1" s="1"/>
  <c r="O1806" i="1"/>
  <c r="A1807" i="1"/>
  <c r="D1807" i="1" s="1"/>
  <c r="Q1805" i="1"/>
  <c r="C1806" i="1" s="1"/>
  <c r="T1805" i="1"/>
  <c r="J1806" i="1"/>
  <c r="K1806" i="1" s="1"/>
  <c r="L1806" i="1" s="1"/>
  <c r="M1806" i="1" s="1"/>
  <c r="G1806" i="1"/>
  <c r="H1806" i="1" s="1"/>
  <c r="S1806" i="1"/>
  <c r="I1810" i="1"/>
  <c r="B1805" i="1" l="1"/>
  <c r="N1806" i="1"/>
  <c r="P1806" i="1" s="1"/>
  <c r="B1806" i="1" s="1"/>
  <c r="A1808" i="1"/>
  <c r="D1808" i="1" s="1"/>
  <c r="O1807" i="1"/>
  <c r="E1807" i="1"/>
  <c r="F1808" i="1" s="1"/>
  <c r="Q1806" i="1"/>
  <c r="C1807" i="1" s="1"/>
  <c r="T1806" i="1"/>
  <c r="J1807" i="1"/>
  <c r="K1807" i="1" s="1"/>
  <c r="L1807" i="1" s="1"/>
  <c r="M1807" i="1" s="1"/>
  <c r="G1807" i="1"/>
  <c r="H1807" i="1" s="1"/>
  <c r="R1807" i="1"/>
  <c r="S1807" i="1"/>
  <c r="I1811" i="1"/>
  <c r="R1808" i="1" l="1"/>
  <c r="N1807" i="1"/>
  <c r="P1807" i="1" s="1"/>
  <c r="B1807" i="1" s="1"/>
  <c r="O1808" i="1"/>
  <c r="E1808" i="1"/>
  <c r="F1809" i="1" s="1"/>
  <c r="A1809" i="1"/>
  <c r="D1809" i="1" s="1"/>
  <c r="Q1807" i="1"/>
  <c r="C1808" i="1" s="1"/>
  <c r="T1807" i="1"/>
  <c r="J1808" i="1"/>
  <c r="K1808" i="1" s="1"/>
  <c r="L1808" i="1" s="1"/>
  <c r="M1808" i="1" s="1"/>
  <c r="G1808" i="1"/>
  <c r="H1808" i="1" s="1"/>
  <c r="S1808" i="1"/>
  <c r="I1812" i="1"/>
  <c r="N1808" i="1" l="1"/>
  <c r="P1808" i="1" s="1"/>
  <c r="A1810" i="1"/>
  <c r="D1810" i="1" s="1"/>
  <c r="E1809" i="1"/>
  <c r="F1810" i="1" s="1"/>
  <c r="O1809" i="1"/>
  <c r="Q1808" i="1"/>
  <c r="C1809" i="1" s="1"/>
  <c r="T1808" i="1"/>
  <c r="J1809" i="1"/>
  <c r="K1809" i="1" s="1"/>
  <c r="L1809" i="1" s="1"/>
  <c r="M1809" i="1" s="1"/>
  <c r="G1809" i="1"/>
  <c r="H1809" i="1" s="1"/>
  <c r="R1809" i="1"/>
  <c r="S1809" i="1"/>
  <c r="I1813" i="1"/>
  <c r="B1808" i="1" l="1"/>
  <c r="R1810" i="1"/>
  <c r="N1809" i="1"/>
  <c r="P1809" i="1" s="1"/>
  <c r="B1809" i="1" s="1"/>
  <c r="Q1809" i="1"/>
  <c r="C1810" i="1" s="1"/>
  <c r="T1809" i="1"/>
  <c r="J1810" i="1"/>
  <c r="K1810" i="1" s="1"/>
  <c r="L1810" i="1" s="1"/>
  <c r="M1810" i="1" s="1"/>
  <c r="G1810" i="1"/>
  <c r="H1810" i="1" s="1"/>
  <c r="A1811" i="1"/>
  <c r="D1811" i="1" s="1"/>
  <c r="O1810" i="1"/>
  <c r="E1810" i="1"/>
  <c r="F1811" i="1" s="1"/>
  <c r="S1810" i="1"/>
  <c r="I1814" i="1"/>
  <c r="Q1810" i="1" l="1"/>
  <c r="C1811" i="1" s="1"/>
  <c r="T1810" i="1"/>
  <c r="J1811" i="1"/>
  <c r="K1811" i="1" s="1"/>
  <c r="L1811" i="1" s="1"/>
  <c r="M1811" i="1" s="1"/>
  <c r="G1811" i="1"/>
  <c r="H1811" i="1" s="1"/>
  <c r="N1810" i="1"/>
  <c r="P1810" i="1" s="1"/>
  <c r="B1810" i="1" s="1"/>
  <c r="R1811" i="1"/>
  <c r="O1811" i="1"/>
  <c r="A1812" i="1"/>
  <c r="D1812" i="1" s="1"/>
  <c r="E1811" i="1"/>
  <c r="F1812" i="1" s="1"/>
  <c r="S1811" i="1"/>
  <c r="I1815" i="1"/>
  <c r="N1811" i="1" l="1"/>
  <c r="P1811" i="1" s="1"/>
  <c r="B1811" i="1" s="1"/>
  <c r="T1811" i="1"/>
  <c r="Q1811" i="1"/>
  <c r="C1812" i="1" s="1"/>
  <c r="J1812" i="1"/>
  <c r="K1812" i="1" s="1"/>
  <c r="L1812" i="1" s="1"/>
  <c r="M1812" i="1" s="1"/>
  <c r="G1812" i="1"/>
  <c r="H1812" i="1" s="1"/>
  <c r="O1812" i="1"/>
  <c r="A1813" i="1"/>
  <c r="D1813" i="1" s="1"/>
  <c r="E1812" i="1"/>
  <c r="F1813" i="1" s="1"/>
  <c r="R1812" i="1"/>
  <c r="S1812" i="1"/>
  <c r="I1816" i="1"/>
  <c r="N1812" i="1" l="1"/>
  <c r="P1812" i="1" s="1"/>
  <c r="R1813" i="1"/>
  <c r="Q1812" i="1"/>
  <c r="C1813" i="1" s="1"/>
  <c r="T1812" i="1"/>
  <c r="J1813" i="1"/>
  <c r="K1813" i="1" s="1"/>
  <c r="L1813" i="1" s="1"/>
  <c r="M1813" i="1" s="1"/>
  <c r="G1813" i="1"/>
  <c r="H1813" i="1" s="1"/>
  <c r="O1813" i="1"/>
  <c r="A1814" i="1"/>
  <c r="D1814" i="1" s="1"/>
  <c r="E1813" i="1"/>
  <c r="F1814" i="1" s="1"/>
  <c r="S1813" i="1"/>
  <c r="I1817" i="1"/>
  <c r="B1812" i="1" l="1"/>
  <c r="N1813" i="1"/>
  <c r="P1813" i="1" s="1"/>
  <c r="B1813" i="1" s="1"/>
  <c r="O1814" i="1"/>
  <c r="A1815" i="1"/>
  <c r="D1815" i="1" s="1"/>
  <c r="E1814" i="1"/>
  <c r="F1815" i="1" s="1"/>
  <c r="R1814" i="1"/>
  <c r="Q1813" i="1"/>
  <c r="C1814" i="1" s="1"/>
  <c r="T1813" i="1"/>
  <c r="J1814" i="1"/>
  <c r="K1814" i="1" s="1"/>
  <c r="L1814" i="1" s="1"/>
  <c r="M1814" i="1" s="1"/>
  <c r="G1814" i="1"/>
  <c r="H1814" i="1" s="1"/>
  <c r="S1814" i="1"/>
  <c r="I1818" i="1"/>
  <c r="R1815" i="1" l="1"/>
  <c r="N1814" i="1"/>
  <c r="P1814" i="1" s="1"/>
  <c r="B1814" i="1" s="1"/>
  <c r="A1816" i="1"/>
  <c r="D1816" i="1" s="1"/>
  <c r="E1815" i="1"/>
  <c r="F1816" i="1" s="1"/>
  <c r="O1815" i="1"/>
  <c r="Q1814" i="1"/>
  <c r="C1815" i="1" s="1"/>
  <c r="T1814" i="1"/>
  <c r="J1815" i="1"/>
  <c r="K1815" i="1" s="1"/>
  <c r="L1815" i="1" s="1"/>
  <c r="M1815" i="1" s="1"/>
  <c r="G1815" i="1"/>
  <c r="H1815" i="1" s="1"/>
  <c r="S1815" i="1"/>
  <c r="I1819" i="1"/>
  <c r="N1815" i="1" l="1"/>
  <c r="P1815" i="1" s="1"/>
  <c r="Q1815" i="1"/>
  <c r="C1816" i="1" s="1"/>
  <c r="T1815" i="1"/>
  <c r="J1816" i="1"/>
  <c r="K1816" i="1" s="1"/>
  <c r="L1816" i="1" s="1"/>
  <c r="M1816" i="1" s="1"/>
  <c r="G1816" i="1"/>
  <c r="H1816" i="1" s="1"/>
  <c r="A1817" i="1"/>
  <c r="D1817" i="1" s="1"/>
  <c r="E1816" i="1"/>
  <c r="F1817" i="1" s="1"/>
  <c r="O1816" i="1"/>
  <c r="R1816" i="1"/>
  <c r="S1816" i="1"/>
  <c r="I1820" i="1"/>
  <c r="B1815" i="1" l="1"/>
  <c r="R1817" i="1"/>
  <c r="N1816" i="1"/>
  <c r="P1816" i="1" s="1"/>
  <c r="B1816" i="1" s="1"/>
  <c r="Q1816" i="1"/>
  <c r="C1817" i="1" s="1"/>
  <c r="T1816" i="1"/>
  <c r="J1817" i="1"/>
  <c r="K1817" i="1" s="1"/>
  <c r="L1817" i="1" s="1"/>
  <c r="M1817" i="1" s="1"/>
  <c r="G1817" i="1"/>
  <c r="H1817" i="1" s="1"/>
  <c r="O1817" i="1"/>
  <c r="A1818" i="1"/>
  <c r="D1818" i="1" s="1"/>
  <c r="E1817" i="1"/>
  <c r="F1818" i="1" s="1"/>
  <c r="S1817" i="1"/>
  <c r="I1821" i="1"/>
  <c r="R1818" i="1" l="1"/>
  <c r="N1817" i="1"/>
  <c r="P1817" i="1" s="1"/>
  <c r="B1817" i="1" s="1"/>
  <c r="A1819" i="1"/>
  <c r="D1819" i="1" s="1"/>
  <c r="O1818" i="1"/>
  <c r="E1818" i="1"/>
  <c r="F1819" i="1" s="1"/>
  <c r="T1817" i="1"/>
  <c r="Q1817" i="1"/>
  <c r="C1818" i="1" s="1"/>
  <c r="J1818" i="1"/>
  <c r="K1818" i="1" s="1"/>
  <c r="L1818" i="1" s="1"/>
  <c r="M1818" i="1" s="1"/>
  <c r="G1818" i="1"/>
  <c r="H1818" i="1" s="1"/>
  <c r="S1818" i="1"/>
  <c r="I1822" i="1"/>
  <c r="N1818" i="1" l="1"/>
  <c r="P1818" i="1" s="1"/>
  <c r="Q1818" i="1"/>
  <c r="C1819" i="1" s="1"/>
  <c r="T1818" i="1"/>
  <c r="J1819" i="1"/>
  <c r="K1819" i="1" s="1"/>
  <c r="L1819" i="1" s="1"/>
  <c r="M1819" i="1" s="1"/>
  <c r="G1819" i="1"/>
  <c r="H1819" i="1" s="1"/>
  <c r="A1820" i="1"/>
  <c r="D1820" i="1" s="1"/>
  <c r="O1819" i="1"/>
  <c r="E1819" i="1"/>
  <c r="F1820" i="1" s="1"/>
  <c r="S1819" i="1"/>
  <c r="R1819" i="1"/>
  <c r="I1823" i="1"/>
  <c r="B1818" i="1" l="1"/>
  <c r="S1820" i="1"/>
  <c r="N1819" i="1"/>
  <c r="P1819" i="1" s="1"/>
  <c r="B1819" i="1" s="1"/>
  <c r="Q1819" i="1"/>
  <c r="C1820" i="1" s="1"/>
  <c r="T1819" i="1"/>
  <c r="J1820" i="1"/>
  <c r="K1820" i="1" s="1"/>
  <c r="L1820" i="1" s="1"/>
  <c r="M1820" i="1" s="1"/>
  <c r="G1820" i="1"/>
  <c r="H1820" i="1" s="1"/>
  <c r="O1820" i="1"/>
  <c r="E1820" i="1"/>
  <c r="F1821" i="1" s="1"/>
  <c r="A1821" i="1"/>
  <c r="D1821" i="1" s="1"/>
  <c r="R1820" i="1"/>
  <c r="I1824" i="1"/>
  <c r="N1820" i="1" l="1"/>
  <c r="P1820" i="1" s="1"/>
  <c r="B1820" i="1" s="1"/>
  <c r="Q1820" i="1"/>
  <c r="C1821" i="1" s="1"/>
  <c r="T1820" i="1"/>
  <c r="J1821" i="1"/>
  <c r="K1821" i="1" s="1"/>
  <c r="L1821" i="1" s="1"/>
  <c r="M1821" i="1" s="1"/>
  <c r="G1821" i="1"/>
  <c r="H1821" i="1" s="1"/>
  <c r="R1821" i="1"/>
  <c r="A1822" i="1"/>
  <c r="D1822" i="1" s="1"/>
  <c r="O1821" i="1"/>
  <c r="E1821" i="1"/>
  <c r="F1822" i="1" s="1"/>
  <c r="S1821" i="1"/>
  <c r="I1825" i="1"/>
  <c r="N1821" i="1" l="1"/>
  <c r="P1821" i="1" s="1"/>
  <c r="B1821" i="1" s="1"/>
  <c r="A1823" i="1"/>
  <c r="D1823" i="1" s="1"/>
  <c r="O1822" i="1"/>
  <c r="E1822" i="1"/>
  <c r="F1823" i="1" s="1"/>
  <c r="Q1821" i="1"/>
  <c r="C1822" i="1" s="1"/>
  <c r="T1821" i="1"/>
  <c r="J1822" i="1"/>
  <c r="K1822" i="1" s="1"/>
  <c r="L1822" i="1" s="1"/>
  <c r="M1822" i="1" s="1"/>
  <c r="G1822" i="1"/>
  <c r="H1822" i="1" s="1"/>
  <c r="R1822" i="1"/>
  <c r="S1822" i="1"/>
  <c r="I1826" i="1"/>
  <c r="N1822" i="1" l="1"/>
  <c r="P1822" i="1" s="1"/>
  <c r="A1824" i="1"/>
  <c r="D1824" i="1" s="1"/>
  <c r="O1823" i="1"/>
  <c r="E1823" i="1"/>
  <c r="F1824" i="1" s="1"/>
  <c r="Q1822" i="1"/>
  <c r="C1823" i="1" s="1"/>
  <c r="T1822" i="1"/>
  <c r="J1823" i="1"/>
  <c r="K1823" i="1" s="1"/>
  <c r="L1823" i="1" s="1"/>
  <c r="M1823" i="1" s="1"/>
  <c r="G1823" i="1"/>
  <c r="H1823" i="1" s="1"/>
  <c r="S1823" i="1"/>
  <c r="R1823" i="1"/>
  <c r="I1827" i="1"/>
  <c r="B1822" i="1" l="1"/>
  <c r="S1824" i="1"/>
  <c r="N1823" i="1"/>
  <c r="P1823" i="1" s="1"/>
  <c r="B1823" i="1" s="1"/>
  <c r="Q1823" i="1"/>
  <c r="C1824" i="1" s="1"/>
  <c r="T1823" i="1"/>
  <c r="J1824" i="1"/>
  <c r="K1824" i="1" s="1"/>
  <c r="L1824" i="1" s="1"/>
  <c r="M1824" i="1" s="1"/>
  <c r="G1824" i="1"/>
  <c r="H1824" i="1" s="1"/>
  <c r="O1824" i="1"/>
  <c r="E1824" i="1"/>
  <c r="F1825" i="1" s="1"/>
  <c r="A1825" i="1"/>
  <c r="D1825" i="1" s="1"/>
  <c r="R1824" i="1"/>
  <c r="I1828" i="1"/>
  <c r="Q1824" i="1" l="1"/>
  <c r="C1825" i="1" s="1"/>
  <c r="T1824" i="1"/>
  <c r="J1825" i="1"/>
  <c r="K1825" i="1" s="1"/>
  <c r="L1825" i="1" s="1"/>
  <c r="M1825" i="1" s="1"/>
  <c r="G1825" i="1"/>
  <c r="H1825" i="1" s="1"/>
  <c r="N1824" i="1"/>
  <c r="P1824" i="1" s="1"/>
  <c r="B1824" i="1" s="1"/>
  <c r="O1825" i="1"/>
  <c r="E1825" i="1"/>
  <c r="F1826" i="1" s="1"/>
  <c r="A1826" i="1"/>
  <c r="D1826" i="1" s="1"/>
  <c r="S1825" i="1"/>
  <c r="R1825" i="1"/>
  <c r="I1829" i="1"/>
  <c r="N1825" i="1" l="1"/>
  <c r="P1825" i="1" s="1"/>
  <c r="B1825" i="1" s="1"/>
  <c r="Q1825" i="1"/>
  <c r="C1826" i="1" s="1"/>
  <c r="T1825" i="1"/>
  <c r="J1826" i="1"/>
  <c r="K1826" i="1" s="1"/>
  <c r="L1826" i="1" s="1"/>
  <c r="M1826" i="1" s="1"/>
  <c r="G1826" i="1"/>
  <c r="H1826" i="1" s="1"/>
  <c r="A1827" i="1"/>
  <c r="D1827" i="1" s="1"/>
  <c r="O1826" i="1"/>
  <c r="E1826" i="1"/>
  <c r="F1827" i="1" s="1"/>
  <c r="R1826" i="1"/>
  <c r="S1826" i="1"/>
  <c r="I1830" i="1"/>
  <c r="N1826" i="1" l="1"/>
  <c r="P1826" i="1" s="1"/>
  <c r="A1828" i="1"/>
  <c r="D1828" i="1" s="1"/>
  <c r="E1827" i="1"/>
  <c r="F1828" i="1" s="1"/>
  <c r="O1827" i="1"/>
  <c r="S1827" i="1"/>
  <c r="T1826" i="1"/>
  <c r="Q1826" i="1"/>
  <c r="C1827" i="1" s="1"/>
  <c r="J1827" i="1"/>
  <c r="K1827" i="1" s="1"/>
  <c r="L1827" i="1" s="1"/>
  <c r="M1827" i="1" s="1"/>
  <c r="G1827" i="1"/>
  <c r="H1827" i="1" s="1"/>
  <c r="R1827" i="1"/>
  <c r="I1831" i="1"/>
  <c r="B1826" i="1" l="1"/>
  <c r="S1828" i="1"/>
  <c r="N1827" i="1"/>
  <c r="P1827" i="1" s="1"/>
  <c r="B1827" i="1" s="1"/>
  <c r="O1828" i="1"/>
  <c r="A1829" i="1"/>
  <c r="D1829" i="1" s="1"/>
  <c r="E1828" i="1"/>
  <c r="F1829" i="1" s="1"/>
  <c r="Q1827" i="1"/>
  <c r="C1828" i="1" s="1"/>
  <c r="T1827" i="1"/>
  <c r="J1828" i="1"/>
  <c r="K1828" i="1" s="1"/>
  <c r="L1828" i="1" s="1"/>
  <c r="M1828" i="1" s="1"/>
  <c r="G1828" i="1"/>
  <c r="H1828" i="1" s="1"/>
  <c r="R1828" i="1"/>
  <c r="I1832" i="1"/>
  <c r="N1828" i="1" l="1"/>
  <c r="P1828" i="1" s="1"/>
  <c r="B1828" i="1" s="1"/>
  <c r="O1829" i="1"/>
  <c r="A1830" i="1"/>
  <c r="D1830" i="1" s="1"/>
  <c r="E1829" i="1"/>
  <c r="F1830" i="1" s="1"/>
  <c r="Q1828" i="1"/>
  <c r="C1829" i="1" s="1"/>
  <c r="T1828" i="1"/>
  <c r="J1829" i="1"/>
  <c r="K1829" i="1" s="1"/>
  <c r="L1829" i="1" s="1"/>
  <c r="M1829" i="1" s="1"/>
  <c r="G1829" i="1"/>
  <c r="H1829" i="1" s="1"/>
  <c r="S1829" i="1"/>
  <c r="R1829" i="1"/>
  <c r="I1833" i="1"/>
  <c r="S1830" i="1" l="1"/>
  <c r="N1829" i="1"/>
  <c r="P1829" i="1" s="1"/>
  <c r="Q1829" i="1"/>
  <c r="C1830" i="1" s="1"/>
  <c r="T1829" i="1"/>
  <c r="J1830" i="1"/>
  <c r="K1830" i="1" s="1"/>
  <c r="L1830" i="1" s="1"/>
  <c r="M1830" i="1" s="1"/>
  <c r="G1830" i="1"/>
  <c r="H1830" i="1" s="1"/>
  <c r="A1831" i="1"/>
  <c r="D1831" i="1" s="1"/>
  <c r="O1830" i="1"/>
  <c r="E1830" i="1"/>
  <c r="F1831" i="1" s="1"/>
  <c r="R1830" i="1"/>
  <c r="I1834" i="1"/>
  <c r="B1829" i="1" l="1"/>
  <c r="S1831" i="1"/>
  <c r="N1830" i="1"/>
  <c r="P1830" i="1" s="1"/>
  <c r="B1830" i="1" s="1"/>
  <c r="A1832" i="1"/>
  <c r="D1832" i="1" s="1"/>
  <c r="E1831" i="1"/>
  <c r="F1832" i="1" s="1"/>
  <c r="O1831" i="1"/>
  <c r="T1830" i="1"/>
  <c r="Q1830" i="1"/>
  <c r="C1831" i="1" s="1"/>
  <c r="J1831" i="1"/>
  <c r="K1831" i="1" s="1"/>
  <c r="L1831" i="1" s="1"/>
  <c r="M1831" i="1" s="1"/>
  <c r="G1831" i="1"/>
  <c r="H1831" i="1" s="1"/>
  <c r="R1831" i="1"/>
  <c r="I1835" i="1"/>
  <c r="N1831" i="1" l="1"/>
  <c r="P1831" i="1" s="1"/>
  <c r="B1831" i="1" s="1"/>
  <c r="Q1831" i="1"/>
  <c r="C1832" i="1" s="1"/>
  <c r="T1831" i="1"/>
  <c r="J1832" i="1"/>
  <c r="K1832" i="1" s="1"/>
  <c r="L1832" i="1" s="1"/>
  <c r="M1832" i="1" s="1"/>
  <c r="G1832" i="1"/>
  <c r="H1832" i="1" s="1"/>
  <c r="O1832" i="1"/>
  <c r="A1833" i="1"/>
  <c r="D1833" i="1" s="1"/>
  <c r="E1832" i="1"/>
  <c r="F1833" i="1" s="1"/>
  <c r="R1832" i="1"/>
  <c r="S1832" i="1"/>
  <c r="I1836" i="1"/>
  <c r="R1833" i="1" l="1"/>
  <c r="N1832" i="1"/>
  <c r="P1832" i="1" s="1"/>
  <c r="Q1832" i="1"/>
  <c r="C1833" i="1" s="1"/>
  <c r="T1832" i="1"/>
  <c r="J1833" i="1"/>
  <c r="K1833" i="1" s="1"/>
  <c r="L1833" i="1" s="1"/>
  <c r="M1833" i="1" s="1"/>
  <c r="G1833" i="1"/>
  <c r="H1833" i="1" s="1"/>
  <c r="O1833" i="1"/>
  <c r="E1833" i="1"/>
  <c r="F1834" i="1" s="1"/>
  <c r="A1834" i="1"/>
  <c r="D1834" i="1" s="1"/>
  <c r="S1833" i="1"/>
  <c r="I1837" i="1"/>
  <c r="B1832" i="1" l="1"/>
  <c r="N1833" i="1"/>
  <c r="P1833" i="1" s="1"/>
  <c r="B1833" i="1" s="1"/>
  <c r="Q1833" i="1"/>
  <c r="C1834" i="1" s="1"/>
  <c r="T1833" i="1"/>
  <c r="J1834" i="1"/>
  <c r="K1834" i="1" s="1"/>
  <c r="L1834" i="1" s="1"/>
  <c r="M1834" i="1" s="1"/>
  <c r="G1834" i="1"/>
  <c r="H1834" i="1" s="1"/>
  <c r="A1835" i="1"/>
  <c r="D1835" i="1" s="1"/>
  <c r="O1834" i="1"/>
  <c r="E1834" i="1"/>
  <c r="F1835" i="1" s="1"/>
  <c r="S1834" i="1"/>
  <c r="R1834" i="1"/>
  <c r="N1834" i="1" l="1"/>
  <c r="P1834" i="1" s="1"/>
  <c r="B1834" i="1" s="1"/>
  <c r="S1835" i="1"/>
  <c r="A1836" i="1"/>
  <c r="D1836" i="1" s="1"/>
  <c r="O1835" i="1"/>
  <c r="E1835" i="1"/>
  <c r="F1836" i="1" s="1"/>
  <c r="Q1834" i="1"/>
  <c r="C1835" i="1" s="1"/>
  <c r="T1834" i="1"/>
  <c r="J1835" i="1"/>
  <c r="K1835" i="1" s="1"/>
  <c r="L1835" i="1" s="1"/>
  <c r="M1835" i="1" s="1"/>
  <c r="G1835" i="1"/>
  <c r="H1835" i="1" s="1"/>
  <c r="R1835" i="1"/>
  <c r="N1835" i="1" l="1"/>
  <c r="P1835" i="1" s="1"/>
  <c r="B1835" i="1" s="1"/>
  <c r="Q1835" i="1"/>
  <c r="C1836" i="1" s="1"/>
  <c r="T1835" i="1"/>
  <c r="J1836" i="1"/>
  <c r="K1836" i="1" s="1"/>
  <c r="L1836" i="1" s="1"/>
  <c r="M1836" i="1" s="1"/>
  <c r="G1836" i="1"/>
  <c r="H1836" i="1" s="1"/>
  <c r="S1836" i="1"/>
  <c r="O1836" i="1"/>
  <c r="A1837" i="1"/>
  <c r="D1837" i="1" s="1"/>
  <c r="E1836" i="1"/>
  <c r="F1837" i="1" s="1"/>
  <c r="R1836" i="1"/>
  <c r="Q1836" i="1" l="1"/>
  <c r="C1837" i="1" s="1"/>
  <c r="J1837" i="1"/>
  <c r="K1837" i="1" s="1"/>
  <c r="L1837" i="1" s="1"/>
  <c r="M1837" i="1" s="1"/>
  <c r="G1837" i="1"/>
  <c r="H1837" i="1" s="1"/>
  <c r="R1837" i="1"/>
  <c r="N1836" i="1"/>
  <c r="P1836" i="1" s="1"/>
  <c r="O1837" i="1"/>
  <c r="E1837" i="1"/>
  <c r="S1837" i="1"/>
  <c r="B1836" i="1" l="1"/>
  <c r="T1836" i="1"/>
  <c r="N1837" i="1"/>
  <c r="P1837" i="1" s="1"/>
  <c r="B1837" i="1" s="1"/>
  <c r="Q1837" i="1"/>
  <c r="T1837" i="1"/>
</calcChain>
</file>

<file path=xl/sharedStrings.xml><?xml version="1.0" encoding="utf-8"?>
<sst xmlns="http://schemas.openxmlformats.org/spreadsheetml/2006/main" count="128" uniqueCount="86">
  <si>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</si>
  <si>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</si>
  <si>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</si>
  <si>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</si>
  <si>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</si>
  <si>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</si>
  <si>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</si>
  <si>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</si>
  <si>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</si>
  <si>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</si>
  <si>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</si>
  <si>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</si>
  <si>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</si>
  <si>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</si>
  <si>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</si>
  <si>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</si>
  <si>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</si>
  <si>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</si>
  <si>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</si>
  <si>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</si>
  <si>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</si>
  <si>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</si>
  <si>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</si>
  <si>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</si>
  <si>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</si>
  <si>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</si>
  <si>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</si>
  <si>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</si>
  <si>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</si>
  <si>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</si>
  <si>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</si>
  <si>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</si>
  <si>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</si>
  <si>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</si>
  <si>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</si>
  <si>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</si>
  <si>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</si>
  <si>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</si>
  <si>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</si>
  <si>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</si>
  <si>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</si>
  <si>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</si>
  <si>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</si>
  <si>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</si>
  <si>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</si>
  <si>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</si>
  <si>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</si>
  <si>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</si>
  <si>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</si>
  <si>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</si>
  <si>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</si>
  <si>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</si>
  <si>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</si>
  <si>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</si>
  <si>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</si>
  <si>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</si>
  <si>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</si>
  <si>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</si>
  <si>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</si>
  <si>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</si>
  <si>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</si>
  <si>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</si>
  <si>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</si>
  <si>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NATURA COSMÉTICOS S.A.- 10ª EMISSÃO DE DEBÊNTURES - 2ª SÉRIE - 9.570 DEBÊNTURES</t>
  </si>
  <si>
    <t>DI + 1,15% aa (base 252)</t>
  </si>
  <si>
    <t>NATUB0</t>
  </si>
  <si>
    <t>NATURA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</si>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</sst>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b/>
      <sz val="12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0" fontId="10" fillId="6" borderId="0" applyNumberFormat="0" applyBorder="0" applyAlignment="0" applyProtection="0"/>
  </cellStyleXfs>
  <cellXfs count="145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4" fontId="6" fillId="2" borderId="0" xfId="0" applyNumberFormat="1" applyFont="1" applyFill="1" applyAlignment="1">
      <alignment horizontal="left"/>
    </xf>
    <xf numFmtId="14" fontId="6" fillId="2" borderId="0" xfId="0" applyNumberFormat="1" applyFont="1" applyFill="1" applyAlignment="1">
      <alignment horizontal="center"/>
    </xf>
    <xf numFmtId="1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1" fillId="2" borderId="0" xfId="0" applyFont="1" applyFill="1"/>
    <xf numFmtId="0" fontId="5" fillId="2" borderId="0" xfId="0" applyFont="1" applyFill="1"/>
    <xf numFmtId="0" fontId="7" fillId="2" borderId="0" xfId="0" applyFont="1" applyFill="1"/>
    <xf numFmtId="14" fontId="7" fillId="2" borderId="0" xfId="0" applyNumberFormat="1" applyFont="1" applyFill="1"/>
    <xf numFmtId="164" fontId="1" fillId="2" borderId="0" xfId="0" applyNumberFormat="1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4" fontId="3" fillId="2" borderId="0" xfId="0" applyNumberFormat="1" applyFont="1" applyFill="1" applyAlignment="1">
      <alignment horizontal="center"/>
    </xf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4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/>
    <xf numFmtId="14" fontId="1" fillId="2" borderId="0" xfId="0" applyNumberFormat="1" applyFont="1" applyFill="1"/>
    <xf numFmtId="14" fontId="3" fillId="2" borderId="1" xfId="0" applyNumberFormat="1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164" fontId="3" fillId="2" borderId="0" xfId="0" applyNumberFormat="1" applyFont="1" applyFill="1" applyAlignment="1">
      <alignment horizontal="centerContinuous"/>
    </xf>
    <xf numFmtId="166" fontId="3" fillId="2" borderId="0" xfId="0" applyNumberFormat="1" applyFont="1" applyFill="1" applyAlignment="1">
      <alignment horizontal="centerContinuous"/>
    </xf>
    <xf numFmtId="167" fontId="3" fillId="2" borderId="0" xfId="0" applyNumberFormat="1" applyFont="1" applyFill="1" applyAlignment="1">
      <alignment horizontal="centerContinuous"/>
    </xf>
    <xf numFmtId="10" fontId="3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14" fontId="5" fillId="2" borderId="0" xfId="0" applyNumberFormat="1" applyFont="1" applyFill="1"/>
    <xf numFmtId="0" fontId="2" fillId="3" borderId="0" xfId="0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0" fontId="2" fillId="3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70" fontId="1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/>
    </xf>
    <xf numFmtId="4" fontId="4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right"/>
    </xf>
    <xf numFmtId="165" fontId="5" fillId="4" borderId="0" xfId="0" applyNumberFormat="1" applyFont="1" applyFill="1" applyAlignment="1">
      <alignment horizontal="right"/>
    </xf>
    <xf numFmtId="0" fontId="5" fillId="4" borderId="0" xfId="0" applyFont="1" applyFill="1" applyAlignment="1">
      <alignment horizontal="left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6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1" fillId="4" borderId="0" xfId="0" applyFont="1" applyFill="1"/>
    <xf numFmtId="4" fontId="1" fillId="4" borderId="0" xfId="0" applyNumberFormat="1" applyFont="1" applyFill="1"/>
    <xf numFmtId="4" fontId="4" fillId="4" borderId="0" xfId="0" applyNumberFormat="1" applyFont="1" applyFill="1"/>
    <xf numFmtId="14" fontId="8" fillId="2" borderId="0" xfId="0" applyNumberFormat="1" applyFont="1" applyFill="1" applyAlignment="1">
      <alignment horizont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2" borderId="0" xfId="0" applyFont="1" applyFill="1" applyAlignment="1">
      <alignment horizontal="left"/>
    </xf>
    <xf numFmtId="3" fontId="8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66" fontId="7" fillId="0" borderId="0" xfId="0" applyNumberFormat="1" applyFont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4" fontId="11" fillId="6" borderId="0" xfId="1" applyNumberFormat="1" applyFont="1" applyAlignment="1">
      <alignment horizontal="center"/>
    </xf>
    <xf numFmtId="0" fontId="11" fillId="6" borderId="0" xfId="1" applyFont="1" applyAlignment="1">
      <alignment horizontal="center"/>
    </xf>
    <xf numFmtId="4" fontId="7" fillId="0" borderId="0" xfId="0" applyNumberFormat="1" applyFont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4" fontId="12" fillId="0" borderId="0" xfId="0" applyNumberFormat="1" applyFont="1" applyAlignment="1">
      <alignment horizontal="center"/>
    </xf>
  </cellXfs>
  <cellStyles count="2">
    <cellStyle name="Neutro" xfId="1" builtinId="28"/>
    <cellStyle name="Normal" xfId="0" builtinId="0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57150</xdr:rowOff>
    </xdr:from>
    <xdr:to>
      <xdr:col>0</xdr:col>
      <xdr:colOff>981075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6B1D309-B30A-49FD-A020-9A0564200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57150"/>
          <a:ext cx="666750" cy="66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C206" t="str">
            <v>Confraternização Universal</v>
          </cell>
        </row>
        <row r="207">
          <cell r="C207" t="str">
            <v>Carnaval</v>
          </cell>
        </row>
        <row r="208">
          <cell r="C208" t="str">
            <v>Carnaval</v>
          </cell>
        </row>
        <row r="209">
          <cell r="C209" t="str">
            <v>Paixão de Cristo</v>
          </cell>
        </row>
        <row r="210">
          <cell r="C210" t="str">
            <v>Tiradentes</v>
          </cell>
        </row>
        <row r="211">
          <cell r="C211" t="str">
            <v>Dia do Trabalho</v>
          </cell>
        </row>
        <row r="212">
          <cell r="C212" t="str">
            <v>Corpus Christi</v>
          </cell>
        </row>
        <row r="213">
          <cell r="C213" t="str">
            <v>Independência do Brasil</v>
          </cell>
        </row>
        <row r="214">
          <cell r="C214" t="str">
            <v>Nossa Sr.a Aparecida - Padroeira do Brasil</v>
          </cell>
        </row>
        <row r="215">
          <cell r="C215" t="str">
            <v>Finados</v>
          </cell>
        </row>
        <row r="216">
          <cell r="C216" t="str">
            <v>Proclamação da República</v>
          </cell>
        </row>
        <row r="217"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V267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0.140625" style="78" customWidth="1"/>
    <col min="2" max="2" width="21.42578125" style="20" customWidth="1"/>
    <col min="3" max="3" width="25.28515625" style="20" customWidth="1"/>
    <col min="4" max="4" width="13.7109375" style="20" customWidth="1"/>
    <col min="5" max="5" width="16.28515625" style="20" bestFit="1" customWidth="1"/>
    <col min="6" max="7" width="17.5703125" style="20" customWidth="1"/>
    <col min="8" max="8" width="16.28515625" style="20" bestFit="1" customWidth="1"/>
    <col min="9" max="9" width="16.28515625" style="20" customWidth="1"/>
    <col min="10" max="10" width="16.85546875" style="20" bestFit="1" customWidth="1"/>
    <col min="11" max="12" width="12.42578125" style="20" customWidth="1"/>
    <col min="13" max="14" width="17.5703125" style="20" customWidth="1"/>
    <col min="15" max="15" width="7.28515625" style="20" customWidth="1"/>
    <col min="16" max="16" width="21.42578125" style="20" customWidth="1"/>
    <col min="17" max="17" width="17" style="20" bestFit="1" customWidth="1"/>
    <col min="18" max="18" width="16.28515625" style="20" customWidth="1"/>
    <col min="19" max="19" width="20.140625" style="20" customWidth="1"/>
    <col min="20" max="20" width="24" style="20" customWidth="1"/>
    <col min="21" max="21" width="18.85546875" style="20" customWidth="1"/>
    <col min="22" max="22" width="15" style="20" customWidth="1"/>
    <col min="23" max="24" width="20.140625" style="20" customWidth="1"/>
    <col min="25" max="25" width="6" style="20" customWidth="1"/>
    <col min="26" max="26" width="17.5703125" style="20" customWidth="1"/>
    <col min="27" max="27" width="18.85546875" style="20" customWidth="1"/>
    <col min="28" max="28" width="15" style="20" customWidth="1"/>
    <col min="29" max="29" width="17.5703125" style="20" bestFit="1" customWidth="1"/>
    <col min="30" max="30" width="7.28515625" style="20" customWidth="1"/>
    <col min="31" max="31" width="11.140625" style="20" customWidth="1"/>
    <col min="32" max="32" width="15" style="20" customWidth="1"/>
    <col min="33" max="201" width="20.140625" style="20" customWidth="1"/>
    <col min="202" max="230" width="12.42578125" style="20" customWidth="1"/>
    <col min="231" max="231" width="20.140625" style="21" customWidth="1"/>
    <col min="232" max="232" width="21.42578125" style="21" customWidth="1"/>
    <col min="233" max="233" width="25.28515625" style="21" customWidth="1"/>
    <col min="234" max="234" width="13.7109375" style="21" customWidth="1"/>
    <col min="235" max="235" width="15" style="21" customWidth="1"/>
    <col min="236" max="237" width="17.5703125" style="21" customWidth="1"/>
    <col min="238" max="238" width="15" style="21" customWidth="1"/>
    <col min="239" max="239" width="16.28515625" style="21" customWidth="1"/>
    <col min="240" max="240" width="15" style="21" customWidth="1"/>
    <col min="241" max="242" width="12.42578125" style="21" customWidth="1"/>
    <col min="243" max="244" width="17.5703125" style="21" customWidth="1"/>
    <col min="245" max="245" width="7.28515625" style="21" customWidth="1"/>
    <col min="246" max="246" width="21.42578125" style="21" customWidth="1"/>
    <col min="247" max="248" width="16.28515625" style="21" customWidth="1"/>
    <col min="249" max="249" width="20.140625" style="21" customWidth="1"/>
    <col min="250" max="250" width="24" style="21" customWidth="1"/>
    <col min="251" max="251" width="18.85546875" style="21" customWidth="1"/>
    <col min="252" max="252" width="15" style="21" customWidth="1"/>
    <col min="253" max="254" width="20.140625" style="21" customWidth="1"/>
    <col min="255" max="255" width="6" style="21" customWidth="1"/>
    <col min="256" max="256" width="17.5703125" style="21" customWidth="1"/>
    <col min="257" max="257" width="18.85546875" style="21" customWidth="1"/>
    <col min="258" max="259" width="15" style="21" customWidth="1"/>
    <col min="260" max="260" width="7.28515625" style="21" customWidth="1"/>
    <col min="261" max="261" width="11.140625" style="21" customWidth="1"/>
    <col min="262" max="262" width="15" style="21" customWidth="1"/>
    <col min="263" max="263" width="18.85546875" style="21" customWidth="1"/>
    <col min="264" max="264" width="16.28515625" style="21" customWidth="1"/>
    <col min="265" max="265" width="25.28515625" style="21" customWidth="1"/>
    <col min="266" max="266" width="20.140625" style="21" customWidth="1"/>
    <col min="267" max="267" width="15" style="21" customWidth="1"/>
    <col min="268" max="268" width="17.5703125" style="21" customWidth="1"/>
    <col min="269" max="269" width="16.28515625" style="21" customWidth="1"/>
    <col min="270" max="271" width="15" style="21" customWidth="1"/>
    <col min="272" max="272" width="17.5703125" style="21" customWidth="1"/>
    <col min="273" max="273" width="20.140625" style="21" customWidth="1"/>
    <col min="274" max="274" width="16.28515625" style="21" customWidth="1"/>
    <col min="275" max="275" width="25.28515625" style="21" customWidth="1"/>
    <col min="276" max="276" width="18.85546875" style="21" customWidth="1"/>
    <col min="277" max="279" width="20.140625" style="21" customWidth="1"/>
    <col min="280" max="280" width="39.42578125" style="21" customWidth="1"/>
    <col min="281" max="281" width="25.28515625" style="21" customWidth="1"/>
    <col min="282" max="282" width="24" style="21" customWidth="1"/>
    <col min="283" max="283" width="27.85546875" style="21" customWidth="1"/>
    <col min="284" max="284" width="22.7109375" style="21" customWidth="1"/>
    <col min="285" max="457" width="20.140625" style="21" customWidth="1"/>
    <col min="458" max="486" width="12.42578125" style="21" customWidth="1"/>
    <col min="487" max="487" width="20.140625" style="21" customWidth="1"/>
    <col min="488" max="488" width="21.42578125" style="21" customWidth="1"/>
    <col min="489" max="489" width="25.28515625" style="21" customWidth="1"/>
    <col min="490" max="490" width="13.7109375" style="21" customWidth="1"/>
    <col min="491" max="491" width="15" style="21" customWidth="1"/>
    <col min="492" max="493" width="17.5703125" style="21" customWidth="1"/>
    <col min="494" max="494" width="15" style="21" customWidth="1"/>
    <col min="495" max="495" width="16.28515625" style="21" customWidth="1"/>
    <col min="496" max="496" width="15" style="21" customWidth="1"/>
    <col min="497" max="498" width="12.42578125" style="21" customWidth="1"/>
    <col min="499" max="500" width="17.5703125" style="21" customWidth="1"/>
    <col min="501" max="501" width="7.28515625" style="21" customWidth="1"/>
    <col min="502" max="502" width="21.42578125" style="21" customWidth="1"/>
    <col min="503" max="504" width="16.28515625" style="21" customWidth="1"/>
    <col min="505" max="505" width="20.140625" style="21" customWidth="1"/>
    <col min="506" max="506" width="24" style="21" customWidth="1"/>
    <col min="507" max="507" width="18.85546875" style="21" customWidth="1"/>
    <col min="508" max="508" width="15" style="21" customWidth="1"/>
    <col min="509" max="510" width="20.140625" style="21" customWidth="1"/>
    <col min="511" max="511" width="6" style="21" customWidth="1"/>
    <col min="512" max="512" width="17.5703125" style="21" customWidth="1"/>
    <col min="513" max="513" width="18.85546875" style="21" customWidth="1"/>
    <col min="514" max="515" width="15" style="21" customWidth="1"/>
    <col min="516" max="516" width="7.28515625" style="21" customWidth="1"/>
    <col min="517" max="517" width="11.140625" style="21" customWidth="1"/>
    <col min="518" max="518" width="15" style="21" customWidth="1"/>
    <col min="519" max="519" width="18.85546875" style="21" customWidth="1"/>
    <col min="520" max="520" width="16.28515625" style="21" customWidth="1"/>
    <col min="521" max="521" width="25.28515625" style="21" customWidth="1"/>
    <col min="522" max="522" width="20.140625" style="21" customWidth="1"/>
    <col min="523" max="523" width="15" style="21" customWidth="1"/>
    <col min="524" max="524" width="17.5703125" style="21" customWidth="1"/>
    <col min="525" max="525" width="16.28515625" style="21" customWidth="1"/>
    <col min="526" max="527" width="15" style="21" customWidth="1"/>
    <col min="528" max="528" width="17.5703125" style="21" customWidth="1"/>
    <col min="529" max="529" width="20.140625" style="21" customWidth="1"/>
    <col min="530" max="530" width="16.28515625" style="21" customWidth="1"/>
    <col min="531" max="531" width="25.28515625" style="21" customWidth="1"/>
    <col min="532" max="532" width="18.85546875" style="21" customWidth="1"/>
    <col min="533" max="535" width="20.140625" style="21" customWidth="1"/>
    <col min="536" max="536" width="39.42578125" style="21" customWidth="1"/>
    <col min="537" max="537" width="25.28515625" style="21" customWidth="1"/>
    <col min="538" max="538" width="24" style="21" customWidth="1"/>
    <col min="539" max="539" width="27.85546875" style="21" customWidth="1"/>
    <col min="540" max="540" width="22.7109375" style="21" customWidth="1"/>
    <col min="541" max="713" width="20.140625" style="21" customWidth="1"/>
    <col min="714" max="742" width="12.42578125" style="21" customWidth="1"/>
    <col min="743" max="743" width="20.140625" style="21" customWidth="1"/>
    <col min="744" max="744" width="21.42578125" style="21" customWidth="1"/>
    <col min="745" max="745" width="25.28515625" style="21" customWidth="1"/>
    <col min="746" max="746" width="13.7109375" style="21" customWidth="1"/>
    <col min="747" max="747" width="15" style="21" customWidth="1"/>
    <col min="748" max="749" width="17.5703125" style="21" customWidth="1"/>
    <col min="750" max="750" width="15" style="21" customWidth="1"/>
    <col min="751" max="751" width="16.28515625" style="21" customWidth="1"/>
    <col min="752" max="752" width="15" style="21" customWidth="1"/>
    <col min="753" max="754" width="12.42578125" style="21" customWidth="1"/>
    <col min="755" max="756" width="17.5703125" style="21" customWidth="1"/>
    <col min="757" max="757" width="7.28515625" style="21" customWidth="1"/>
    <col min="758" max="758" width="21.42578125" style="21" customWidth="1"/>
    <col min="759" max="760" width="16.28515625" style="21" customWidth="1"/>
    <col min="761" max="761" width="20.140625" style="21" customWidth="1"/>
    <col min="762" max="762" width="24" style="21" customWidth="1"/>
    <col min="763" max="763" width="18.85546875" style="21" customWidth="1"/>
    <col min="764" max="764" width="15" style="21" customWidth="1"/>
    <col min="765" max="766" width="20.140625" style="21" customWidth="1"/>
    <col min="767" max="767" width="6" style="21" customWidth="1"/>
    <col min="768" max="768" width="17.5703125" style="21" customWidth="1"/>
    <col min="769" max="769" width="18.85546875" style="21" customWidth="1"/>
    <col min="770" max="771" width="15" style="21" customWidth="1"/>
    <col min="772" max="772" width="7.28515625" style="21" customWidth="1"/>
    <col min="773" max="773" width="11.140625" style="21" customWidth="1"/>
    <col min="774" max="774" width="15" style="21" customWidth="1"/>
    <col min="775" max="775" width="18.85546875" style="21" customWidth="1"/>
    <col min="776" max="776" width="16.28515625" style="21" customWidth="1"/>
    <col min="777" max="777" width="25.28515625" style="21" customWidth="1"/>
    <col min="778" max="778" width="20.140625" style="21" customWidth="1"/>
    <col min="779" max="779" width="15" style="21" customWidth="1"/>
    <col min="780" max="780" width="17.5703125" style="21" customWidth="1"/>
    <col min="781" max="781" width="16.28515625" style="21" customWidth="1"/>
    <col min="782" max="783" width="15" style="21" customWidth="1"/>
    <col min="784" max="784" width="17.5703125" style="21" customWidth="1"/>
    <col min="785" max="785" width="20.140625" style="21" customWidth="1"/>
    <col min="786" max="786" width="16.28515625" style="21" customWidth="1"/>
    <col min="787" max="787" width="25.28515625" style="21" customWidth="1"/>
    <col min="788" max="788" width="18.85546875" style="21" customWidth="1"/>
    <col min="789" max="791" width="20.140625" style="21" customWidth="1"/>
    <col min="792" max="792" width="39.42578125" style="21" customWidth="1"/>
    <col min="793" max="793" width="25.28515625" style="21" customWidth="1"/>
    <col min="794" max="794" width="24" style="21" customWidth="1"/>
    <col min="795" max="795" width="27.85546875" style="21" customWidth="1"/>
    <col min="796" max="796" width="22.7109375" style="21" customWidth="1"/>
    <col min="797" max="969" width="20.140625" style="21" customWidth="1"/>
    <col min="970" max="998" width="12.42578125" style="21" customWidth="1"/>
    <col min="999" max="999" width="20.140625" style="21" customWidth="1"/>
    <col min="1000" max="1000" width="21.42578125" style="21" customWidth="1"/>
    <col min="1001" max="1001" width="25.28515625" style="21" customWidth="1"/>
    <col min="1002" max="1002" width="13.7109375" style="21" customWidth="1"/>
    <col min="1003" max="1003" width="15" style="21" customWidth="1"/>
    <col min="1004" max="1005" width="17.5703125" style="21" customWidth="1"/>
    <col min="1006" max="1006" width="15" style="21" customWidth="1"/>
    <col min="1007" max="1007" width="16.28515625" style="21" customWidth="1"/>
    <col min="1008" max="1008" width="15" style="21" customWidth="1"/>
    <col min="1009" max="1010" width="12.42578125" style="21" customWidth="1"/>
    <col min="1011" max="1012" width="17.5703125" style="21" customWidth="1"/>
    <col min="1013" max="1013" width="7.28515625" style="21" customWidth="1"/>
    <col min="1014" max="1014" width="21.42578125" style="21" customWidth="1"/>
    <col min="1015" max="1016" width="16.28515625" style="21" customWidth="1"/>
    <col min="1017" max="1017" width="20.140625" style="21" customWidth="1"/>
    <col min="1018" max="1018" width="24" style="21" customWidth="1"/>
    <col min="1019" max="1019" width="18.85546875" style="21" customWidth="1"/>
    <col min="1020" max="1020" width="15" style="21" customWidth="1"/>
    <col min="1021" max="1022" width="20.140625" style="21" customWidth="1"/>
    <col min="1023" max="1023" width="6" style="21" customWidth="1"/>
    <col min="1024" max="1024" width="17.5703125" style="21" customWidth="1"/>
    <col min="1025" max="1025" width="18.85546875" style="21" customWidth="1"/>
    <col min="1026" max="1027" width="15" style="21" customWidth="1"/>
    <col min="1028" max="1028" width="7.28515625" style="21" customWidth="1"/>
    <col min="1029" max="1029" width="11.140625" style="21" customWidth="1"/>
    <col min="1030" max="1030" width="15" style="21" customWidth="1"/>
    <col min="1031" max="1031" width="18.85546875" style="21" customWidth="1"/>
    <col min="1032" max="1032" width="16.28515625" style="21" customWidth="1"/>
    <col min="1033" max="1033" width="25.28515625" style="21" customWidth="1"/>
    <col min="1034" max="1034" width="20.140625" style="21" customWidth="1"/>
    <col min="1035" max="1035" width="15" style="21" customWidth="1"/>
    <col min="1036" max="1036" width="17.5703125" style="21" customWidth="1"/>
    <col min="1037" max="1037" width="16.28515625" style="21" customWidth="1"/>
    <col min="1038" max="1039" width="15" style="21" customWidth="1"/>
    <col min="1040" max="1040" width="17.5703125" style="21" customWidth="1"/>
    <col min="1041" max="1041" width="20.140625" style="21" customWidth="1"/>
    <col min="1042" max="1042" width="16.28515625" style="21" customWidth="1"/>
    <col min="1043" max="1043" width="25.28515625" style="21" customWidth="1"/>
    <col min="1044" max="1044" width="18.85546875" style="21" customWidth="1"/>
    <col min="1045" max="1047" width="20.140625" style="21" customWidth="1"/>
    <col min="1048" max="1048" width="39.42578125" style="21" customWidth="1"/>
    <col min="1049" max="1049" width="25.28515625" style="21" customWidth="1"/>
    <col min="1050" max="1050" width="24" style="21" customWidth="1"/>
    <col min="1051" max="1051" width="27.85546875" style="21" customWidth="1"/>
    <col min="1052" max="1052" width="22.7109375" style="21" customWidth="1"/>
    <col min="1053" max="1225" width="20.140625" style="21" customWidth="1"/>
    <col min="1226" max="1254" width="12.42578125" style="21" customWidth="1"/>
    <col min="1255" max="1255" width="20.140625" style="21" customWidth="1"/>
    <col min="1256" max="1256" width="21.42578125" style="21" customWidth="1"/>
    <col min="1257" max="1257" width="25.28515625" style="21" customWidth="1"/>
    <col min="1258" max="1258" width="13.7109375" style="21" customWidth="1"/>
    <col min="1259" max="1259" width="15" style="21" customWidth="1"/>
    <col min="1260" max="1261" width="17.5703125" style="21" customWidth="1"/>
    <col min="1262" max="1262" width="15" style="21" customWidth="1"/>
    <col min="1263" max="1263" width="16.28515625" style="21" customWidth="1"/>
    <col min="1264" max="1264" width="15" style="21" customWidth="1"/>
    <col min="1265" max="1266" width="12.42578125" style="21" customWidth="1"/>
    <col min="1267" max="1268" width="17.5703125" style="21" customWidth="1"/>
    <col min="1269" max="1269" width="7.28515625" style="21" customWidth="1"/>
    <col min="1270" max="1270" width="21.42578125" style="21" customWidth="1"/>
    <col min="1271" max="1272" width="16.28515625" style="21" customWidth="1"/>
    <col min="1273" max="1273" width="20.140625" style="21" customWidth="1"/>
    <col min="1274" max="1274" width="24" style="21" customWidth="1"/>
    <col min="1275" max="1275" width="18.85546875" style="21" customWidth="1"/>
    <col min="1276" max="1276" width="15" style="21" customWidth="1"/>
    <col min="1277" max="1278" width="20.140625" style="21" customWidth="1"/>
    <col min="1279" max="1279" width="6" style="21" customWidth="1"/>
    <col min="1280" max="1280" width="17.5703125" style="21" customWidth="1"/>
    <col min="1281" max="1281" width="18.85546875" style="21" customWidth="1"/>
    <col min="1282" max="1283" width="15" style="21" customWidth="1"/>
    <col min="1284" max="1284" width="7.28515625" style="21" customWidth="1"/>
    <col min="1285" max="1285" width="11.140625" style="21" customWidth="1"/>
    <col min="1286" max="1286" width="15" style="21" customWidth="1"/>
    <col min="1287" max="1287" width="18.85546875" style="21" customWidth="1"/>
    <col min="1288" max="1288" width="16.28515625" style="21" customWidth="1"/>
    <col min="1289" max="1289" width="25.28515625" style="21" customWidth="1"/>
    <col min="1290" max="1290" width="20.140625" style="21" customWidth="1"/>
    <col min="1291" max="1291" width="15" style="21" customWidth="1"/>
    <col min="1292" max="1292" width="17.5703125" style="21" customWidth="1"/>
    <col min="1293" max="1293" width="16.28515625" style="21" customWidth="1"/>
    <col min="1294" max="1295" width="15" style="21" customWidth="1"/>
    <col min="1296" max="1296" width="17.5703125" style="21" customWidth="1"/>
    <col min="1297" max="1297" width="20.140625" style="21" customWidth="1"/>
    <col min="1298" max="1298" width="16.28515625" style="21" customWidth="1"/>
    <col min="1299" max="1299" width="25.28515625" style="21" customWidth="1"/>
    <col min="1300" max="1300" width="18.85546875" style="21" customWidth="1"/>
    <col min="1301" max="1303" width="20.140625" style="21" customWidth="1"/>
    <col min="1304" max="1304" width="39.42578125" style="21" customWidth="1"/>
    <col min="1305" max="1305" width="25.28515625" style="21" customWidth="1"/>
    <col min="1306" max="1306" width="24" style="21" customWidth="1"/>
    <col min="1307" max="1307" width="27.85546875" style="21" customWidth="1"/>
    <col min="1308" max="1308" width="22.7109375" style="21" customWidth="1"/>
    <col min="1309" max="1481" width="20.140625" style="21" customWidth="1"/>
    <col min="1482" max="1510" width="12.42578125" style="21" customWidth="1"/>
    <col min="1511" max="1511" width="20.140625" style="21" customWidth="1"/>
    <col min="1512" max="1512" width="21.42578125" style="21" customWidth="1"/>
    <col min="1513" max="1513" width="25.28515625" style="21" customWidth="1"/>
    <col min="1514" max="1514" width="13.7109375" style="21" customWidth="1"/>
    <col min="1515" max="1515" width="15" style="21" customWidth="1"/>
    <col min="1516" max="1517" width="17.5703125" style="21" customWidth="1"/>
    <col min="1518" max="1518" width="15" style="21" customWidth="1"/>
    <col min="1519" max="1519" width="16.28515625" style="21" customWidth="1"/>
    <col min="1520" max="1520" width="15" style="21" customWidth="1"/>
    <col min="1521" max="1522" width="12.42578125" style="21" customWidth="1"/>
    <col min="1523" max="1524" width="17.5703125" style="21" customWidth="1"/>
    <col min="1525" max="1525" width="7.28515625" style="21" customWidth="1"/>
    <col min="1526" max="1526" width="21.42578125" style="21" customWidth="1"/>
    <col min="1527" max="1528" width="16.28515625" style="21" customWidth="1"/>
    <col min="1529" max="1529" width="20.140625" style="21" customWidth="1"/>
    <col min="1530" max="1530" width="24" style="21" customWidth="1"/>
    <col min="1531" max="1531" width="18.85546875" style="21" customWidth="1"/>
    <col min="1532" max="1532" width="15" style="21" customWidth="1"/>
    <col min="1533" max="1534" width="20.140625" style="21" customWidth="1"/>
    <col min="1535" max="1535" width="6" style="21" customWidth="1"/>
    <col min="1536" max="1536" width="17.5703125" style="21" customWidth="1"/>
    <col min="1537" max="1537" width="18.85546875" style="21" customWidth="1"/>
    <col min="1538" max="1539" width="15" style="21" customWidth="1"/>
    <col min="1540" max="1540" width="7.28515625" style="21" customWidth="1"/>
    <col min="1541" max="1541" width="11.140625" style="21" customWidth="1"/>
    <col min="1542" max="1542" width="15" style="21" customWidth="1"/>
    <col min="1543" max="1543" width="18.85546875" style="21" customWidth="1"/>
    <col min="1544" max="1544" width="16.28515625" style="21" customWidth="1"/>
    <col min="1545" max="1545" width="25.28515625" style="21" customWidth="1"/>
    <col min="1546" max="1546" width="20.140625" style="21" customWidth="1"/>
    <col min="1547" max="1547" width="15" style="21" customWidth="1"/>
    <col min="1548" max="1548" width="17.5703125" style="21" customWidth="1"/>
    <col min="1549" max="1549" width="16.28515625" style="21" customWidth="1"/>
    <col min="1550" max="1551" width="15" style="21" customWidth="1"/>
    <col min="1552" max="1552" width="17.5703125" style="21" customWidth="1"/>
    <col min="1553" max="1553" width="20.140625" style="21" customWidth="1"/>
    <col min="1554" max="1554" width="16.28515625" style="21" customWidth="1"/>
    <col min="1555" max="1555" width="25.28515625" style="21" customWidth="1"/>
    <col min="1556" max="1556" width="18.85546875" style="21" customWidth="1"/>
    <col min="1557" max="1559" width="20.140625" style="21" customWidth="1"/>
    <col min="1560" max="1560" width="39.42578125" style="21" customWidth="1"/>
    <col min="1561" max="1561" width="25.28515625" style="21" customWidth="1"/>
    <col min="1562" max="1562" width="24" style="21" customWidth="1"/>
    <col min="1563" max="1563" width="27.85546875" style="21" customWidth="1"/>
    <col min="1564" max="1564" width="22.7109375" style="21" customWidth="1"/>
    <col min="1565" max="1737" width="20.140625" style="21" customWidth="1"/>
    <col min="1738" max="1766" width="12.42578125" style="21" customWidth="1"/>
    <col min="1767" max="1767" width="20.140625" style="21" customWidth="1"/>
    <col min="1768" max="1768" width="21.42578125" style="21" customWidth="1"/>
    <col min="1769" max="1769" width="25.28515625" style="21" customWidth="1"/>
    <col min="1770" max="1770" width="13.7109375" style="21" customWidth="1"/>
    <col min="1771" max="1771" width="15" style="21" customWidth="1"/>
    <col min="1772" max="1773" width="17.5703125" style="21" customWidth="1"/>
    <col min="1774" max="1774" width="15" style="21" customWidth="1"/>
    <col min="1775" max="1775" width="16.28515625" style="21" customWidth="1"/>
    <col min="1776" max="1776" width="15" style="21" customWidth="1"/>
    <col min="1777" max="1778" width="12.42578125" style="21" customWidth="1"/>
    <col min="1779" max="1780" width="17.5703125" style="21" customWidth="1"/>
    <col min="1781" max="1781" width="7.28515625" style="21" customWidth="1"/>
    <col min="1782" max="1782" width="21.42578125" style="21" customWidth="1"/>
    <col min="1783" max="1784" width="16.28515625" style="21" customWidth="1"/>
    <col min="1785" max="1785" width="20.140625" style="21" customWidth="1"/>
    <col min="1786" max="1786" width="24" style="21" customWidth="1"/>
    <col min="1787" max="1787" width="18.85546875" style="21" customWidth="1"/>
    <col min="1788" max="1788" width="15" style="21" customWidth="1"/>
    <col min="1789" max="1790" width="20.140625" style="21" customWidth="1"/>
    <col min="1791" max="1791" width="6" style="21" customWidth="1"/>
    <col min="1792" max="1792" width="17.5703125" style="21" customWidth="1"/>
    <col min="1793" max="1793" width="18.85546875" style="21" customWidth="1"/>
    <col min="1794" max="1795" width="15" style="21" customWidth="1"/>
    <col min="1796" max="1796" width="7.28515625" style="21" customWidth="1"/>
    <col min="1797" max="1797" width="11.140625" style="21" customWidth="1"/>
    <col min="1798" max="1798" width="15" style="21" customWidth="1"/>
    <col min="1799" max="1799" width="18.85546875" style="21" customWidth="1"/>
    <col min="1800" max="1800" width="16.28515625" style="21" customWidth="1"/>
    <col min="1801" max="1801" width="25.28515625" style="21" customWidth="1"/>
    <col min="1802" max="1802" width="20.140625" style="21" customWidth="1"/>
    <col min="1803" max="1803" width="15" style="21" customWidth="1"/>
    <col min="1804" max="1804" width="17.5703125" style="21" customWidth="1"/>
    <col min="1805" max="1805" width="16.28515625" style="21" customWidth="1"/>
    <col min="1806" max="1807" width="15" style="21" customWidth="1"/>
    <col min="1808" max="1808" width="17.5703125" style="21" customWidth="1"/>
    <col min="1809" max="1809" width="20.140625" style="21" customWidth="1"/>
    <col min="1810" max="1810" width="16.28515625" style="21" customWidth="1"/>
    <col min="1811" max="1811" width="25.28515625" style="21" customWidth="1"/>
    <col min="1812" max="1812" width="18.85546875" style="21" customWidth="1"/>
    <col min="1813" max="1815" width="20.140625" style="21" customWidth="1"/>
    <col min="1816" max="1816" width="39.42578125" style="21" customWidth="1"/>
    <col min="1817" max="1817" width="25.28515625" style="21" customWidth="1"/>
    <col min="1818" max="1818" width="24" style="21" customWidth="1"/>
    <col min="1819" max="1819" width="27.85546875" style="21" customWidth="1"/>
    <col min="1820" max="1820" width="22.7109375" style="21" customWidth="1"/>
    <col min="1821" max="1993" width="20.140625" style="21" customWidth="1"/>
    <col min="1994" max="2022" width="12.42578125" style="21" customWidth="1"/>
    <col min="2023" max="2023" width="20.140625" style="21" customWidth="1"/>
    <col min="2024" max="2024" width="21.42578125" style="21" customWidth="1"/>
    <col min="2025" max="2025" width="25.28515625" style="21" customWidth="1"/>
    <col min="2026" max="2026" width="13.7109375" style="21" customWidth="1"/>
    <col min="2027" max="2027" width="15" style="21" customWidth="1"/>
    <col min="2028" max="2029" width="17.5703125" style="21" customWidth="1"/>
    <col min="2030" max="2030" width="15" style="21" customWidth="1"/>
    <col min="2031" max="2031" width="16.28515625" style="21" customWidth="1"/>
    <col min="2032" max="2032" width="15" style="21" customWidth="1"/>
    <col min="2033" max="2034" width="12.42578125" style="21" customWidth="1"/>
    <col min="2035" max="2036" width="17.5703125" style="21" customWidth="1"/>
    <col min="2037" max="2037" width="7.28515625" style="21" customWidth="1"/>
    <col min="2038" max="2038" width="21.42578125" style="21" customWidth="1"/>
    <col min="2039" max="2040" width="16.28515625" style="21" customWidth="1"/>
    <col min="2041" max="2041" width="20.140625" style="21" customWidth="1"/>
    <col min="2042" max="2042" width="24" style="21" customWidth="1"/>
    <col min="2043" max="2043" width="18.85546875" style="21" customWidth="1"/>
    <col min="2044" max="2044" width="15" style="21" customWidth="1"/>
    <col min="2045" max="2046" width="20.140625" style="21" customWidth="1"/>
    <col min="2047" max="2047" width="6" style="21" customWidth="1"/>
    <col min="2048" max="2048" width="17.5703125" style="21" customWidth="1"/>
    <col min="2049" max="2049" width="18.85546875" style="21" customWidth="1"/>
    <col min="2050" max="2051" width="15" style="21" customWidth="1"/>
    <col min="2052" max="2052" width="7.28515625" style="21" customWidth="1"/>
    <col min="2053" max="2053" width="11.140625" style="21" customWidth="1"/>
    <col min="2054" max="2054" width="15" style="21" customWidth="1"/>
    <col min="2055" max="2055" width="18.85546875" style="21" customWidth="1"/>
    <col min="2056" max="2056" width="16.28515625" style="21" customWidth="1"/>
    <col min="2057" max="2057" width="25.28515625" style="21" customWidth="1"/>
    <col min="2058" max="2058" width="20.140625" style="21" customWidth="1"/>
    <col min="2059" max="2059" width="15" style="21" customWidth="1"/>
    <col min="2060" max="2060" width="17.5703125" style="21" customWidth="1"/>
    <col min="2061" max="2061" width="16.28515625" style="21" customWidth="1"/>
    <col min="2062" max="2063" width="15" style="21" customWidth="1"/>
    <col min="2064" max="2064" width="17.5703125" style="21" customWidth="1"/>
    <col min="2065" max="2065" width="20.140625" style="21" customWidth="1"/>
    <col min="2066" max="2066" width="16.28515625" style="21" customWidth="1"/>
    <col min="2067" max="2067" width="25.28515625" style="21" customWidth="1"/>
    <col min="2068" max="2068" width="18.85546875" style="21" customWidth="1"/>
    <col min="2069" max="2071" width="20.140625" style="21" customWidth="1"/>
    <col min="2072" max="2072" width="39.42578125" style="21" customWidth="1"/>
    <col min="2073" max="2073" width="25.28515625" style="21" customWidth="1"/>
    <col min="2074" max="2074" width="24" style="21" customWidth="1"/>
    <col min="2075" max="2075" width="27.85546875" style="21" customWidth="1"/>
    <col min="2076" max="2076" width="22.7109375" style="21" customWidth="1"/>
    <col min="2077" max="2249" width="20.140625" style="21" customWidth="1"/>
    <col min="2250" max="2278" width="12.42578125" style="21" customWidth="1"/>
    <col min="2279" max="2279" width="20.140625" style="21" customWidth="1"/>
    <col min="2280" max="2280" width="21.42578125" style="21" customWidth="1"/>
    <col min="2281" max="2281" width="25.28515625" style="21" customWidth="1"/>
    <col min="2282" max="2282" width="13.7109375" style="21" customWidth="1"/>
    <col min="2283" max="2283" width="15" style="21" customWidth="1"/>
    <col min="2284" max="2285" width="17.5703125" style="21" customWidth="1"/>
    <col min="2286" max="2286" width="15" style="21" customWidth="1"/>
    <col min="2287" max="2287" width="16.28515625" style="21" customWidth="1"/>
    <col min="2288" max="2288" width="15" style="21" customWidth="1"/>
    <col min="2289" max="2290" width="12.42578125" style="21" customWidth="1"/>
    <col min="2291" max="2292" width="17.5703125" style="21" customWidth="1"/>
    <col min="2293" max="2293" width="7.28515625" style="21" customWidth="1"/>
    <col min="2294" max="2294" width="21.42578125" style="21" customWidth="1"/>
    <col min="2295" max="2296" width="16.28515625" style="21" customWidth="1"/>
    <col min="2297" max="2297" width="20.140625" style="21" customWidth="1"/>
    <col min="2298" max="2298" width="24" style="21" customWidth="1"/>
    <col min="2299" max="2299" width="18.85546875" style="21" customWidth="1"/>
    <col min="2300" max="2300" width="15" style="21" customWidth="1"/>
    <col min="2301" max="2302" width="20.140625" style="21" customWidth="1"/>
    <col min="2303" max="2303" width="6" style="21" customWidth="1"/>
    <col min="2304" max="2304" width="17.5703125" style="21" customWidth="1"/>
    <col min="2305" max="2305" width="18.85546875" style="21" customWidth="1"/>
    <col min="2306" max="2307" width="15" style="21" customWidth="1"/>
    <col min="2308" max="2308" width="7.28515625" style="21" customWidth="1"/>
    <col min="2309" max="2309" width="11.140625" style="21" customWidth="1"/>
    <col min="2310" max="2310" width="15" style="21" customWidth="1"/>
    <col min="2311" max="2311" width="18.85546875" style="21" customWidth="1"/>
    <col min="2312" max="2312" width="16.28515625" style="21" customWidth="1"/>
    <col min="2313" max="2313" width="25.28515625" style="21" customWidth="1"/>
    <col min="2314" max="2314" width="20.140625" style="21" customWidth="1"/>
    <col min="2315" max="2315" width="15" style="21" customWidth="1"/>
    <col min="2316" max="2316" width="17.5703125" style="21" customWidth="1"/>
    <col min="2317" max="2317" width="16.28515625" style="21" customWidth="1"/>
    <col min="2318" max="2319" width="15" style="21" customWidth="1"/>
    <col min="2320" max="2320" width="17.5703125" style="21" customWidth="1"/>
    <col min="2321" max="2321" width="20.140625" style="21" customWidth="1"/>
    <col min="2322" max="2322" width="16.28515625" style="21" customWidth="1"/>
    <col min="2323" max="2323" width="25.28515625" style="21" customWidth="1"/>
    <col min="2324" max="2324" width="18.85546875" style="21" customWidth="1"/>
    <col min="2325" max="2327" width="20.140625" style="21" customWidth="1"/>
    <col min="2328" max="2328" width="39.42578125" style="21" customWidth="1"/>
    <col min="2329" max="2329" width="25.28515625" style="21" customWidth="1"/>
    <col min="2330" max="2330" width="24" style="21" customWidth="1"/>
    <col min="2331" max="2331" width="27.85546875" style="21" customWidth="1"/>
    <col min="2332" max="2332" width="22.7109375" style="21" customWidth="1"/>
    <col min="2333" max="2505" width="20.140625" style="21" customWidth="1"/>
    <col min="2506" max="2534" width="12.42578125" style="21" customWidth="1"/>
    <col min="2535" max="2535" width="20.140625" style="21" customWidth="1"/>
    <col min="2536" max="2536" width="21.42578125" style="21" customWidth="1"/>
    <col min="2537" max="2537" width="25.28515625" style="21" customWidth="1"/>
    <col min="2538" max="2538" width="13.7109375" style="21" customWidth="1"/>
    <col min="2539" max="2539" width="15" style="21" customWidth="1"/>
    <col min="2540" max="2541" width="17.5703125" style="21" customWidth="1"/>
    <col min="2542" max="2542" width="15" style="21" customWidth="1"/>
    <col min="2543" max="2543" width="16.28515625" style="21" customWidth="1"/>
    <col min="2544" max="2544" width="15" style="21" customWidth="1"/>
    <col min="2545" max="2546" width="12.42578125" style="21" customWidth="1"/>
    <col min="2547" max="2548" width="17.5703125" style="21" customWidth="1"/>
    <col min="2549" max="2549" width="7.28515625" style="21" customWidth="1"/>
    <col min="2550" max="2550" width="21.42578125" style="21" customWidth="1"/>
    <col min="2551" max="2552" width="16.28515625" style="21" customWidth="1"/>
    <col min="2553" max="2553" width="20.140625" style="21" customWidth="1"/>
    <col min="2554" max="2554" width="24" style="21" customWidth="1"/>
    <col min="2555" max="2555" width="18.85546875" style="21" customWidth="1"/>
    <col min="2556" max="2556" width="15" style="21" customWidth="1"/>
    <col min="2557" max="2558" width="20.140625" style="21" customWidth="1"/>
    <col min="2559" max="2559" width="6" style="21" customWidth="1"/>
    <col min="2560" max="2560" width="17.5703125" style="21" customWidth="1"/>
    <col min="2561" max="2561" width="18.85546875" style="21" customWidth="1"/>
    <col min="2562" max="2563" width="15" style="21" customWidth="1"/>
    <col min="2564" max="2564" width="7.28515625" style="21" customWidth="1"/>
    <col min="2565" max="2565" width="11.140625" style="21" customWidth="1"/>
    <col min="2566" max="2566" width="15" style="21" customWidth="1"/>
    <col min="2567" max="2567" width="18.85546875" style="21" customWidth="1"/>
    <col min="2568" max="2568" width="16.28515625" style="21" customWidth="1"/>
    <col min="2569" max="2569" width="25.28515625" style="21" customWidth="1"/>
    <col min="2570" max="2570" width="20.140625" style="21" customWidth="1"/>
    <col min="2571" max="2571" width="15" style="21" customWidth="1"/>
    <col min="2572" max="2572" width="17.5703125" style="21" customWidth="1"/>
    <col min="2573" max="2573" width="16.28515625" style="21" customWidth="1"/>
    <col min="2574" max="2575" width="15" style="21" customWidth="1"/>
    <col min="2576" max="2576" width="17.5703125" style="21" customWidth="1"/>
    <col min="2577" max="2577" width="20.140625" style="21" customWidth="1"/>
    <col min="2578" max="2578" width="16.28515625" style="21" customWidth="1"/>
    <col min="2579" max="2579" width="25.28515625" style="21" customWidth="1"/>
    <col min="2580" max="2580" width="18.85546875" style="21" customWidth="1"/>
    <col min="2581" max="2583" width="20.140625" style="21" customWidth="1"/>
    <col min="2584" max="2584" width="39.42578125" style="21" customWidth="1"/>
    <col min="2585" max="2585" width="25.28515625" style="21" customWidth="1"/>
    <col min="2586" max="2586" width="24" style="21" customWidth="1"/>
    <col min="2587" max="2587" width="27.85546875" style="21" customWidth="1"/>
    <col min="2588" max="2588" width="22.7109375" style="21" customWidth="1"/>
    <col min="2589" max="2761" width="20.140625" style="21" customWidth="1"/>
    <col min="2762" max="2790" width="12.42578125" style="21" customWidth="1"/>
    <col min="2791" max="2791" width="20.140625" style="21" customWidth="1"/>
    <col min="2792" max="2792" width="21.42578125" style="21" customWidth="1"/>
    <col min="2793" max="2793" width="25.28515625" style="21" customWidth="1"/>
    <col min="2794" max="2794" width="13.7109375" style="21" customWidth="1"/>
    <col min="2795" max="2795" width="15" style="21" customWidth="1"/>
    <col min="2796" max="2797" width="17.5703125" style="21" customWidth="1"/>
    <col min="2798" max="2798" width="15" style="21" customWidth="1"/>
    <col min="2799" max="2799" width="16.28515625" style="21" customWidth="1"/>
    <col min="2800" max="2800" width="15" style="21" customWidth="1"/>
    <col min="2801" max="2802" width="12.42578125" style="21" customWidth="1"/>
    <col min="2803" max="2804" width="17.5703125" style="21" customWidth="1"/>
    <col min="2805" max="2805" width="7.28515625" style="21" customWidth="1"/>
    <col min="2806" max="2806" width="21.42578125" style="21" customWidth="1"/>
    <col min="2807" max="2808" width="16.28515625" style="21" customWidth="1"/>
    <col min="2809" max="2809" width="20.140625" style="21" customWidth="1"/>
    <col min="2810" max="2810" width="24" style="21" customWidth="1"/>
    <col min="2811" max="2811" width="18.85546875" style="21" customWidth="1"/>
    <col min="2812" max="2812" width="15" style="21" customWidth="1"/>
    <col min="2813" max="2814" width="20.140625" style="21" customWidth="1"/>
    <col min="2815" max="2815" width="6" style="21" customWidth="1"/>
    <col min="2816" max="2816" width="17.5703125" style="21" customWidth="1"/>
    <col min="2817" max="2817" width="18.85546875" style="21" customWidth="1"/>
    <col min="2818" max="2819" width="15" style="21" customWidth="1"/>
    <col min="2820" max="2820" width="7.28515625" style="21" customWidth="1"/>
    <col min="2821" max="2821" width="11.140625" style="21" customWidth="1"/>
    <col min="2822" max="2822" width="15" style="21" customWidth="1"/>
    <col min="2823" max="2823" width="18.85546875" style="21" customWidth="1"/>
    <col min="2824" max="2824" width="16.28515625" style="21" customWidth="1"/>
    <col min="2825" max="2825" width="25.28515625" style="21" customWidth="1"/>
    <col min="2826" max="2826" width="20.140625" style="21" customWidth="1"/>
    <col min="2827" max="2827" width="15" style="21" customWidth="1"/>
    <col min="2828" max="2828" width="17.5703125" style="21" customWidth="1"/>
    <col min="2829" max="2829" width="16.28515625" style="21" customWidth="1"/>
    <col min="2830" max="2831" width="15" style="21" customWidth="1"/>
    <col min="2832" max="2832" width="17.5703125" style="21" customWidth="1"/>
    <col min="2833" max="2833" width="20.140625" style="21" customWidth="1"/>
    <col min="2834" max="2834" width="16.28515625" style="21" customWidth="1"/>
    <col min="2835" max="2835" width="25.28515625" style="21" customWidth="1"/>
    <col min="2836" max="2836" width="18.85546875" style="21" customWidth="1"/>
    <col min="2837" max="2839" width="20.140625" style="21" customWidth="1"/>
    <col min="2840" max="2840" width="39.42578125" style="21" customWidth="1"/>
    <col min="2841" max="2841" width="25.28515625" style="21" customWidth="1"/>
    <col min="2842" max="2842" width="24" style="21" customWidth="1"/>
    <col min="2843" max="2843" width="27.85546875" style="21" customWidth="1"/>
    <col min="2844" max="2844" width="22.7109375" style="21" customWidth="1"/>
    <col min="2845" max="3017" width="20.140625" style="21" customWidth="1"/>
    <col min="3018" max="3046" width="12.42578125" style="21" customWidth="1"/>
    <col min="3047" max="3047" width="20.140625" style="21" customWidth="1"/>
    <col min="3048" max="3048" width="21.42578125" style="21" customWidth="1"/>
    <col min="3049" max="3049" width="25.28515625" style="21" customWidth="1"/>
    <col min="3050" max="3050" width="13.7109375" style="21" customWidth="1"/>
    <col min="3051" max="3051" width="15" style="21" customWidth="1"/>
    <col min="3052" max="3053" width="17.5703125" style="21" customWidth="1"/>
    <col min="3054" max="3054" width="15" style="21" customWidth="1"/>
    <col min="3055" max="3055" width="16.28515625" style="21" customWidth="1"/>
    <col min="3056" max="3056" width="15" style="21" customWidth="1"/>
    <col min="3057" max="3058" width="12.42578125" style="21" customWidth="1"/>
    <col min="3059" max="3060" width="17.5703125" style="21" customWidth="1"/>
    <col min="3061" max="3061" width="7.28515625" style="21" customWidth="1"/>
    <col min="3062" max="3062" width="21.42578125" style="21" customWidth="1"/>
    <col min="3063" max="3064" width="16.28515625" style="21" customWidth="1"/>
    <col min="3065" max="3065" width="20.140625" style="21" customWidth="1"/>
    <col min="3066" max="3066" width="24" style="21" customWidth="1"/>
    <col min="3067" max="3067" width="18.85546875" style="21" customWidth="1"/>
    <col min="3068" max="3068" width="15" style="21" customWidth="1"/>
    <col min="3069" max="3070" width="20.140625" style="21" customWidth="1"/>
    <col min="3071" max="3071" width="6" style="21" customWidth="1"/>
    <col min="3072" max="3072" width="17.5703125" style="21" customWidth="1"/>
    <col min="3073" max="3073" width="18.85546875" style="21" customWidth="1"/>
    <col min="3074" max="3075" width="15" style="21" customWidth="1"/>
    <col min="3076" max="3076" width="7.28515625" style="21" customWidth="1"/>
    <col min="3077" max="3077" width="11.140625" style="21" customWidth="1"/>
    <col min="3078" max="3078" width="15" style="21" customWidth="1"/>
    <col min="3079" max="3079" width="18.85546875" style="21" customWidth="1"/>
    <col min="3080" max="3080" width="16.28515625" style="21" customWidth="1"/>
    <col min="3081" max="3081" width="25.28515625" style="21" customWidth="1"/>
    <col min="3082" max="3082" width="20.140625" style="21" customWidth="1"/>
    <col min="3083" max="3083" width="15" style="21" customWidth="1"/>
    <col min="3084" max="3084" width="17.5703125" style="21" customWidth="1"/>
    <col min="3085" max="3085" width="16.28515625" style="21" customWidth="1"/>
    <col min="3086" max="3087" width="15" style="21" customWidth="1"/>
    <col min="3088" max="3088" width="17.5703125" style="21" customWidth="1"/>
    <col min="3089" max="3089" width="20.140625" style="21" customWidth="1"/>
    <col min="3090" max="3090" width="16.28515625" style="21" customWidth="1"/>
    <col min="3091" max="3091" width="25.28515625" style="21" customWidth="1"/>
    <col min="3092" max="3092" width="18.85546875" style="21" customWidth="1"/>
    <col min="3093" max="3095" width="20.140625" style="21" customWidth="1"/>
    <col min="3096" max="3096" width="39.42578125" style="21" customWidth="1"/>
    <col min="3097" max="3097" width="25.28515625" style="21" customWidth="1"/>
    <col min="3098" max="3098" width="24" style="21" customWidth="1"/>
    <col min="3099" max="3099" width="27.85546875" style="21" customWidth="1"/>
    <col min="3100" max="3100" width="22.7109375" style="21" customWidth="1"/>
    <col min="3101" max="3273" width="20.140625" style="21" customWidth="1"/>
    <col min="3274" max="3302" width="12.42578125" style="21" customWidth="1"/>
    <col min="3303" max="3303" width="20.140625" style="21" customWidth="1"/>
    <col min="3304" max="3304" width="21.42578125" style="21" customWidth="1"/>
    <col min="3305" max="3305" width="25.28515625" style="21" customWidth="1"/>
    <col min="3306" max="3306" width="13.7109375" style="21" customWidth="1"/>
    <col min="3307" max="3307" width="15" style="21" customWidth="1"/>
    <col min="3308" max="3309" width="17.5703125" style="21" customWidth="1"/>
    <col min="3310" max="3310" width="15" style="21" customWidth="1"/>
    <col min="3311" max="3311" width="16.28515625" style="21" customWidth="1"/>
    <col min="3312" max="3312" width="15" style="21" customWidth="1"/>
    <col min="3313" max="3314" width="12.42578125" style="21" customWidth="1"/>
    <col min="3315" max="3316" width="17.5703125" style="21" customWidth="1"/>
    <col min="3317" max="3317" width="7.28515625" style="21" customWidth="1"/>
    <col min="3318" max="3318" width="21.42578125" style="21" customWidth="1"/>
    <col min="3319" max="3320" width="16.28515625" style="21" customWidth="1"/>
    <col min="3321" max="3321" width="20.140625" style="21" customWidth="1"/>
    <col min="3322" max="3322" width="24" style="21" customWidth="1"/>
    <col min="3323" max="3323" width="18.85546875" style="21" customWidth="1"/>
    <col min="3324" max="3324" width="15" style="21" customWidth="1"/>
    <col min="3325" max="3326" width="20.140625" style="21" customWidth="1"/>
    <col min="3327" max="3327" width="6" style="21" customWidth="1"/>
    <col min="3328" max="3328" width="17.5703125" style="21" customWidth="1"/>
    <col min="3329" max="3329" width="18.85546875" style="21" customWidth="1"/>
    <col min="3330" max="3331" width="15" style="21" customWidth="1"/>
    <col min="3332" max="3332" width="7.28515625" style="21" customWidth="1"/>
    <col min="3333" max="3333" width="11.140625" style="21" customWidth="1"/>
    <col min="3334" max="3334" width="15" style="21" customWidth="1"/>
    <col min="3335" max="3335" width="18.85546875" style="21" customWidth="1"/>
    <col min="3336" max="3336" width="16.28515625" style="21" customWidth="1"/>
    <col min="3337" max="3337" width="25.28515625" style="21" customWidth="1"/>
    <col min="3338" max="3338" width="20.140625" style="21" customWidth="1"/>
    <col min="3339" max="3339" width="15" style="21" customWidth="1"/>
    <col min="3340" max="3340" width="17.5703125" style="21" customWidth="1"/>
    <col min="3341" max="3341" width="16.28515625" style="21" customWidth="1"/>
    <col min="3342" max="3343" width="15" style="21" customWidth="1"/>
    <col min="3344" max="3344" width="17.5703125" style="21" customWidth="1"/>
    <col min="3345" max="3345" width="20.140625" style="21" customWidth="1"/>
    <col min="3346" max="3346" width="16.28515625" style="21" customWidth="1"/>
    <col min="3347" max="3347" width="25.28515625" style="21" customWidth="1"/>
    <col min="3348" max="3348" width="18.85546875" style="21" customWidth="1"/>
    <col min="3349" max="3351" width="20.140625" style="21" customWidth="1"/>
    <col min="3352" max="3352" width="39.42578125" style="21" customWidth="1"/>
    <col min="3353" max="3353" width="25.28515625" style="21" customWidth="1"/>
    <col min="3354" max="3354" width="24" style="21" customWidth="1"/>
    <col min="3355" max="3355" width="27.85546875" style="21" customWidth="1"/>
    <col min="3356" max="3356" width="22.7109375" style="21" customWidth="1"/>
    <col min="3357" max="3529" width="20.140625" style="21" customWidth="1"/>
    <col min="3530" max="3558" width="12.42578125" style="21" customWidth="1"/>
    <col min="3559" max="3559" width="20.140625" style="21" customWidth="1"/>
    <col min="3560" max="3560" width="21.42578125" style="21" customWidth="1"/>
    <col min="3561" max="3561" width="25.28515625" style="21" customWidth="1"/>
    <col min="3562" max="3562" width="13.7109375" style="21" customWidth="1"/>
    <col min="3563" max="3563" width="15" style="21" customWidth="1"/>
    <col min="3564" max="3565" width="17.5703125" style="21" customWidth="1"/>
    <col min="3566" max="3566" width="15" style="21" customWidth="1"/>
    <col min="3567" max="3567" width="16.28515625" style="21" customWidth="1"/>
    <col min="3568" max="3568" width="15" style="21" customWidth="1"/>
    <col min="3569" max="3570" width="12.42578125" style="21" customWidth="1"/>
    <col min="3571" max="3572" width="17.5703125" style="21" customWidth="1"/>
    <col min="3573" max="3573" width="7.28515625" style="21" customWidth="1"/>
    <col min="3574" max="3574" width="21.42578125" style="21" customWidth="1"/>
    <col min="3575" max="3576" width="16.28515625" style="21" customWidth="1"/>
    <col min="3577" max="3577" width="20.140625" style="21" customWidth="1"/>
    <col min="3578" max="3578" width="24" style="21" customWidth="1"/>
    <col min="3579" max="3579" width="18.85546875" style="21" customWidth="1"/>
    <col min="3580" max="3580" width="15" style="21" customWidth="1"/>
    <col min="3581" max="3582" width="20.140625" style="21" customWidth="1"/>
    <col min="3583" max="3583" width="6" style="21" customWidth="1"/>
    <col min="3584" max="3584" width="17.5703125" style="21" customWidth="1"/>
    <col min="3585" max="3585" width="18.85546875" style="21" customWidth="1"/>
    <col min="3586" max="3587" width="15" style="21" customWidth="1"/>
    <col min="3588" max="3588" width="7.28515625" style="21" customWidth="1"/>
    <col min="3589" max="3589" width="11.140625" style="21" customWidth="1"/>
    <col min="3590" max="3590" width="15" style="21" customWidth="1"/>
    <col min="3591" max="3591" width="18.85546875" style="21" customWidth="1"/>
    <col min="3592" max="3592" width="16.28515625" style="21" customWidth="1"/>
    <col min="3593" max="3593" width="25.28515625" style="21" customWidth="1"/>
    <col min="3594" max="3594" width="20.140625" style="21" customWidth="1"/>
    <col min="3595" max="3595" width="15" style="21" customWidth="1"/>
    <col min="3596" max="3596" width="17.5703125" style="21" customWidth="1"/>
    <col min="3597" max="3597" width="16.28515625" style="21" customWidth="1"/>
    <col min="3598" max="3599" width="15" style="21" customWidth="1"/>
    <col min="3600" max="3600" width="17.5703125" style="21" customWidth="1"/>
    <col min="3601" max="3601" width="20.140625" style="21" customWidth="1"/>
    <col min="3602" max="3602" width="16.28515625" style="21" customWidth="1"/>
    <col min="3603" max="3603" width="25.28515625" style="21" customWidth="1"/>
    <col min="3604" max="3604" width="18.85546875" style="21" customWidth="1"/>
    <col min="3605" max="3607" width="20.140625" style="21" customWidth="1"/>
    <col min="3608" max="3608" width="39.42578125" style="21" customWidth="1"/>
    <col min="3609" max="3609" width="25.28515625" style="21" customWidth="1"/>
    <col min="3610" max="3610" width="24" style="21" customWidth="1"/>
    <col min="3611" max="3611" width="27.85546875" style="21" customWidth="1"/>
    <col min="3612" max="3612" width="22.7109375" style="21" customWidth="1"/>
    <col min="3613" max="3785" width="20.140625" style="21" customWidth="1"/>
    <col min="3786" max="3814" width="12.42578125" style="21" customWidth="1"/>
    <col min="3815" max="3815" width="20.140625" style="21" customWidth="1"/>
    <col min="3816" max="3816" width="21.42578125" style="21" customWidth="1"/>
    <col min="3817" max="3817" width="25.28515625" style="21" customWidth="1"/>
    <col min="3818" max="3818" width="13.7109375" style="21" customWidth="1"/>
    <col min="3819" max="3819" width="15" style="21" customWidth="1"/>
    <col min="3820" max="3821" width="17.5703125" style="21" customWidth="1"/>
    <col min="3822" max="3822" width="15" style="21" customWidth="1"/>
    <col min="3823" max="3823" width="16.28515625" style="21" customWidth="1"/>
    <col min="3824" max="3824" width="15" style="21" customWidth="1"/>
    <col min="3825" max="3826" width="12.42578125" style="21" customWidth="1"/>
    <col min="3827" max="3828" width="17.5703125" style="21" customWidth="1"/>
    <col min="3829" max="3829" width="7.28515625" style="21" customWidth="1"/>
    <col min="3830" max="3830" width="21.42578125" style="21" customWidth="1"/>
    <col min="3831" max="3832" width="16.28515625" style="21" customWidth="1"/>
    <col min="3833" max="3833" width="20.140625" style="21" customWidth="1"/>
    <col min="3834" max="3834" width="24" style="21" customWidth="1"/>
    <col min="3835" max="3835" width="18.85546875" style="21" customWidth="1"/>
    <col min="3836" max="3836" width="15" style="21" customWidth="1"/>
    <col min="3837" max="3838" width="20.140625" style="21" customWidth="1"/>
    <col min="3839" max="3839" width="6" style="21" customWidth="1"/>
    <col min="3840" max="3840" width="17.5703125" style="21" customWidth="1"/>
    <col min="3841" max="3841" width="18.85546875" style="21" customWidth="1"/>
    <col min="3842" max="3843" width="15" style="21" customWidth="1"/>
    <col min="3844" max="3844" width="7.28515625" style="21" customWidth="1"/>
    <col min="3845" max="3845" width="11.140625" style="21" customWidth="1"/>
    <col min="3846" max="3846" width="15" style="21" customWidth="1"/>
    <col min="3847" max="3847" width="18.85546875" style="21" customWidth="1"/>
    <col min="3848" max="3848" width="16.28515625" style="21" customWidth="1"/>
    <col min="3849" max="3849" width="25.28515625" style="21" customWidth="1"/>
    <col min="3850" max="3850" width="20.140625" style="21" customWidth="1"/>
    <col min="3851" max="3851" width="15" style="21" customWidth="1"/>
    <col min="3852" max="3852" width="17.5703125" style="21" customWidth="1"/>
    <col min="3853" max="3853" width="16.28515625" style="21" customWidth="1"/>
    <col min="3854" max="3855" width="15" style="21" customWidth="1"/>
    <col min="3856" max="3856" width="17.5703125" style="21" customWidth="1"/>
    <col min="3857" max="3857" width="20.140625" style="21" customWidth="1"/>
    <col min="3858" max="3858" width="16.28515625" style="21" customWidth="1"/>
    <col min="3859" max="3859" width="25.28515625" style="21" customWidth="1"/>
    <col min="3860" max="3860" width="18.85546875" style="21" customWidth="1"/>
    <col min="3861" max="3863" width="20.140625" style="21" customWidth="1"/>
    <col min="3864" max="3864" width="39.42578125" style="21" customWidth="1"/>
    <col min="3865" max="3865" width="25.28515625" style="21" customWidth="1"/>
    <col min="3866" max="3866" width="24" style="21" customWidth="1"/>
    <col min="3867" max="3867" width="27.85546875" style="21" customWidth="1"/>
    <col min="3868" max="3868" width="22.7109375" style="21" customWidth="1"/>
    <col min="3869" max="4041" width="20.140625" style="21" customWidth="1"/>
    <col min="4042" max="4070" width="12.42578125" style="21" customWidth="1"/>
    <col min="4071" max="4071" width="20.140625" style="21" customWidth="1"/>
    <col min="4072" max="4072" width="21.42578125" style="21" customWidth="1"/>
    <col min="4073" max="4073" width="25.28515625" style="21" customWidth="1"/>
    <col min="4074" max="4074" width="13.7109375" style="21" customWidth="1"/>
    <col min="4075" max="4075" width="15" style="21" customWidth="1"/>
    <col min="4076" max="4077" width="17.5703125" style="21" customWidth="1"/>
    <col min="4078" max="4078" width="15" style="21" customWidth="1"/>
    <col min="4079" max="4079" width="16.28515625" style="21" customWidth="1"/>
    <col min="4080" max="4080" width="15" style="21" customWidth="1"/>
    <col min="4081" max="4082" width="12.42578125" style="21" customWidth="1"/>
    <col min="4083" max="4084" width="17.5703125" style="21" customWidth="1"/>
    <col min="4085" max="4085" width="7.28515625" style="21" customWidth="1"/>
    <col min="4086" max="4086" width="21.42578125" style="21" customWidth="1"/>
    <col min="4087" max="4088" width="16.28515625" style="21" customWidth="1"/>
    <col min="4089" max="4089" width="20.140625" style="21" customWidth="1"/>
    <col min="4090" max="4090" width="24" style="21" customWidth="1"/>
    <col min="4091" max="4091" width="18.85546875" style="21" customWidth="1"/>
    <col min="4092" max="4092" width="15" style="21" customWidth="1"/>
    <col min="4093" max="4094" width="20.140625" style="21" customWidth="1"/>
    <col min="4095" max="4095" width="6" style="21" customWidth="1"/>
    <col min="4096" max="4096" width="17.5703125" style="21" customWidth="1"/>
    <col min="4097" max="4097" width="18.85546875" style="21" customWidth="1"/>
    <col min="4098" max="4099" width="15" style="21" customWidth="1"/>
    <col min="4100" max="4100" width="7.28515625" style="21" customWidth="1"/>
    <col min="4101" max="4101" width="11.140625" style="21" customWidth="1"/>
    <col min="4102" max="4102" width="15" style="21" customWidth="1"/>
    <col min="4103" max="4103" width="18.85546875" style="21" customWidth="1"/>
    <col min="4104" max="4104" width="16.28515625" style="21" customWidth="1"/>
    <col min="4105" max="4105" width="25.28515625" style="21" customWidth="1"/>
    <col min="4106" max="4106" width="20.140625" style="21" customWidth="1"/>
    <col min="4107" max="4107" width="15" style="21" customWidth="1"/>
    <col min="4108" max="4108" width="17.5703125" style="21" customWidth="1"/>
    <col min="4109" max="4109" width="16.28515625" style="21" customWidth="1"/>
    <col min="4110" max="4111" width="15" style="21" customWidth="1"/>
    <col min="4112" max="4112" width="17.5703125" style="21" customWidth="1"/>
    <col min="4113" max="4113" width="20.140625" style="21" customWidth="1"/>
    <col min="4114" max="4114" width="16.28515625" style="21" customWidth="1"/>
    <col min="4115" max="4115" width="25.28515625" style="21" customWidth="1"/>
    <col min="4116" max="4116" width="18.85546875" style="21" customWidth="1"/>
    <col min="4117" max="4119" width="20.140625" style="21" customWidth="1"/>
    <col min="4120" max="4120" width="39.42578125" style="21" customWidth="1"/>
    <col min="4121" max="4121" width="25.28515625" style="21" customWidth="1"/>
    <col min="4122" max="4122" width="24" style="21" customWidth="1"/>
    <col min="4123" max="4123" width="27.85546875" style="21" customWidth="1"/>
    <col min="4124" max="4124" width="22.7109375" style="21" customWidth="1"/>
    <col min="4125" max="4297" width="20.140625" style="21" customWidth="1"/>
    <col min="4298" max="4326" width="12.42578125" style="21" customWidth="1"/>
    <col min="4327" max="4327" width="20.140625" style="21" customWidth="1"/>
    <col min="4328" max="4328" width="21.42578125" style="21" customWidth="1"/>
    <col min="4329" max="4329" width="25.28515625" style="21" customWidth="1"/>
    <col min="4330" max="4330" width="13.7109375" style="21" customWidth="1"/>
    <col min="4331" max="4331" width="15" style="21" customWidth="1"/>
    <col min="4332" max="4333" width="17.5703125" style="21" customWidth="1"/>
    <col min="4334" max="4334" width="15" style="21" customWidth="1"/>
    <col min="4335" max="4335" width="16.28515625" style="21" customWidth="1"/>
    <col min="4336" max="4336" width="15" style="21" customWidth="1"/>
    <col min="4337" max="4338" width="12.42578125" style="21" customWidth="1"/>
    <col min="4339" max="4340" width="17.5703125" style="21" customWidth="1"/>
    <col min="4341" max="4341" width="7.28515625" style="21" customWidth="1"/>
    <col min="4342" max="4342" width="21.42578125" style="21" customWidth="1"/>
    <col min="4343" max="4344" width="16.28515625" style="21" customWidth="1"/>
    <col min="4345" max="4345" width="20.140625" style="21" customWidth="1"/>
    <col min="4346" max="4346" width="24" style="21" customWidth="1"/>
    <col min="4347" max="4347" width="18.85546875" style="21" customWidth="1"/>
    <col min="4348" max="4348" width="15" style="21" customWidth="1"/>
    <col min="4349" max="4350" width="20.140625" style="21" customWidth="1"/>
    <col min="4351" max="4351" width="6" style="21" customWidth="1"/>
    <col min="4352" max="4352" width="17.5703125" style="21" customWidth="1"/>
    <col min="4353" max="4353" width="18.85546875" style="21" customWidth="1"/>
    <col min="4354" max="4355" width="15" style="21" customWidth="1"/>
    <col min="4356" max="4356" width="7.28515625" style="21" customWidth="1"/>
    <col min="4357" max="4357" width="11.140625" style="21" customWidth="1"/>
    <col min="4358" max="4358" width="15" style="21" customWidth="1"/>
    <col min="4359" max="4359" width="18.85546875" style="21" customWidth="1"/>
    <col min="4360" max="4360" width="16.28515625" style="21" customWidth="1"/>
    <col min="4361" max="4361" width="25.28515625" style="21" customWidth="1"/>
    <col min="4362" max="4362" width="20.140625" style="21" customWidth="1"/>
    <col min="4363" max="4363" width="15" style="21" customWidth="1"/>
    <col min="4364" max="4364" width="17.5703125" style="21" customWidth="1"/>
    <col min="4365" max="4365" width="16.28515625" style="21" customWidth="1"/>
    <col min="4366" max="4367" width="15" style="21" customWidth="1"/>
    <col min="4368" max="4368" width="17.5703125" style="21" customWidth="1"/>
    <col min="4369" max="4369" width="20.140625" style="21" customWidth="1"/>
    <col min="4370" max="4370" width="16.28515625" style="21" customWidth="1"/>
    <col min="4371" max="4371" width="25.28515625" style="21" customWidth="1"/>
    <col min="4372" max="4372" width="18.85546875" style="21" customWidth="1"/>
    <col min="4373" max="4375" width="20.140625" style="21" customWidth="1"/>
    <col min="4376" max="4376" width="39.42578125" style="21" customWidth="1"/>
    <col min="4377" max="4377" width="25.28515625" style="21" customWidth="1"/>
    <col min="4378" max="4378" width="24" style="21" customWidth="1"/>
    <col min="4379" max="4379" width="27.85546875" style="21" customWidth="1"/>
    <col min="4380" max="4380" width="22.7109375" style="21" customWidth="1"/>
    <col min="4381" max="4553" width="20.140625" style="21" customWidth="1"/>
    <col min="4554" max="4582" width="12.42578125" style="21" customWidth="1"/>
    <col min="4583" max="4583" width="20.140625" style="21" customWidth="1"/>
    <col min="4584" max="4584" width="21.42578125" style="21" customWidth="1"/>
    <col min="4585" max="4585" width="25.28515625" style="21" customWidth="1"/>
    <col min="4586" max="4586" width="13.7109375" style="21" customWidth="1"/>
    <col min="4587" max="4587" width="15" style="21" customWidth="1"/>
    <col min="4588" max="4589" width="17.5703125" style="21" customWidth="1"/>
    <col min="4590" max="4590" width="15" style="21" customWidth="1"/>
    <col min="4591" max="4591" width="16.28515625" style="21" customWidth="1"/>
    <col min="4592" max="4592" width="15" style="21" customWidth="1"/>
    <col min="4593" max="4594" width="12.42578125" style="21" customWidth="1"/>
    <col min="4595" max="4596" width="17.5703125" style="21" customWidth="1"/>
    <col min="4597" max="4597" width="7.28515625" style="21" customWidth="1"/>
    <col min="4598" max="4598" width="21.42578125" style="21" customWidth="1"/>
    <col min="4599" max="4600" width="16.28515625" style="21" customWidth="1"/>
    <col min="4601" max="4601" width="20.140625" style="21" customWidth="1"/>
    <col min="4602" max="4602" width="24" style="21" customWidth="1"/>
    <col min="4603" max="4603" width="18.85546875" style="21" customWidth="1"/>
    <col min="4604" max="4604" width="15" style="21" customWidth="1"/>
    <col min="4605" max="4606" width="20.140625" style="21" customWidth="1"/>
    <col min="4607" max="4607" width="6" style="21" customWidth="1"/>
    <col min="4608" max="4608" width="17.5703125" style="21" customWidth="1"/>
    <col min="4609" max="4609" width="18.85546875" style="21" customWidth="1"/>
    <col min="4610" max="4611" width="15" style="21" customWidth="1"/>
    <col min="4612" max="4612" width="7.28515625" style="21" customWidth="1"/>
    <col min="4613" max="4613" width="11.140625" style="21" customWidth="1"/>
    <col min="4614" max="4614" width="15" style="21" customWidth="1"/>
    <col min="4615" max="4615" width="18.85546875" style="21" customWidth="1"/>
    <col min="4616" max="4616" width="16.28515625" style="21" customWidth="1"/>
    <col min="4617" max="4617" width="25.28515625" style="21" customWidth="1"/>
    <col min="4618" max="4618" width="20.140625" style="21" customWidth="1"/>
    <col min="4619" max="4619" width="15" style="21" customWidth="1"/>
    <col min="4620" max="4620" width="17.5703125" style="21" customWidth="1"/>
    <col min="4621" max="4621" width="16.28515625" style="21" customWidth="1"/>
    <col min="4622" max="4623" width="15" style="21" customWidth="1"/>
    <col min="4624" max="4624" width="17.5703125" style="21" customWidth="1"/>
    <col min="4625" max="4625" width="20.140625" style="21" customWidth="1"/>
    <col min="4626" max="4626" width="16.28515625" style="21" customWidth="1"/>
    <col min="4627" max="4627" width="25.28515625" style="21" customWidth="1"/>
    <col min="4628" max="4628" width="18.85546875" style="21" customWidth="1"/>
    <col min="4629" max="4631" width="20.140625" style="21" customWidth="1"/>
    <col min="4632" max="4632" width="39.42578125" style="21" customWidth="1"/>
    <col min="4633" max="4633" width="25.28515625" style="21" customWidth="1"/>
    <col min="4634" max="4634" width="24" style="21" customWidth="1"/>
    <col min="4635" max="4635" width="27.85546875" style="21" customWidth="1"/>
    <col min="4636" max="4636" width="22.7109375" style="21" customWidth="1"/>
    <col min="4637" max="4809" width="20.140625" style="21" customWidth="1"/>
    <col min="4810" max="4838" width="12.42578125" style="21" customWidth="1"/>
    <col min="4839" max="4839" width="20.140625" style="21" customWidth="1"/>
    <col min="4840" max="4840" width="21.42578125" style="21" customWidth="1"/>
    <col min="4841" max="4841" width="25.28515625" style="21" customWidth="1"/>
    <col min="4842" max="4842" width="13.7109375" style="21" customWidth="1"/>
    <col min="4843" max="4843" width="15" style="21" customWidth="1"/>
    <col min="4844" max="4845" width="17.5703125" style="21" customWidth="1"/>
    <col min="4846" max="4846" width="15" style="21" customWidth="1"/>
    <col min="4847" max="4847" width="16.28515625" style="21" customWidth="1"/>
    <col min="4848" max="4848" width="15" style="21" customWidth="1"/>
    <col min="4849" max="4850" width="12.42578125" style="21" customWidth="1"/>
    <col min="4851" max="4852" width="17.5703125" style="21" customWidth="1"/>
    <col min="4853" max="4853" width="7.28515625" style="21" customWidth="1"/>
    <col min="4854" max="4854" width="21.42578125" style="21" customWidth="1"/>
    <col min="4855" max="4856" width="16.28515625" style="21" customWidth="1"/>
    <col min="4857" max="4857" width="20.140625" style="21" customWidth="1"/>
    <col min="4858" max="4858" width="24" style="21" customWidth="1"/>
    <col min="4859" max="4859" width="18.85546875" style="21" customWidth="1"/>
    <col min="4860" max="4860" width="15" style="21" customWidth="1"/>
    <col min="4861" max="4862" width="20.140625" style="21" customWidth="1"/>
    <col min="4863" max="4863" width="6" style="21" customWidth="1"/>
    <col min="4864" max="4864" width="17.5703125" style="21" customWidth="1"/>
    <col min="4865" max="4865" width="18.85546875" style="21" customWidth="1"/>
    <col min="4866" max="4867" width="15" style="21" customWidth="1"/>
    <col min="4868" max="4868" width="7.28515625" style="21" customWidth="1"/>
    <col min="4869" max="4869" width="11.140625" style="21" customWidth="1"/>
    <col min="4870" max="4870" width="15" style="21" customWidth="1"/>
    <col min="4871" max="4871" width="18.85546875" style="21" customWidth="1"/>
    <col min="4872" max="4872" width="16.28515625" style="21" customWidth="1"/>
    <col min="4873" max="4873" width="25.28515625" style="21" customWidth="1"/>
    <col min="4874" max="4874" width="20.140625" style="21" customWidth="1"/>
    <col min="4875" max="4875" width="15" style="21" customWidth="1"/>
    <col min="4876" max="4876" width="17.5703125" style="21" customWidth="1"/>
    <col min="4877" max="4877" width="16.28515625" style="21" customWidth="1"/>
    <col min="4878" max="4879" width="15" style="21" customWidth="1"/>
    <col min="4880" max="4880" width="17.5703125" style="21" customWidth="1"/>
    <col min="4881" max="4881" width="20.140625" style="21" customWidth="1"/>
    <col min="4882" max="4882" width="16.28515625" style="21" customWidth="1"/>
    <col min="4883" max="4883" width="25.28515625" style="21" customWidth="1"/>
    <col min="4884" max="4884" width="18.85546875" style="21" customWidth="1"/>
    <col min="4885" max="4887" width="20.140625" style="21" customWidth="1"/>
    <col min="4888" max="4888" width="39.42578125" style="21" customWidth="1"/>
    <col min="4889" max="4889" width="25.28515625" style="21" customWidth="1"/>
    <col min="4890" max="4890" width="24" style="21" customWidth="1"/>
    <col min="4891" max="4891" width="27.85546875" style="21" customWidth="1"/>
    <col min="4892" max="4892" width="22.7109375" style="21" customWidth="1"/>
    <col min="4893" max="5065" width="20.140625" style="21" customWidth="1"/>
    <col min="5066" max="5094" width="12.42578125" style="21" customWidth="1"/>
    <col min="5095" max="5095" width="20.140625" style="21" customWidth="1"/>
    <col min="5096" max="5096" width="21.42578125" style="21" customWidth="1"/>
    <col min="5097" max="5097" width="25.28515625" style="21" customWidth="1"/>
    <col min="5098" max="5098" width="13.7109375" style="21" customWidth="1"/>
    <col min="5099" max="5099" width="15" style="21" customWidth="1"/>
    <col min="5100" max="5101" width="17.5703125" style="21" customWidth="1"/>
    <col min="5102" max="5102" width="15" style="21" customWidth="1"/>
    <col min="5103" max="5103" width="16.28515625" style="21" customWidth="1"/>
    <col min="5104" max="5104" width="15" style="21" customWidth="1"/>
    <col min="5105" max="5106" width="12.42578125" style="21" customWidth="1"/>
    <col min="5107" max="5108" width="17.5703125" style="21" customWidth="1"/>
    <col min="5109" max="5109" width="7.28515625" style="21" customWidth="1"/>
    <col min="5110" max="5110" width="21.42578125" style="21" customWidth="1"/>
    <col min="5111" max="5112" width="16.28515625" style="21" customWidth="1"/>
    <col min="5113" max="5113" width="20.140625" style="21" customWidth="1"/>
    <col min="5114" max="5114" width="24" style="21" customWidth="1"/>
    <col min="5115" max="5115" width="18.85546875" style="21" customWidth="1"/>
    <col min="5116" max="5116" width="15" style="21" customWidth="1"/>
    <col min="5117" max="5118" width="20.140625" style="21" customWidth="1"/>
    <col min="5119" max="5119" width="6" style="21" customWidth="1"/>
    <col min="5120" max="5120" width="17.5703125" style="21" customWidth="1"/>
    <col min="5121" max="5121" width="18.85546875" style="21" customWidth="1"/>
    <col min="5122" max="5123" width="15" style="21" customWidth="1"/>
    <col min="5124" max="5124" width="7.28515625" style="21" customWidth="1"/>
    <col min="5125" max="5125" width="11.140625" style="21" customWidth="1"/>
    <col min="5126" max="5126" width="15" style="21" customWidth="1"/>
    <col min="5127" max="5127" width="18.85546875" style="21" customWidth="1"/>
    <col min="5128" max="5128" width="16.28515625" style="21" customWidth="1"/>
    <col min="5129" max="5129" width="25.28515625" style="21" customWidth="1"/>
    <col min="5130" max="5130" width="20.140625" style="21" customWidth="1"/>
    <col min="5131" max="5131" width="15" style="21" customWidth="1"/>
    <col min="5132" max="5132" width="17.5703125" style="21" customWidth="1"/>
    <col min="5133" max="5133" width="16.28515625" style="21" customWidth="1"/>
    <col min="5134" max="5135" width="15" style="21" customWidth="1"/>
    <col min="5136" max="5136" width="17.5703125" style="21" customWidth="1"/>
    <col min="5137" max="5137" width="20.140625" style="21" customWidth="1"/>
    <col min="5138" max="5138" width="16.28515625" style="21" customWidth="1"/>
    <col min="5139" max="5139" width="25.28515625" style="21" customWidth="1"/>
    <col min="5140" max="5140" width="18.85546875" style="21" customWidth="1"/>
    <col min="5141" max="5143" width="20.140625" style="21" customWidth="1"/>
    <col min="5144" max="5144" width="39.42578125" style="21" customWidth="1"/>
    <col min="5145" max="5145" width="25.28515625" style="21" customWidth="1"/>
    <col min="5146" max="5146" width="24" style="21" customWidth="1"/>
    <col min="5147" max="5147" width="27.85546875" style="21" customWidth="1"/>
    <col min="5148" max="5148" width="22.7109375" style="21" customWidth="1"/>
    <col min="5149" max="5321" width="20.140625" style="21" customWidth="1"/>
    <col min="5322" max="5350" width="12.42578125" style="21" customWidth="1"/>
    <col min="5351" max="5351" width="20.140625" style="21" customWidth="1"/>
    <col min="5352" max="5352" width="21.42578125" style="21" customWidth="1"/>
    <col min="5353" max="5353" width="25.28515625" style="21" customWidth="1"/>
    <col min="5354" max="5354" width="13.7109375" style="21" customWidth="1"/>
    <col min="5355" max="5355" width="15" style="21" customWidth="1"/>
    <col min="5356" max="5357" width="17.5703125" style="21" customWidth="1"/>
    <col min="5358" max="5358" width="15" style="21" customWidth="1"/>
    <col min="5359" max="5359" width="16.28515625" style="21" customWidth="1"/>
    <col min="5360" max="5360" width="15" style="21" customWidth="1"/>
    <col min="5361" max="5362" width="12.42578125" style="21" customWidth="1"/>
    <col min="5363" max="5364" width="17.5703125" style="21" customWidth="1"/>
    <col min="5365" max="5365" width="7.28515625" style="21" customWidth="1"/>
    <col min="5366" max="5366" width="21.42578125" style="21" customWidth="1"/>
    <col min="5367" max="5368" width="16.28515625" style="21" customWidth="1"/>
    <col min="5369" max="5369" width="20.140625" style="21" customWidth="1"/>
    <col min="5370" max="5370" width="24" style="21" customWidth="1"/>
    <col min="5371" max="5371" width="18.85546875" style="21" customWidth="1"/>
    <col min="5372" max="5372" width="15" style="21" customWidth="1"/>
    <col min="5373" max="5374" width="20.140625" style="21" customWidth="1"/>
    <col min="5375" max="5375" width="6" style="21" customWidth="1"/>
    <col min="5376" max="5376" width="17.5703125" style="21" customWidth="1"/>
    <col min="5377" max="5377" width="18.85546875" style="21" customWidth="1"/>
    <col min="5378" max="5379" width="15" style="21" customWidth="1"/>
    <col min="5380" max="5380" width="7.28515625" style="21" customWidth="1"/>
    <col min="5381" max="5381" width="11.140625" style="21" customWidth="1"/>
    <col min="5382" max="5382" width="15" style="21" customWidth="1"/>
    <col min="5383" max="5383" width="18.85546875" style="21" customWidth="1"/>
    <col min="5384" max="5384" width="16.28515625" style="21" customWidth="1"/>
    <col min="5385" max="5385" width="25.28515625" style="21" customWidth="1"/>
    <col min="5386" max="5386" width="20.140625" style="21" customWidth="1"/>
    <col min="5387" max="5387" width="15" style="21" customWidth="1"/>
    <col min="5388" max="5388" width="17.5703125" style="21" customWidth="1"/>
    <col min="5389" max="5389" width="16.28515625" style="21" customWidth="1"/>
    <col min="5390" max="5391" width="15" style="21" customWidth="1"/>
    <col min="5392" max="5392" width="17.5703125" style="21" customWidth="1"/>
    <col min="5393" max="5393" width="20.140625" style="21" customWidth="1"/>
    <col min="5394" max="5394" width="16.28515625" style="21" customWidth="1"/>
    <col min="5395" max="5395" width="25.28515625" style="21" customWidth="1"/>
    <col min="5396" max="5396" width="18.85546875" style="21" customWidth="1"/>
    <col min="5397" max="5399" width="20.140625" style="21" customWidth="1"/>
    <col min="5400" max="5400" width="39.42578125" style="21" customWidth="1"/>
    <col min="5401" max="5401" width="25.28515625" style="21" customWidth="1"/>
    <col min="5402" max="5402" width="24" style="21" customWidth="1"/>
    <col min="5403" max="5403" width="27.85546875" style="21" customWidth="1"/>
    <col min="5404" max="5404" width="22.7109375" style="21" customWidth="1"/>
    <col min="5405" max="5577" width="20.140625" style="21" customWidth="1"/>
    <col min="5578" max="5606" width="12.42578125" style="21" customWidth="1"/>
    <col min="5607" max="5607" width="20.140625" style="21" customWidth="1"/>
    <col min="5608" max="5608" width="21.42578125" style="21" customWidth="1"/>
    <col min="5609" max="5609" width="25.28515625" style="21" customWidth="1"/>
    <col min="5610" max="5610" width="13.7109375" style="21" customWidth="1"/>
    <col min="5611" max="5611" width="15" style="21" customWidth="1"/>
    <col min="5612" max="5613" width="17.5703125" style="21" customWidth="1"/>
    <col min="5614" max="5614" width="15" style="21" customWidth="1"/>
    <col min="5615" max="5615" width="16.28515625" style="21" customWidth="1"/>
    <col min="5616" max="5616" width="15" style="21" customWidth="1"/>
    <col min="5617" max="5618" width="12.42578125" style="21" customWidth="1"/>
    <col min="5619" max="5620" width="17.5703125" style="21" customWidth="1"/>
    <col min="5621" max="5621" width="7.28515625" style="21" customWidth="1"/>
    <col min="5622" max="5622" width="21.42578125" style="21" customWidth="1"/>
    <col min="5623" max="5624" width="16.28515625" style="21" customWidth="1"/>
    <col min="5625" max="5625" width="20.140625" style="21" customWidth="1"/>
    <col min="5626" max="5626" width="24" style="21" customWidth="1"/>
    <col min="5627" max="5627" width="18.85546875" style="21" customWidth="1"/>
    <col min="5628" max="5628" width="15" style="21" customWidth="1"/>
    <col min="5629" max="5630" width="20.140625" style="21" customWidth="1"/>
    <col min="5631" max="5631" width="6" style="21" customWidth="1"/>
    <col min="5632" max="5632" width="17.5703125" style="21" customWidth="1"/>
    <col min="5633" max="5633" width="18.85546875" style="21" customWidth="1"/>
    <col min="5634" max="5635" width="15" style="21" customWidth="1"/>
    <col min="5636" max="5636" width="7.28515625" style="21" customWidth="1"/>
    <col min="5637" max="5637" width="11.140625" style="21" customWidth="1"/>
    <col min="5638" max="5638" width="15" style="21" customWidth="1"/>
    <col min="5639" max="5639" width="18.85546875" style="21" customWidth="1"/>
    <col min="5640" max="5640" width="16.28515625" style="21" customWidth="1"/>
    <col min="5641" max="5641" width="25.28515625" style="21" customWidth="1"/>
    <col min="5642" max="5642" width="20.140625" style="21" customWidth="1"/>
    <col min="5643" max="5643" width="15" style="21" customWidth="1"/>
    <col min="5644" max="5644" width="17.5703125" style="21" customWidth="1"/>
    <col min="5645" max="5645" width="16.28515625" style="21" customWidth="1"/>
    <col min="5646" max="5647" width="15" style="21" customWidth="1"/>
    <col min="5648" max="5648" width="17.5703125" style="21" customWidth="1"/>
    <col min="5649" max="5649" width="20.140625" style="21" customWidth="1"/>
    <col min="5650" max="5650" width="16.28515625" style="21" customWidth="1"/>
    <col min="5651" max="5651" width="25.28515625" style="21" customWidth="1"/>
    <col min="5652" max="5652" width="18.85546875" style="21" customWidth="1"/>
    <col min="5653" max="5655" width="20.140625" style="21" customWidth="1"/>
    <col min="5656" max="5656" width="39.42578125" style="21" customWidth="1"/>
    <col min="5657" max="5657" width="25.28515625" style="21" customWidth="1"/>
    <col min="5658" max="5658" width="24" style="21" customWidth="1"/>
    <col min="5659" max="5659" width="27.85546875" style="21" customWidth="1"/>
    <col min="5660" max="5660" width="22.7109375" style="21" customWidth="1"/>
    <col min="5661" max="5833" width="20.140625" style="21" customWidth="1"/>
    <col min="5834" max="5862" width="12.42578125" style="21" customWidth="1"/>
    <col min="5863" max="5863" width="20.140625" style="21" customWidth="1"/>
    <col min="5864" max="5864" width="21.42578125" style="21" customWidth="1"/>
    <col min="5865" max="5865" width="25.28515625" style="21" customWidth="1"/>
    <col min="5866" max="5866" width="13.7109375" style="21" customWidth="1"/>
    <col min="5867" max="5867" width="15" style="21" customWidth="1"/>
    <col min="5868" max="5869" width="17.5703125" style="21" customWidth="1"/>
    <col min="5870" max="5870" width="15" style="21" customWidth="1"/>
    <col min="5871" max="5871" width="16.28515625" style="21" customWidth="1"/>
    <col min="5872" max="5872" width="15" style="21" customWidth="1"/>
    <col min="5873" max="5874" width="12.42578125" style="21" customWidth="1"/>
    <col min="5875" max="5876" width="17.5703125" style="21" customWidth="1"/>
    <col min="5877" max="5877" width="7.28515625" style="21" customWidth="1"/>
    <col min="5878" max="5878" width="21.42578125" style="21" customWidth="1"/>
    <col min="5879" max="5880" width="16.28515625" style="21" customWidth="1"/>
    <col min="5881" max="5881" width="20.140625" style="21" customWidth="1"/>
    <col min="5882" max="5882" width="24" style="21" customWidth="1"/>
    <col min="5883" max="5883" width="18.85546875" style="21" customWidth="1"/>
    <col min="5884" max="5884" width="15" style="21" customWidth="1"/>
    <col min="5885" max="5886" width="20.140625" style="21" customWidth="1"/>
    <col min="5887" max="5887" width="6" style="21" customWidth="1"/>
    <col min="5888" max="5888" width="17.5703125" style="21" customWidth="1"/>
    <col min="5889" max="5889" width="18.85546875" style="21" customWidth="1"/>
    <col min="5890" max="5891" width="15" style="21" customWidth="1"/>
    <col min="5892" max="5892" width="7.28515625" style="21" customWidth="1"/>
    <col min="5893" max="5893" width="11.140625" style="21" customWidth="1"/>
    <col min="5894" max="5894" width="15" style="21" customWidth="1"/>
    <col min="5895" max="5895" width="18.85546875" style="21" customWidth="1"/>
    <col min="5896" max="5896" width="16.28515625" style="21" customWidth="1"/>
    <col min="5897" max="5897" width="25.28515625" style="21" customWidth="1"/>
    <col min="5898" max="5898" width="20.140625" style="21" customWidth="1"/>
    <col min="5899" max="5899" width="15" style="21" customWidth="1"/>
    <col min="5900" max="5900" width="17.5703125" style="21" customWidth="1"/>
    <col min="5901" max="5901" width="16.28515625" style="21" customWidth="1"/>
    <col min="5902" max="5903" width="15" style="21" customWidth="1"/>
    <col min="5904" max="5904" width="17.5703125" style="21" customWidth="1"/>
    <col min="5905" max="5905" width="20.140625" style="21" customWidth="1"/>
    <col min="5906" max="5906" width="16.28515625" style="21" customWidth="1"/>
    <col min="5907" max="5907" width="25.28515625" style="21" customWidth="1"/>
    <col min="5908" max="5908" width="18.85546875" style="21" customWidth="1"/>
    <col min="5909" max="5911" width="20.140625" style="21" customWidth="1"/>
    <col min="5912" max="5912" width="39.42578125" style="21" customWidth="1"/>
    <col min="5913" max="5913" width="25.28515625" style="21" customWidth="1"/>
    <col min="5914" max="5914" width="24" style="21" customWidth="1"/>
    <col min="5915" max="5915" width="27.85546875" style="21" customWidth="1"/>
    <col min="5916" max="5916" width="22.7109375" style="21" customWidth="1"/>
    <col min="5917" max="6089" width="20.140625" style="21" customWidth="1"/>
    <col min="6090" max="6118" width="12.42578125" style="21" customWidth="1"/>
    <col min="6119" max="6119" width="20.140625" style="21" customWidth="1"/>
    <col min="6120" max="6120" width="21.42578125" style="21" customWidth="1"/>
    <col min="6121" max="6121" width="25.28515625" style="21" customWidth="1"/>
    <col min="6122" max="6122" width="13.7109375" style="21" customWidth="1"/>
    <col min="6123" max="6123" width="15" style="21" customWidth="1"/>
    <col min="6124" max="6125" width="17.5703125" style="21" customWidth="1"/>
    <col min="6126" max="6126" width="15" style="21" customWidth="1"/>
    <col min="6127" max="6127" width="16.28515625" style="21" customWidth="1"/>
    <col min="6128" max="6128" width="15" style="21" customWidth="1"/>
    <col min="6129" max="6130" width="12.42578125" style="21" customWidth="1"/>
    <col min="6131" max="6132" width="17.5703125" style="21" customWidth="1"/>
    <col min="6133" max="6133" width="7.28515625" style="21" customWidth="1"/>
    <col min="6134" max="6134" width="21.42578125" style="21" customWidth="1"/>
    <col min="6135" max="6136" width="16.28515625" style="21" customWidth="1"/>
    <col min="6137" max="6137" width="20.140625" style="21" customWidth="1"/>
    <col min="6138" max="6138" width="24" style="21" customWidth="1"/>
    <col min="6139" max="6139" width="18.85546875" style="21" customWidth="1"/>
    <col min="6140" max="6140" width="15" style="21" customWidth="1"/>
    <col min="6141" max="6142" width="20.140625" style="21" customWidth="1"/>
    <col min="6143" max="6143" width="6" style="21" customWidth="1"/>
    <col min="6144" max="6144" width="17.5703125" style="21" customWidth="1"/>
    <col min="6145" max="6145" width="18.85546875" style="21" customWidth="1"/>
    <col min="6146" max="6147" width="15" style="21" customWidth="1"/>
    <col min="6148" max="6148" width="7.28515625" style="21" customWidth="1"/>
    <col min="6149" max="6149" width="11.140625" style="21" customWidth="1"/>
    <col min="6150" max="6150" width="15" style="21" customWidth="1"/>
    <col min="6151" max="6151" width="18.85546875" style="21" customWidth="1"/>
    <col min="6152" max="6152" width="16.28515625" style="21" customWidth="1"/>
    <col min="6153" max="6153" width="25.28515625" style="21" customWidth="1"/>
    <col min="6154" max="6154" width="20.140625" style="21" customWidth="1"/>
    <col min="6155" max="6155" width="15" style="21" customWidth="1"/>
    <col min="6156" max="6156" width="17.5703125" style="21" customWidth="1"/>
    <col min="6157" max="6157" width="16.28515625" style="21" customWidth="1"/>
    <col min="6158" max="6159" width="15" style="21" customWidth="1"/>
    <col min="6160" max="6160" width="17.5703125" style="21" customWidth="1"/>
    <col min="6161" max="6161" width="20.140625" style="21" customWidth="1"/>
    <col min="6162" max="6162" width="16.28515625" style="21" customWidth="1"/>
    <col min="6163" max="6163" width="25.28515625" style="21" customWidth="1"/>
    <col min="6164" max="6164" width="18.85546875" style="21" customWidth="1"/>
    <col min="6165" max="6167" width="20.140625" style="21" customWidth="1"/>
    <col min="6168" max="6168" width="39.42578125" style="21" customWidth="1"/>
    <col min="6169" max="6169" width="25.28515625" style="21" customWidth="1"/>
    <col min="6170" max="6170" width="24" style="21" customWidth="1"/>
    <col min="6171" max="6171" width="27.85546875" style="21" customWidth="1"/>
    <col min="6172" max="6172" width="22.7109375" style="21" customWidth="1"/>
    <col min="6173" max="6345" width="20.140625" style="21" customWidth="1"/>
    <col min="6346" max="6374" width="12.42578125" style="21" customWidth="1"/>
    <col min="6375" max="6375" width="20.140625" style="21" customWidth="1"/>
    <col min="6376" max="6376" width="21.42578125" style="21" customWidth="1"/>
    <col min="6377" max="6377" width="25.28515625" style="21" customWidth="1"/>
    <col min="6378" max="6378" width="13.7109375" style="21" customWidth="1"/>
    <col min="6379" max="6379" width="15" style="21" customWidth="1"/>
    <col min="6380" max="6381" width="17.5703125" style="21" customWidth="1"/>
    <col min="6382" max="6382" width="15" style="21" customWidth="1"/>
    <col min="6383" max="6383" width="16.28515625" style="21" customWidth="1"/>
    <col min="6384" max="6384" width="15" style="21" customWidth="1"/>
    <col min="6385" max="6386" width="12.42578125" style="21" customWidth="1"/>
    <col min="6387" max="6388" width="17.5703125" style="21" customWidth="1"/>
    <col min="6389" max="6389" width="7.28515625" style="21" customWidth="1"/>
    <col min="6390" max="6390" width="21.42578125" style="21" customWidth="1"/>
    <col min="6391" max="6392" width="16.28515625" style="21" customWidth="1"/>
    <col min="6393" max="6393" width="20.140625" style="21" customWidth="1"/>
    <col min="6394" max="6394" width="24" style="21" customWidth="1"/>
    <col min="6395" max="6395" width="18.85546875" style="21" customWidth="1"/>
    <col min="6396" max="6396" width="15" style="21" customWidth="1"/>
    <col min="6397" max="6398" width="20.140625" style="21" customWidth="1"/>
    <col min="6399" max="6399" width="6" style="21" customWidth="1"/>
    <col min="6400" max="6400" width="17.5703125" style="21" customWidth="1"/>
    <col min="6401" max="6401" width="18.85546875" style="21" customWidth="1"/>
    <col min="6402" max="6403" width="15" style="21" customWidth="1"/>
    <col min="6404" max="6404" width="7.28515625" style="21" customWidth="1"/>
    <col min="6405" max="6405" width="11.140625" style="21" customWidth="1"/>
    <col min="6406" max="6406" width="15" style="21" customWidth="1"/>
    <col min="6407" max="6407" width="18.85546875" style="21" customWidth="1"/>
    <col min="6408" max="6408" width="16.28515625" style="21" customWidth="1"/>
    <col min="6409" max="6409" width="25.28515625" style="21" customWidth="1"/>
    <col min="6410" max="6410" width="20.140625" style="21" customWidth="1"/>
    <col min="6411" max="6411" width="15" style="21" customWidth="1"/>
    <col min="6412" max="6412" width="17.5703125" style="21" customWidth="1"/>
    <col min="6413" max="6413" width="16.28515625" style="21" customWidth="1"/>
    <col min="6414" max="6415" width="15" style="21" customWidth="1"/>
    <col min="6416" max="6416" width="17.5703125" style="21" customWidth="1"/>
    <col min="6417" max="6417" width="20.140625" style="21" customWidth="1"/>
    <col min="6418" max="6418" width="16.28515625" style="21" customWidth="1"/>
    <col min="6419" max="6419" width="25.28515625" style="21" customWidth="1"/>
    <col min="6420" max="6420" width="18.85546875" style="21" customWidth="1"/>
    <col min="6421" max="6423" width="20.140625" style="21" customWidth="1"/>
    <col min="6424" max="6424" width="39.42578125" style="21" customWidth="1"/>
    <col min="6425" max="6425" width="25.28515625" style="21" customWidth="1"/>
    <col min="6426" max="6426" width="24" style="21" customWidth="1"/>
    <col min="6427" max="6427" width="27.85546875" style="21" customWidth="1"/>
    <col min="6428" max="6428" width="22.7109375" style="21" customWidth="1"/>
    <col min="6429" max="6601" width="20.140625" style="21" customWidth="1"/>
    <col min="6602" max="6630" width="12.42578125" style="21" customWidth="1"/>
    <col min="6631" max="6631" width="20.140625" style="21" customWidth="1"/>
    <col min="6632" max="6632" width="21.42578125" style="21" customWidth="1"/>
    <col min="6633" max="6633" width="25.28515625" style="21" customWidth="1"/>
    <col min="6634" max="6634" width="13.7109375" style="21" customWidth="1"/>
    <col min="6635" max="6635" width="15" style="21" customWidth="1"/>
    <col min="6636" max="6637" width="17.5703125" style="21" customWidth="1"/>
    <col min="6638" max="6638" width="15" style="21" customWidth="1"/>
    <col min="6639" max="6639" width="16.28515625" style="21" customWidth="1"/>
    <col min="6640" max="6640" width="15" style="21" customWidth="1"/>
    <col min="6641" max="6642" width="12.42578125" style="21" customWidth="1"/>
    <col min="6643" max="6644" width="17.5703125" style="21" customWidth="1"/>
    <col min="6645" max="6645" width="7.28515625" style="21" customWidth="1"/>
    <col min="6646" max="6646" width="21.42578125" style="21" customWidth="1"/>
    <col min="6647" max="6648" width="16.28515625" style="21" customWidth="1"/>
    <col min="6649" max="6649" width="20.140625" style="21" customWidth="1"/>
    <col min="6650" max="6650" width="24" style="21" customWidth="1"/>
    <col min="6651" max="6651" width="18.85546875" style="21" customWidth="1"/>
    <col min="6652" max="6652" width="15" style="21" customWidth="1"/>
    <col min="6653" max="6654" width="20.140625" style="21" customWidth="1"/>
    <col min="6655" max="6655" width="6" style="21" customWidth="1"/>
    <col min="6656" max="6656" width="17.5703125" style="21" customWidth="1"/>
    <col min="6657" max="6657" width="18.85546875" style="21" customWidth="1"/>
    <col min="6658" max="6659" width="15" style="21" customWidth="1"/>
    <col min="6660" max="6660" width="7.28515625" style="21" customWidth="1"/>
    <col min="6661" max="6661" width="11.140625" style="21" customWidth="1"/>
    <col min="6662" max="6662" width="15" style="21" customWidth="1"/>
    <col min="6663" max="6663" width="18.85546875" style="21" customWidth="1"/>
    <col min="6664" max="6664" width="16.28515625" style="21" customWidth="1"/>
    <col min="6665" max="6665" width="25.28515625" style="21" customWidth="1"/>
    <col min="6666" max="6666" width="20.140625" style="21" customWidth="1"/>
    <col min="6667" max="6667" width="15" style="21" customWidth="1"/>
    <col min="6668" max="6668" width="17.5703125" style="21" customWidth="1"/>
    <col min="6669" max="6669" width="16.28515625" style="21" customWidth="1"/>
    <col min="6670" max="6671" width="15" style="21" customWidth="1"/>
    <col min="6672" max="6672" width="17.5703125" style="21" customWidth="1"/>
    <col min="6673" max="6673" width="20.140625" style="21" customWidth="1"/>
    <col min="6674" max="6674" width="16.28515625" style="21" customWidth="1"/>
    <col min="6675" max="6675" width="25.28515625" style="21" customWidth="1"/>
    <col min="6676" max="6676" width="18.85546875" style="21" customWidth="1"/>
    <col min="6677" max="6679" width="20.140625" style="21" customWidth="1"/>
    <col min="6680" max="6680" width="39.42578125" style="21" customWidth="1"/>
    <col min="6681" max="6681" width="25.28515625" style="21" customWidth="1"/>
    <col min="6682" max="6682" width="24" style="21" customWidth="1"/>
    <col min="6683" max="6683" width="27.85546875" style="21" customWidth="1"/>
    <col min="6684" max="6684" width="22.7109375" style="21" customWidth="1"/>
    <col min="6685" max="6857" width="20.140625" style="21" customWidth="1"/>
    <col min="6858" max="6886" width="12.42578125" style="21" customWidth="1"/>
    <col min="6887" max="6887" width="20.140625" style="21" customWidth="1"/>
    <col min="6888" max="6888" width="21.42578125" style="21" customWidth="1"/>
    <col min="6889" max="6889" width="25.28515625" style="21" customWidth="1"/>
    <col min="6890" max="6890" width="13.7109375" style="21" customWidth="1"/>
    <col min="6891" max="6891" width="15" style="21" customWidth="1"/>
    <col min="6892" max="6893" width="17.5703125" style="21" customWidth="1"/>
    <col min="6894" max="6894" width="15" style="21" customWidth="1"/>
    <col min="6895" max="6895" width="16.28515625" style="21" customWidth="1"/>
    <col min="6896" max="6896" width="15" style="21" customWidth="1"/>
    <col min="6897" max="6898" width="12.42578125" style="21" customWidth="1"/>
    <col min="6899" max="6900" width="17.5703125" style="21" customWidth="1"/>
    <col min="6901" max="6901" width="7.28515625" style="21" customWidth="1"/>
    <col min="6902" max="6902" width="21.42578125" style="21" customWidth="1"/>
    <col min="6903" max="6904" width="16.28515625" style="21" customWidth="1"/>
    <col min="6905" max="6905" width="20.140625" style="21" customWidth="1"/>
    <col min="6906" max="6906" width="24" style="21" customWidth="1"/>
    <col min="6907" max="6907" width="18.85546875" style="21" customWidth="1"/>
    <col min="6908" max="6908" width="15" style="21" customWidth="1"/>
    <col min="6909" max="6910" width="20.140625" style="21" customWidth="1"/>
    <col min="6911" max="6911" width="6" style="21" customWidth="1"/>
    <col min="6912" max="6912" width="17.5703125" style="21" customWidth="1"/>
    <col min="6913" max="6913" width="18.85546875" style="21" customWidth="1"/>
    <col min="6914" max="6915" width="15" style="21" customWidth="1"/>
    <col min="6916" max="6916" width="7.28515625" style="21" customWidth="1"/>
    <col min="6917" max="6917" width="11.140625" style="21" customWidth="1"/>
    <col min="6918" max="6918" width="15" style="21" customWidth="1"/>
    <col min="6919" max="6919" width="18.85546875" style="21" customWidth="1"/>
    <col min="6920" max="6920" width="16.28515625" style="21" customWidth="1"/>
    <col min="6921" max="6921" width="25.28515625" style="21" customWidth="1"/>
    <col min="6922" max="6922" width="20.140625" style="21" customWidth="1"/>
    <col min="6923" max="6923" width="15" style="21" customWidth="1"/>
    <col min="6924" max="6924" width="17.5703125" style="21" customWidth="1"/>
    <col min="6925" max="6925" width="16.28515625" style="21" customWidth="1"/>
    <col min="6926" max="6927" width="15" style="21" customWidth="1"/>
    <col min="6928" max="6928" width="17.5703125" style="21" customWidth="1"/>
    <col min="6929" max="6929" width="20.140625" style="21" customWidth="1"/>
    <col min="6930" max="6930" width="16.28515625" style="21" customWidth="1"/>
    <col min="6931" max="6931" width="25.28515625" style="21" customWidth="1"/>
    <col min="6932" max="6932" width="18.85546875" style="21" customWidth="1"/>
    <col min="6933" max="6935" width="20.140625" style="21" customWidth="1"/>
    <col min="6936" max="6936" width="39.42578125" style="21" customWidth="1"/>
    <col min="6937" max="6937" width="25.28515625" style="21" customWidth="1"/>
    <col min="6938" max="6938" width="24" style="21" customWidth="1"/>
    <col min="6939" max="6939" width="27.85546875" style="21" customWidth="1"/>
    <col min="6940" max="6940" width="22.7109375" style="21" customWidth="1"/>
    <col min="6941" max="7113" width="20.140625" style="21" customWidth="1"/>
    <col min="7114" max="7142" width="12.42578125" style="21" customWidth="1"/>
    <col min="7143" max="7143" width="20.140625" style="21" customWidth="1"/>
    <col min="7144" max="7144" width="21.42578125" style="21" customWidth="1"/>
    <col min="7145" max="7145" width="25.28515625" style="21" customWidth="1"/>
    <col min="7146" max="7146" width="13.7109375" style="21" customWidth="1"/>
    <col min="7147" max="7147" width="15" style="21" customWidth="1"/>
    <col min="7148" max="7149" width="17.5703125" style="21" customWidth="1"/>
    <col min="7150" max="7150" width="15" style="21" customWidth="1"/>
    <col min="7151" max="7151" width="16.28515625" style="21" customWidth="1"/>
    <col min="7152" max="7152" width="15" style="21" customWidth="1"/>
    <col min="7153" max="7154" width="12.42578125" style="21" customWidth="1"/>
    <col min="7155" max="7156" width="17.5703125" style="21" customWidth="1"/>
    <col min="7157" max="7157" width="7.28515625" style="21" customWidth="1"/>
    <col min="7158" max="7158" width="21.42578125" style="21" customWidth="1"/>
    <col min="7159" max="7160" width="16.28515625" style="21" customWidth="1"/>
    <col min="7161" max="7161" width="20.140625" style="21" customWidth="1"/>
    <col min="7162" max="7162" width="24" style="21" customWidth="1"/>
    <col min="7163" max="7163" width="18.85546875" style="21" customWidth="1"/>
    <col min="7164" max="7164" width="15" style="21" customWidth="1"/>
    <col min="7165" max="7166" width="20.140625" style="21" customWidth="1"/>
    <col min="7167" max="7167" width="6" style="21" customWidth="1"/>
    <col min="7168" max="7168" width="17.5703125" style="21" customWidth="1"/>
    <col min="7169" max="7169" width="18.85546875" style="21" customWidth="1"/>
    <col min="7170" max="7171" width="15" style="21" customWidth="1"/>
    <col min="7172" max="7172" width="7.28515625" style="21" customWidth="1"/>
    <col min="7173" max="7173" width="11.140625" style="21" customWidth="1"/>
    <col min="7174" max="7174" width="15" style="21" customWidth="1"/>
    <col min="7175" max="7175" width="18.85546875" style="21" customWidth="1"/>
    <col min="7176" max="7176" width="16.28515625" style="21" customWidth="1"/>
    <col min="7177" max="7177" width="25.28515625" style="21" customWidth="1"/>
    <col min="7178" max="7178" width="20.140625" style="21" customWidth="1"/>
    <col min="7179" max="7179" width="15" style="21" customWidth="1"/>
    <col min="7180" max="7180" width="17.5703125" style="21" customWidth="1"/>
    <col min="7181" max="7181" width="16.28515625" style="21" customWidth="1"/>
    <col min="7182" max="7183" width="15" style="21" customWidth="1"/>
    <col min="7184" max="7184" width="17.5703125" style="21" customWidth="1"/>
    <col min="7185" max="7185" width="20.140625" style="21" customWidth="1"/>
    <col min="7186" max="7186" width="16.28515625" style="21" customWidth="1"/>
    <col min="7187" max="7187" width="25.28515625" style="21" customWidth="1"/>
    <col min="7188" max="7188" width="18.85546875" style="21" customWidth="1"/>
    <col min="7189" max="7191" width="20.140625" style="21" customWidth="1"/>
    <col min="7192" max="7192" width="39.42578125" style="21" customWidth="1"/>
    <col min="7193" max="7193" width="25.28515625" style="21" customWidth="1"/>
    <col min="7194" max="7194" width="24" style="21" customWidth="1"/>
    <col min="7195" max="7195" width="27.85546875" style="21" customWidth="1"/>
    <col min="7196" max="7196" width="22.7109375" style="21" customWidth="1"/>
    <col min="7197" max="7369" width="20.140625" style="21" customWidth="1"/>
    <col min="7370" max="7398" width="12.42578125" style="21" customWidth="1"/>
    <col min="7399" max="7399" width="20.140625" style="21" customWidth="1"/>
    <col min="7400" max="7400" width="21.42578125" style="21" customWidth="1"/>
    <col min="7401" max="7401" width="25.28515625" style="21" customWidth="1"/>
    <col min="7402" max="7402" width="13.7109375" style="21" customWidth="1"/>
    <col min="7403" max="7403" width="15" style="21" customWidth="1"/>
    <col min="7404" max="7405" width="17.5703125" style="21" customWidth="1"/>
    <col min="7406" max="7406" width="15" style="21" customWidth="1"/>
    <col min="7407" max="7407" width="16.28515625" style="21" customWidth="1"/>
    <col min="7408" max="7408" width="15" style="21" customWidth="1"/>
    <col min="7409" max="7410" width="12.42578125" style="21" customWidth="1"/>
    <col min="7411" max="7412" width="17.5703125" style="21" customWidth="1"/>
    <col min="7413" max="7413" width="7.28515625" style="21" customWidth="1"/>
    <col min="7414" max="7414" width="21.42578125" style="21" customWidth="1"/>
    <col min="7415" max="7416" width="16.28515625" style="21" customWidth="1"/>
    <col min="7417" max="7417" width="20.140625" style="21" customWidth="1"/>
    <col min="7418" max="7418" width="24" style="21" customWidth="1"/>
    <col min="7419" max="7419" width="18.85546875" style="21" customWidth="1"/>
    <col min="7420" max="7420" width="15" style="21" customWidth="1"/>
    <col min="7421" max="7422" width="20.140625" style="21" customWidth="1"/>
    <col min="7423" max="7423" width="6" style="21" customWidth="1"/>
    <col min="7424" max="7424" width="17.5703125" style="21" customWidth="1"/>
    <col min="7425" max="7425" width="18.85546875" style="21" customWidth="1"/>
    <col min="7426" max="7427" width="15" style="21" customWidth="1"/>
    <col min="7428" max="7428" width="7.28515625" style="21" customWidth="1"/>
    <col min="7429" max="7429" width="11.140625" style="21" customWidth="1"/>
    <col min="7430" max="7430" width="15" style="21" customWidth="1"/>
    <col min="7431" max="7431" width="18.85546875" style="21" customWidth="1"/>
    <col min="7432" max="7432" width="16.28515625" style="21" customWidth="1"/>
    <col min="7433" max="7433" width="25.28515625" style="21" customWidth="1"/>
    <col min="7434" max="7434" width="20.140625" style="21" customWidth="1"/>
    <col min="7435" max="7435" width="15" style="21" customWidth="1"/>
    <col min="7436" max="7436" width="17.5703125" style="21" customWidth="1"/>
    <col min="7437" max="7437" width="16.28515625" style="21" customWidth="1"/>
    <col min="7438" max="7439" width="15" style="21" customWidth="1"/>
    <col min="7440" max="7440" width="17.5703125" style="21" customWidth="1"/>
    <col min="7441" max="7441" width="20.140625" style="21" customWidth="1"/>
    <col min="7442" max="7442" width="16.28515625" style="21" customWidth="1"/>
    <col min="7443" max="7443" width="25.28515625" style="21" customWidth="1"/>
    <col min="7444" max="7444" width="18.85546875" style="21" customWidth="1"/>
    <col min="7445" max="7447" width="20.140625" style="21" customWidth="1"/>
    <col min="7448" max="7448" width="39.42578125" style="21" customWidth="1"/>
    <col min="7449" max="7449" width="25.28515625" style="21" customWidth="1"/>
    <col min="7450" max="7450" width="24" style="21" customWidth="1"/>
    <col min="7451" max="7451" width="27.85546875" style="21" customWidth="1"/>
    <col min="7452" max="7452" width="22.7109375" style="21" customWidth="1"/>
    <col min="7453" max="7625" width="20.140625" style="21" customWidth="1"/>
    <col min="7626" max="7654" width="12.42578125" style="21" customWidth="1"/>
    <col min="7655" max="7655" width="20.140625" style="21" customWidth="1"/>
    <col min="7656" max="7656" width="21.42578125" style="21" customWidth="1"/>
    <col min="7657" max="7657" width="25.28515625" style="21" customWidth="1"/>
    <col min="7658" max="7658" width="13.7109375" style="21" customWidth="1"/>
    <col min="7659" max="7659" width="15" style="21" customWidth="1"/>
    <col min="7660" max="7661" width="17.5703125" style="21" customWidth="1"/>
    <col min="7662" max="7662" width="15" style="21" customWidth="1"/>
    <col min="7663" max="7663" width="16.28515625" style="21" customWidth="1"/>
    <col min="7664" max="7664" width="15" style="21" customWidth="1"/>
    <col min="7665" max="7666" width="12.42578125" style="21" customWidth="1"/>
    <col min="7667" max="7668" width="17.5703125" style="21" customWidth="1"/>
    <col min="7669" max="7669" width="7.28515625" style="21" customWidth="1"/>
    <col min="7670" max="7670" width="21.42578125" style="21" customWidth="1"/>
    <col min="7671" max="7672" width="16.28515625" style="21" customWidth="1"/>
    <col min="7673" max="7673" width="20.140625" style="21" customWidth="1"/>
    <col min="7674" max="7674" width="24" style="21" customWidth="1"/>
    <col min="7675" max="7675" width="18.85546875" style="21" customWidth="1"/>
    <col min="7676" max="7676" width="15" style="21" customWidth="1"/>
    <col min="7677" max="7678" width="20.140625" style="21" customWidth="1"/>
    <col min="7679" max="7679" width="6" style="21" customWidth="1"/>
    <col min="7680" max="7680" width="17.5703125" style="21" customWidth="1"/>
    <col min="7681" max="7681" width="18.85546875" style="21" customWidth="1"/>
    <col min="7682" max="7683" width="15" style="21" customWidth="1"/>
    <col min="7684" max="7684" width="7.28515625" style="21" customWidth="1"/>
    <col min="7685" max="7685" width="11.140625" style="21" customWidth="1"/>
    <col min="7686" max="7686" width="15" style="21" customWidth="1"/>
    <col min="7687" max="7687" width="18.85546875" style="21" customWidth="1"/>
    <col min="7688" max="7688" width="16.28515625" style="21" customWidth="1"/>
    <col min="7689" max="7689" width="25.28515625" style="21" customWidth="1"/>
    <col min="7690" max="7690" width="20.140625" style="21" customWidth="1"/>
    <col min="7691" max="7691" width="15" style="21" customWidth="1"/>
    <col min="7692" max="7692" width="17.5703125" style="21" customWidth="1"/>
    <col min="7693" max="7693" width="16.28515625" style="21" customWidth="1"/>
    <col min="7694" max="7695" width="15" style="21" customWidth="1"/>
    <col min="7696" max="7696" width="17.5703125" style="21" customWidth="1"/>
    <col min="7697" max="7697" width="20.140625" style="21" customWidth="1"/>
    <col min="7698" max="7698" width="16.28515625" style="21" customWidth="1"/>
    <col min="7699" max="7699" width="25.28515625" style="21" customWidth="1"/>
    <col min="7700" max="7700" width="18.85546875" style="21" customWidth="1"/>
    <col min="7701" max="7703" width="20.140625" style="21" customWidth="1"/>
    <col min="7704" max="7704" width="39.42578125" style="21" customWidth="1"/>
    <col min="7705" max="7705" width="25.28515625" style="21" customWidth="1"/>
    <col min="7706" max="7706" width="24" style="21" customWidth="1"/>
    <col min="7707" max="7707" width="27.85546875" style="21" customWidth="1"/>
    <col min="7708" max="7708" width="22.7109375" style="21" customWidth="1"/>
    <col min="7709" max="7881" width="20.140625" style="21" customWidth="1"/>
    <col min="7882" max="7910" width="12.42578125" style="21" customWidth="1"/>
    <col min="7911" max="7911" width="20.140625" style="21" customWidth="1"/>
    <col min="7912" max="7912" width="21.42578125" style="21" customWidth="1"/>
    <col min="7913" max="7913" width="25.28515625" style="21" customWidth="1"/>
    <col min="7914" max="7914" width="13.7109375" style="21" customWidth="1"/>
    <col min="7915" max="7915" width="15" style="21" customWidth="1"/>
    <col min="7916" max="7917" width="17.5703125" style="21" customWidth="1"/>
    <col min="7918" max="7918" width="15" style="21" customWidth="1"/>
    <col min="7919" max="7919" width="16.28515625" style="21" customWidth="1"/>
    <col min="7920" max="7920" width="15" style="21" customWidth="1"/>
    <col min="7921" max="7922" width="12.42578125" style="21" customWidth="1"/>
    <col min="7923" max="7924" width="17.5703125" style="21" customWidth="1"/>
    <col min="7925" max="7925" width="7.28515625" style="21" customWidth="1"/>
    <col min="7926" max="7926" width="21.42578125" style="21" customWidth="1"/>
    <col min="7927" max="7928" width="16.28515625" style="21" customWidth="1"/>
    <col min="7929" max="7929" width="20.140625" style="21" customWidth="1"/>
    <col min="7930" max="7930" width="24" style="21" customWidth="1"/>
    <col min="7931" max="7931" width="18.85546875" style="21" customWidth="1"/>
    <col min="7932" max="7932" width="15" style="21" customWidth="1"/>
    <col min="7933" max="7934" width="20.140625" style="21" customWidth="1"/>
    <col min="7935" max="7935" width="6" style="21" customWidth="1"/>
    <col min="7936" max="7936" width="17.5703125" style="21" customWidth="1"/>
    <col min="7937" max="7937" width="18.85546875" style="21" customWidth="1"/>
    <col min="7938" max="7939" width="15" style="21" customWidth="1"/>
    <col min="7940" max="7940" width="7.28515625" style="21" customWidth="1"/>
    <col min="7941" max="7941" width="11.140625" style="21" customWidth="1"/>
    <col min="7942" max="7942" width="15" style="21" customWidth="1"/>
    <col min="7943" max="7943" width="18.85546875" style="21" customWidth="1"/>
    <col min="7944" max="7944" width="16.28515625" style="21" customWidth="1"/>
    <col min="7945" max="7945" width="25.28515625" style="21" customWidth="1"/>
    <col min="7946" max="7946" width="20.140625" style="21" customWidth="1"/>
    <col min="7947" max="7947" width="15" style="21" customWidth="1"/>
    <col min="7948" max="7948" width="17.5703125" style="21" customWidth="1"/>
    <col min="7949" max="7949" width="16.28515625" style="21" customWidth="1"/>
    <col min="7950" max="7951" width="15" style="21" customWidth="1"/>
    <col min="7952" max="7952" width="17.5703125" style="21" customWidth="1"/>
    <col min="7953" max="7953" width="20.140625" style="21" customWidth="1"/>
    <col min="7954" max="7954" width="16.28515625" style="21" customWidth="1"/>
    <col min="7955" max="7955" width="25.28515625" style="21" customWidth="1"/>
    <col min="7956" max="7956" width="18.85546875" style="21" customWidth="1"/>
    <col min="7957" max="7959" width="20.140625" style="21" customWidth="1"/>
    <col min="7960" max="7960" width="39.42578125" style="21" customWidth="1"/>
    <col min="7961" max="7961" width="25.28515625" style="21" customWidth="1"/>
    <col min="7962" max="7962" width="24" style="21" customWidth="1"/>
    <col min="7963" max="7963" width="27.85546875" style="21" customWidth="1"/>
    <col min="7964" max="7964" width="22.7109375" style="21" customWidth="1"/>
    <col min="7965" max="8137" width="20.140625" style="21" customWidth="1"/>
    <col min="8138" max="8166" width="12.42578125" style="21" customWidth="1"/>
    <col min="8167" max="8167" width="20.140625" style="21" customWidth="1"/>
    <col min="8168" max="8168" width="21.42578125" style="21" customWidth="1"/>
    <col min="8169" max="8169" width="25.28515625" style="21" customWidth="1"/>
    <col min="8170" max="8170" width="13.7109375" style="21" customWidth="1"/>
    <col min="8171" max="8171" width="15" style="21" customWidth="1"/>
    <col min="8172" max="8173" width="17.5703125" style="21" customWidth="1"/>
    <col min="8174" max="8174" width="15" style="21" customWidth="1"/>
    <col min="8175" max="8175" width="16.28515625" style="21" customWidth="1"/>
    <col min="8176" max="8176" width="15" style="21" customWidth="1"/>
    <col min="8177" max="8178" width="12.42578125" style="21" customWidth="1"/>
    <col min="8179" max="8180" width="17.5703125" style="21" customWidth="1"/>
    <col min="8181" max="8181" width="7.28515625" style="21" customWidth="1"/>
    <col min="8182" max="8182" width="21.42578125" style="21" customWidth="1"/>
    <col min="8183" max="8184" width="16.28515625" style="21" customWidth="1"/>
    <col min="8185" max="8185" width="20.140625" style="21" customWidth="1"/>
    <col min="8186" max="8186" width="24" style="21" customWidth="1"/>
    <col min="8187" max="8187" width="18.85546875" style="21" customWidth="1"/>
    <col min="8188" max="8188" width="15" style="21" customWidth="1"/>
    <col min="8189" max="8190" width="20.140625" style="21" customWidth="1"/>
    <col min="8191" max="8191" width="6" style="21" customWidth="1"/>
    <col min="8192" max="8192" width="17.5703125" style="21" customWidth="1"/>
    <col min="8193" max="8193" width="18.85546875" style="21" customWidth="1"/>
    <col min="8194" max="8195" width="15" style="21" customWidth="1"/>
    <col min="8196" max="8196" width="7.28515625" style="21" customWidth="1"/>
    <col min="8197" max="8197" width="11.140625" style="21" customWidth="1"/>
    <col min="8198" max="8198" width="15" style="21" customWidth="1"/>
    <col min="8199" max="8199" width="18.85546875" style="21" customWidth="1"/>
    <col min="8200" max="8200" width="16.28515625" style="21" customWidth="1"/>
    <col min="8201" max="8201" width="25.28515625" style="21" customWidth="1"/>
    <col min="8202" max="8202" width="20.140625" style="21" customWidth="1"/>
    <col min="8203" max="8203" width="15" style="21" customWidth="1"/>
    <col min="8204" max="8204" width="17.5703125" style="21" customWidth="1"/>
    <col min="8205" max="8205" width="16.28515625" style="21" customWidth="1"/>
    <col min="8206" max="8207" width="15" style="21" customWidth="1"/>
    <col min="8208" max="8208" width="17.5703125" style="21" customWidth="1"/>
    <col min="8209" max="8209" width="20.140625" style="21" customWidth="1"/>
    <col min="8210" max="8210" width="16.28515625" style="21" customWidth="1"/>
    <col min="8211" max="8211" width="25.28515625" style="21" customWidth="1"/>
    <col min="8212" max="8212" width="18.85546875" style="21" customWidth="1"/>
    <col min="8213" max="8215" width="20.140625" style="21" customWidth="1"/>
    <col min="8216" max="8216" width="39.42578125" style="21" customWidth="1"/>
    <col min="8217" max="8217" width="25.28515625" style="21" customWidth="1"/>
    <col min="8218" max="8218" width="24" style="21" customWidth="1"/>
    <col min="8219" max="8219" width="27.85546875" style="21" customWidth="1"/>
    <col min="8220" max="8220" width="22.7109375" style="21" customWidth="1"/>
    <col min="8221" max="8393" width="20.140625" style="21" customWidth="1"/>
    <col min="8394" max="8422" width="12.42578125" style="21" customWidth="1"/>
    <col min="8423" max="8423" width="20.140625" style="21" customWidth="1"/>
    <col min="8424" max="8424" width="21.42578125" style="21" customWidth="1"/>
    <col min="8425" max="8425" width="25.28515625" style="21" customWidth="1"/>
    <col min="8426" max="8426" width="13.7109375" style="21" customWidth="1"/>
    <col min="8427" max="8427" width="15" style="21" customWidth="1"/>
    <col min="8428" max="8429" width="17.5703125" style="21" customWidth="1"/>
    <col min="8430" max="8430" width="15" style="21" customWidth="1"/>
    <col min="8431" max="8431" width="16.28515625" style="21" customWidth="1"/>
    <col min="8432" max="8432" width="15" style="21" customWidth="1"/>
    <col min="8433" max="8434" width="12.42578125" style="21" customWidth="1"/>
    <col min="8435" max="8436" width="17.5703125" style="21" customWidth="1"/>
    <col min="8437" max="8437" width="7.28515625" style="21" customWidth="1"/>
    <col min="8438" max="8438" width="21.42578125" style="21" customWidth="1"/>
    <col min="8439" max="8440" width="16.28515625" style="21" customWidth="1"/>
    <col min="8441" max="8441" width="20.140625" style="21" customWidth="1"/>
    <col min="8442" max="8442" width="24" style="21" customWidth="1"/>
    <col min="8443" max="8443" width="18.85546875" style="21" customWidth="1"/>
    <col min="8444" max="8444" width="15" style="21" customWidth="1"/>
    <col min="8445" max="8446" width="20.140625" style="21" customWidth="1"/>
    <col min="8447" max="8447" width="6" style="21" customWidth="1"/>
    <col min="8448" max="8448" width="17.5703125" style="21" customWidth="1"/>
    <col min="8449" max="8449" width="18.85546875" style="21" customWidth="1"/>
    <col min="8450" max="8451" width="15" style="21" customWidth="1"/>
    <col min="8452" max="8452" width="7.28515625" style="21" customWidth="1"/>
    <col min="8453" max="8453" width="11.140625" style="21" customWidth="1"/>
    <col min="8454" max="8454" width="15" style="21" customWidth="1"/>
    <col min="8455" max="8455" width="18.85546875" style="21" customWidth="1"/>
    <col min="8456" max="8456" width="16.28515625" style="21" customWidth="1"/>
    <col min="8457" max="8457" width="25.28515625" style="21" customWidth="1"/>
    <col min="8458" max="8458" width="20.140625" style="21" customWidth="1"/>
    <col min="8459" max="8459" width="15" style="21" customWidth="1"/>
    <col min="8460" max="8460" width="17.5703125" style="21" customWidth="1"/>
    <col min="8461" max="8461" width="16.28515625" style="21" customWidth="1"/>
    <col min="8462" max="8463" width="15" style="21" customWidth="1"/>
    <col min="8464" max="8464" width="17.5703125" style="21" customWidth="1"/>
    <col min="8465" max="8465" width="20.140625" style="21" customWidth="1"/>
    <col min="8466" max="8466" width="16.28515625" style="21" customWidth="1"/>
    <col min="8467" max="8467" width="25.28515625" style="21" customWidth="1"/>
    <col min="8468" max="8468" width="18.85546875" style="21" customWidth="1"/>
    <col min="8469" max="8471" width="20.140625" style="21" customWidth="1"/>
    <col min="8472" max="8472" width="39.42578125" style="21" customWidth="1"/>
    <col min="8473" max="8473" width="25.28515625" style="21" customWidth="1"/>
    <col min="8474" max="8474" width="24" style="21" customWidth="1"/>
    <col min="8475" max="8475" width="27.85546875" style="21" customWidth="1"/>
    <col min="8476" max="8476" width="22.7109375" style="21" customWidth="1"/>
    <col min="8477" max="8649" width="20.140625" style="21" customWidth="1"/>
    <col min="8650" max="8678" width="12.42578125" style="21" customWidth="1"/>
    <col min="8679" max="8679" width="20.140625" style="21" customWidth="1"/>
    <col min="8680" max="8680" width="21.42578125" style="21" customWidth="1"/>
    <col min="8681" max="8681" width="25.28515625" style="21" customWidth="1"/>
    <col min="8682" max="8682" width="13.7109375" style="21" customWidth="1"/>
    <col min="8683" max="8683" width="15" style="21" customWidth="1"/>
    <col min="8684" max="8685" width="17.5703125" style="21" customWidth="1"/>
    <col min="8686" max="8686" width="15" style="21" customWidth="1"/>
    <col min="8687" max="8687" width="16.28515625" style="21" customWidth="1"/>
    <col min="8688" max="8688" width="15" style="21" customWidth="1"/>
    <col min="8689" max="8690" width="12.42578125" style="21" customWidth="1"/>
    <col min="8691" max="8692" width="17.5703125" style="21" customWidth="1"/>
    <col min="8693" max="8693" width="7.28515625" style="21" customWidth="1"/>
    <col min="8694" max="8694" width="21.42578125" style="21" customWidth="1"/>
    <col min="8695" max="8696" width="16.28515625" style="21" customWidth="1"/>
    <col min="8697" max="8697" width="20.140625" style="21" customWidth="1"/>
    <col min="8698" max="8698" width="24" style="21" customWidth="1"/>
    <col min="8699" max="8699" width="18.85546875" style="21" customWidth="1"/>
    <col min="8700" max="8700" width="15" style="21" customWidth="1"/>
    <col min="8701" max="8702" width="20.140625" style="21" customWidth="1"/>
    <col min="8703" max="8703" width="6" style="21" customWidth="1"/>
    <col min="8704" max="8704" width="17.5703125" style="21" customWidth="1"/>
    <col min="8705" max="8705" width="18.85546875" style="21" customWidth="1"/>
    <col min="8706" max="8707" width="15" style="21" customWidth="1"/>
    <col min="8708" max="8708" width="7.28515625" style="21" customWidth="1"/>
    <col min="8709" max="8709" width="11.140625" style="21" customWidth="1"/>
    <col min="8710" max="8710" width="15" style="21" customWidth="1"/>
    <col min="8711" max="8711" width="18.85546875" style="21" customWidth="1"/>
    <col min="8712" max="8712" width="16.28515625" style="21" customWidth="1"/>
    <col min="8713" max="8713" width="25.28515625" style="21" customWidth="1"/>
    <col min="8714" max="8714" width="20.140625" style="21" customWidth="1"/>
    <col min="8715" max="8715" width="15" style="21" customWidth="1"/>
    <col min="8716" max="8716" width="17.5703125" style="21" customWidth="1"/>
    <col min="8717" max="8717" width="16.28515625" style="21" customWidth="1"/>
    <col min="8718" max="8719" width="15" style="21" customWidth="1"/>
    <col min="8720" max="8720" width="17.5703125" style="21" customWidth="1"/>
    <col min="8721" max="8721" width="20.140625" style="21" customWidth="1"/>
    <col min="8722" max="8722" width="16.28515625" style="21" customWidth="1"/>
    <col min="8723" max="8723" width="25.28515625" style="21" customWidth="1"/>
    <col min="8724" max="8724" width="18.85546875" style="21" customWidth="1"/>
    <col min="8725" max="8727" width="20.140625" style="21" customWidth="1"/>
    <col min="8728" max="8728" width="39.42578125" style="21" customWidth="1"/>
    <col min="8729" max="8729" width="25.28515625" style="21" customWidth="1"/>
    <col min="8730" max="8730" width="24" style="21" customWidth="1"/>
    <col min="8731" max="8731" width="27.85546875" style="21" customWidth="1"/>
    <col min="8732" max="8732" width="22.7109375" style="21" customWidth="1"/>
    <col min="8733" max="8905" width="20.140625" style="21" customWidth="1"/>
    <col min="8906" max="8934" width="12.42578125" style="21" customWidth="1"/>
    <col min="8935" max="8935" width="20.140625" style="21" customWidth="1"/>
    <col min="8936" max="8936" width="21.42578125" style="21" customWidth="1"/>
    <col min="8937" max="8937" width="25.28515625" style="21" customWidth="1"/>
    <col min="8938" max="8938" width="13.7109375" style="21" customWidth="1"/>
    <col min="8939" max="8939" width="15" style="21" customWidth="1"/>
    <col min="8940" max="8941" width="17.5703125" style="21" customWidth="1"/>
    <col min="8942" max="8942" width="15" style="21" customWidth="1"/>
    <col min="8943" max="8943" width="16.28515625" style="21" customWidth="1"/>
    <col min="8944" max="8944" width="15" style="21" customWidth="1"/>
    <col min="8945" max="8946" width="12.42578125" style="21" customWidth="1"/>
    <col min="8947" max="8948" width="17.5703125" style="21" customWidth="1"/>
    <col min="8949" max="8949" width="7.28515625" style="21" customWidth="1"/>
    <col min="8950" max="8950" width="21.42578125" style="21" customWidth="1"/>
    <col min="8951" max="8952" width="16.28515625" style="21" customWidth="1"/>
    <col min="8953" max="8953" width="20.140625" style="21" customWidth="1"/>
    <col min="8954" max="8954" width="24" style="21" customWidth="1"/>
    <col min="8955" max="8955" width="18.85546875" style="21" customWidth="1"/>
    <col min="8956" max="8956" width="15" style="21" customWidth="1"/>
    <col min="8957" max="8958" width="20.140625" style="21" customWidth="1"/>
    <col min="8959" max="8959" width="6" style="21" customWidth="1"/>
    <col min="8960" max="8960" width="17.5703125" style="21" customWidth="1"/>
    <col min="8961" max="8961" width="18.85546875" style="21" customWidth="1"/>
    <col min="8962" max="8963" width="15" style="21" customWidth="1"/>
    <col min="8964" max="8964" width="7.28515625" style="21" customWidth="1"/>
    <col min="8965" max="8965" width="11.140625" style="21" customWidth="1"/>
    <col min="8966" max="8966" width="15" style="21" customWidth="1"/>
    <col min="8967" max="8967" width="18.85546875" style="21" customWidth="1"/>
    <col min="8968" max="8968" width="16.28515625" style="21" customWidth="1"/>
    <col min="8969" max="8969" width="25.28515625" style="21" customWidth="1"/>
    <col min="8970" max="8970" width="20.140625" style="21" customWidth="1"/>
    <col min="8971" max="8971" width="15" style="21" customWidth="1"/>
    <col min="8972" max="8972" width="17.5703125" style="21" customWidth="1"/>
    <col min="8973" max="8973" width="16.28515625" style="21" customWidth="1"/>
    <col min="8974" max="8975" width="15" style="21" customWidth="1"/>
    <col min="8976" max="8976" width="17.5703125" style="21" customWidth="1"/>
    <col min="8977" max="8977" width="20.140625" style="21" customWidth="1"/>
    <col min="8978" max="8978" width="16.28515625" style="21" customWidth="1"/>
    <col min="8979" max="8979" width="25.28515625" style="21" customWidth="1"/>
    <col min="8980" max="8980" width="18.85546875" style="21" customWidth="1"/>
    <col min="8981" max="8983" width="20.140625" style="21" customWidth="1"/>
    <col min="8984" max="8984" width="39.42578125" style="21" customWidth="1"/>
    <col min="8985" max="8985" width="25.28515625" style="21" customWidth="1"/>
    <col min="8986" max="8986" width="24" style="21" customWidth="1"/>
    <col min="8987" max="8987" width="27.85546875" style="21" customWidth="1"/>
    <col min="8988" max="8988" width="22.7109375" style="21" customWidth="1"/>
    <col min="8989" max="9161" width="20.140625" style="21" customWidth="1"/>
    <col min="9162" max="9190" width="12.42578125" style="21" customWidth="1"/>
    <col min="9191" max="9191" width="20.140625" style="21" customWidth="1"/>
    <col min="9192" max="9192" width="21.42578125" style="21" customWidth="1"/>
    <col min="9193" max="9193" width="25.28515625" style="21" customWidth="1"/>
    <col min="9194" max="9194" width="13.7109375" style="21" customWidth="1"/>
    <col min="9195" max="9195" width="15" style="21" customWidth="1"/>
    <col min="9196" max="9197" width="17.5703125" style="21" customWidth="1"/>
    <col min="9198" max="9198" width="15" style="21" customWidth="1"/>
    <col min="9199" max="9199" width="16.28515625" style="21" customWidth="1"/>
    <col min="9200" max="9200" width="15" style="21" customWidth="1"/>
    <col min="9201" max="9202" width="12.42578125" style="21" customWidth="1"/>
    <col min="9203" max="9204" width="17.5703125" style="21" customWidth="1"/>
    <col min="9205" max="9205" width="7.28515625" style="21" customWidth="1"/>
    <col min="9206" max="9206" width="21.42578125" style="21" customWidth="1"/>
    <col min="9207" max="9208" width="16.28515625" style="21" customWidth="1"/>
    <col min="9209" max="9209" width="20.140625" style="21" customWidth="1"/>
    <col min="9210" max="9210" width="24" style="21" customWidth="1"/>
    <col min="9211" max="9211" width="18.85546875" style="21" customWidth="1"/>
    <col min="9212" max="9212" width="15" style="21" customWidth="1"/>
    <col min="9213" max="9214" width="20.140625" style="21" customWidth="1"/>
    <col min="9215" max="9215" width="6" style="21" customWidth="1"/>
    <col min="9216" max="9216" width="17.5703125" style="21" customWidth="1"/>
    <col min="9217" max="9217" width="18.85546875" style="21" customWidth="1"/>
    <col min="9218" max="9219" width="15" style="21" customWidth="1"/>
    <col min="9220" max="9220" width="7.28515625" style="21" customWidth="1"/>
    <col min="9221" max="9221" width="11.140625" style="21" customWidth="1"/>
    <col min="9222" max="9222" width="15" style="21" customWidth="1"/>
    <col min="9223" max="9223" width="18.85546875" style="21" customWidth="1"/>
    <col min="9224" max="9224" width="16.28515625" style="21" customWidth="1"/>
    <col min="9225" max="9225" width="25.28515625" style="21" customWidth="1"/>
    <col min="9226" max="9226" width="20.140625" style="21" customWidth="1"/>
    <col min="9227" max="9227" width="15" style="21" customWidth="1"/>
    <col min="9228" max="9228" width="17.5703125" style="21" customWidth="1"/>
    <col min="9229" max="9229" width="16.28515625" style="21" customWidth="1"/>
    <col min="9230" max="9231" width="15" style="21" customWidth="1"/>
    <col min="9232" max="9232" width="17.5703125" style="21" customWidth="1"/>
    <col min="9233" max="9233" width="20.140625" style="21" customWidth="1"/>
    <col min="9234" max="9234" width="16.28515625" style="21" customWidth="1"/>
    <col min="9235" max="9235" width="25.28515625" style="21" customWidth="1"/>
    <col min="9236" max="9236" width="18.85546875" style="21" customWidth="1"/>
    <col min="9237" max="9239" width="20.140625" style="21" customWidth="1"/>
    <col min="9240" max="9240" width="39.42578125" style="21" customWidth="1"/>
    <col min="9241" max="9241" width="25.28515625" style="21" customWidth="1"/>
    <col min="9242" max="9242" width="24" style="21" customWidth="1"/>
    <col min="9243" max="9243" width="27.85546875" style="21" customWidth="1"/>
    <col min="9244" max="9244" width="22.7109375" style="21" customWidth="1"/>
    <col min="9245" max="9417" width="20.140625" style="21" customWidth="1"/>
    <col min="9418" max="9446" width="12.42578125" style="21" customWidth="1"/>
    <col min="9447" max="9447" width="20.140625" style="21" customWidth="1"/>
    <col min="9448" max="9448" width="21.42578125" style="21" customWidth="1"/>
    <col min="9449" max="9449" width="25.28515625" style="21" customWidth="1"/>
    <col min="9450" max="9450" width="13.7109375" style="21" customWidth="1"/>
    <col min="9451" max="9451" width="15" style="21" customWidth="1"/>
    <col min="9452" max="9453" width="17.5703125" style="21" customWidth="1"/>
    <col min="9454" max="9454" width="15" style="21" customWidth="1"/>
    <col min="9455" max="9455" width="16.28515625" style="21" customWidth="1"/>
    <col min="9456" max="9456" width="15" style="21" customWidth="1"/>
    <col min="9457" max="9458" width="12.42578125" style="21" customWidth="1"/>
    <col min="9459" max="9460" width="17.5703125" style="21" customWidth="1"/>
    <col min="9461" max="9461" width="7.28515625" style="21" customWidth="1"/>
    <col min="9462" max="9462" width="21.42578125" style="21" customWidth="1"/>
    <col min="9463" max="9464" width="16.28515625" style="21" customWidth="1"/>
    <col min="9465" max="9465" width="20.140625" style="21" customWidth="1"/>
    <col min="9466" max="9466" width="24" style="21" customWidth="1"/>
    <col min="9467" max="9467" width="18.85546875" style="21" customWidth="1"/>
    <col min="9468" max="9468" width="15" style="21" customWidth="1"/>
    <col min="9469" max="9470" width="20.140625" style="21" customWidth="1"/>
    <col min="9471" max="9471" width="6" style="21" customWidth="1"/>
    <col min="9472" max="9472" width="17.5703125" style="21" customWidth="1"/>
    <col min="9473" max="9473" width="18.85546875" style="21" customWidth="1"/>
    <col min="9474" max="9475" width="15" style="21" customWidth="1"/>
    <col min="9476" max="9476" width="7.28515625" style="21" customWidth="1"/>
    <col min="9477" max="9477" width="11.140625" style="21" customWidth="1"/>
    <col min="9478" max="9478" width="15" style="21" customWidth="1"/>
    <col min="9479" max="9479" width="18.85546875" style="21" customWidth="1"/>
    <col min="9480" max="9480" width="16.28515625" style="21" customWidth="1"/>
    <col min="9481" max="9481" width="25.28515625" style="21" customWidth="1"/>
    <col min="9482" max="9482" width="20.140625" style="21" customWidth="1"/>
    <col min="9483" max="9483" width="15" style="21" customWidth="1"/>
    <col min="9484" max="9484" width="17.5703125" style="21" customWidth="1"/>
    <col min="9485" max="9485" width="16.28515625" style="21" customWidth="1"/>
    <col min="9486" max="9487" width="15" style="21" customWidth="1"/>
    <col min="9488" max="9488" width="17.5703125" style="21" customWidth="1"/>
    <col min="9489" max="9489" width="20.140625" style="21" customWidth="1"/>
    <col min="9490" max="9490" width="16.28515625" style="21" customWidth="1"/>
    <col min="9491" max="9491" width="25.28515625" style="21" customWidth="1"/>
    <col min="9492" max="9492" width="18.85546875" style="21" customWidth="1"/>
    <col min="9493" max="9495" width="20.140625" style="21" customWidth="1"/>
    <col min="9496" max="9496" width="39.42578125" style="21" customWidth="1"/>
    <col min="9497" max="9497" width="25.28515625" style="21" customWidth="1"/>
    <col min="9498" max="9498" width="24" style="21" customWidth="1"/>
    <col min="9499" max="9499" width="27.85546875" style="21" customWidth="1"/>
    <col min="9500" max="9500" width="22.7109375" style="21" customWidth="1"/>
    <col min="9501" max="9673" width="20.140625" style="21" customWidth="1"/>
    <col min="9674" max="9702" width="12.42578125" style="21" customWidth="1"/>
    <col min="9703" max="9703" width="20.140625" style="21" customWidth="1"/>
    <col min="9704" max="9704" width="21.42578125" style="21" customWidth="1"/>
    <col min="9705" max="9705" width="25.28515625" style="21" customWidth="1"/>
    <col min="9706" max="9706" width="13.7109375" style="21" customWidth="1"/>
    <col min="9707" max="9707" width="15" style="21" customWidth="1"/>
    <col min="9708" max="9709" width="17.5703125" style="21" customWidth="1"/>
    <col min="9710" max="9710" width="15" style="21" customWidth="1"/>
    <col min="9711" max="9711" width="16.28515625" style="21" customWidth="1"/>
    <col min="9712" max="9712" width="15" style="21" customWidth="1"/>
    <col min="9713" max="9714" width="12.42578125" style="21" customWidth="1"/>
    <col min="9715" max="9716" width="17.5703125" style="21" customWidth="1"/>
    <col min="9717" max="9717" width="7.28515625" style="21" customWidth="1"/>
    <col min="9718" max="9718" width="21.42578125" style="21" customWidth="1"/>
    <col min="9719" max="9720" width="16.28515625" style="21" customWidth="1"/>
    <col min="9721" max="9721" width="20.140625" style="21" customWidth="1"/>
    <col min="9722" max="9722" width="24" style="21" customWidth="1"/>
    <col min="9723" max="9723" width="18.85546875" style="21" customWidth="1"/>
    <col min="9724" max="9724" width="15" style="21" customWidth="1"/>
    <col min="9725" max="9726" width="20.140625" style="21" customWidth="1"/>
    <col min="9727" max="9727" width="6" style="21" customWidth="1"/>
    <col min="9728" max="9728" width="17.5703125" style="21" customWidth="1"/>
    <col min="9729" max="9729" width="18.85546875" style="21" customWidth="1"/>
    <col min="9730" max="9731" width="15" style="21" customWidth="1"/>
    <col min="9732" max="9732" width="7.28515625" style="21" customWidth="1"/>
    <col min="9733" max="9733" width="11.140625" style="21" customWidth="1"/>
    <col min="9734" max="9734" width="15" style="21" customWidth="1"/>
    <col min="9735" max="9735" width="18.85546875" style="21" customWidth="1"/>
    <col min="9736" max="9736" width="16.28515625" style="21" customWidth="1"/>
    <col min="9737" max="9737" width="25.28515625" style="21" customWidth="1"/>
    <col min="9738" max="9738" width="20.140625" style="21" customWidth="1"/>
    <col min="9739" max="9739" width="15" style="21" customWidth="1"/>
    <col min="9740" max="9740" width="17.5703125" style="21" customWidth="1"/>
    <col min="9741" max="9741" width="16.28515625" style="21" customWidth="1"/>
    <col min="9742" max="9743" width="15" style="21" customWidth="1"/>
    <col min="9744" max="9744" width="17.5703125" style="21" customWidth="1"/>
    <col min="9745" max="9745" width="20.140625" style="21" customWidth="1"/>
    <col min="9746" max="9746" width="16.28515625" style="21" customWidth="1"/>
    <col min="9747" max="9747" width="25.28515625" style="21" customWidth="1"/>
    <col min="9748" max="9748" width="18.85546875" style="21" customWidth="1"/>
    <col min="9749" max="9751" width="20.140625" style="21" customWidth="1"/>
    <col min="9752" max="9752" width="39.42578125" style="21" customWidth="1"/>
    <col min="9753" max="9753" width="25.28515625" style="21" customWidth="1"/>
    <col min="9754" max="9754" width="24" style="21" customWidth="1"/>
    <col min="9755" max="9755" width="27.85546875" style="21" customWidth="1"/>
    <col min="9756" max="9756" width="22.7109375" style="21" customWidth="1"/>
    <col min="9757" max="9929" width="20.140625" style="21" customWidth="1"/>
    <col min="9930" max="9958" width="12.42578125" style="21" customWidth="1"/>
    <col min="9959" max="9959" width="20.140625" style="21" customWidth="1"/>
    <col min="9960" max="9960" width="21.42578125" style="21" customWidth="1"/>
    <col min="9961" max="9961" width="25.28515625" style="21" customWidth="1"/>
    <col min="9962" max="9962" width="13.7109375" style="21" customWidth="1"/>
    <col min="9963" max="9963" width="15" style="21" customWidth="1"/>
    <col min="9964" max="9965" width="17.5703125" style="21" customWidth="1"/>
    <col min="9966" max="9966" width="15" style="21" customWidth="1"/>
    <col min="9967" max="9967" width="16.28515625" style="21" customWidth="1"/>
    <col min="9968" max="9968" width="15" style="21" customWidth="1"/>
    <col min="9969" max="9970" width="12.42578125" style="21" customWidth="1"/>
    <col min="9971" max="9972" width="17.5703125" style="21" customWidth="1"/>
    <col min="9973" max="9973" width="7.28515625" style="21" customWidth="1"/>
    <col min="9974" max="9974" width="21.42578125" style="21" customWidth="1"/>
    <col min="9975" max="9976" width="16.28515625" style="21" customWidth="1"/>
    <col min="9977" max="9977" width="20.140625" style="21" customWidth="1"/>
    <col min="9978" max="9978" width="24" style="21" customWidth="1"/>
    <col min="9979" max="9979" width="18.85546875" style="21" customWidth="1"/>
    <col min="9980" max="9980" width="15" style="21" customWidth="1"/>
    <col min="9981" max="9982" width="20.140625" style="21" customWidth="1"/>
    <col min="9983" max="9983" width="6" style="21" customWidth="1"/>
    <col min="9984" max="9984" width="17.5703125" style="21" customWidth="1"/>
    <col min="9985" max="9985" width="18.85546875" style="21" customWidth="1"/>
    <col min="9986" max="9987" width="15" style="21" customWidth="1"/>
    <col min="9988" max="9988" width="7.28515625" style="21" customWidth="1"/>
    <col min="9989" max="9989" width="11.140625" style="21" customWidth="1"/>
    <col min="9990" max="9990" width="15" style="21" customWidth="1"/>
    <col min="9991" max="9991" width="18.85546875" style="21" customWidth="1"/>
    <col min="9992" max="9992" width="16.28515625" style="21" customWidth="1"/>
    <col min="9993" max="9993" width="25.28515625" style="21" customWidth="1"/>
    <col min="9994" max="9994" width="20.140625" style="21" customWidth="1"/>
    <col min="9995" max="9995" width="15" style="21" customWidth="1"/>
    <col min="9996" max="9996" width="17.5703125" style="21" customWidth="1"/>
    <col min="9997" max="9997" width="16.28515625" style="21" customWidth="1"/>
    <col min="9998" max="9999" width="15" style="21" customWidth="1"/>
    <col min="10000" max="10000" width="17.5703125" style="21" customWidth="1"/>
    <col min="10001" max="10001" width="20.140625" style="21" customWidth="1"/>
    <col min="10002" max="10002" width="16.28515625" style="21" customWidth="1"/>
    <col min="10003" max="10003" width="25.28515625" style="21" customWidth="1"/>
    <col min="10004" max="10004" width="18.85546875" style="21" customWidth="1"/>
    <col min="10005" max="10007" width="20.140625" style="21" customWidth="1"/>
    <col min="10008" max="10008" width="39.42578125" style="21" customWidth="1"/>
    <col min="10009" max="10009" width="25.28515625" style="21" customWidth="1"/>
    <col min="10010" max="10010" width="24" style="21" customWidth="1"/>
    <col min="10011" max="10011" width="27.85546875" style="21" customWidth="1"/>
    <col min="10012" max="10012" width="22.7109375" style="21" customWidth="1"/>
    <col min="10013" max="10185" width="20.140625" style="21" customWidth="1"/>
    <col min="10186" max="10214" width="12.42578125" style="21" customWidth="1"/>
    <col min="10215" max="10215" width="20.140625" style="21" customWidth="1"/>
    <col min="10216" max="10216" width="21.42578125" style="21" customWidth="1"/>
    <col min="10217" max="10217" width="25.28515625" style="21" customWidth="1"/>
    <col min="10218" max="10218" width="13.7109375" style="21" customWidth="1"/>
    <col min="10219" max="10219" width="15" style="21" customWidth="1"/>
    <col min="10220" max="10221" width="17.5703125" style="21" customWidth="1"/>
    <col min="10222" max="10222" width="15" style="21" customWidth="1"/>
    <col min="10223" max="10223" width="16.28515625" style="21" customWidth="1"/>
    <col min="10224" max="10224" width="15" style="21" customWidth="1"/>
    <col min="10225" max="10226" width="12.42578125" style="21" customWidth="1"/>
    <col min="10227" max="10228" width="17.5703125" style="21" customWidth="1"/>
    <col min="10229" max="10229" width="7.28515625" style="21" customWidth="1"/>
    <col min="10230" max="10230" width="21.42578125" style="21" customWidth="1"/>
    <col min="10231" max="10232" width="16.28515625" style="21" customWidth="1"/>
    <col min="10233" max="10233" width="20.140625" style="21" customWidth="1"/>
    <col min="10234" max="10234" width="24" style="21" customWidth="1"/>
    <col min="10235" max="10235" width="18.85546875" style="21" customWidth="1"/>
    <col min="10236" max="10236" width="15" style="21" customWidth="1"/>
    <col min="10237" max="10238" width="20.140625" style="21" customWidth="1"/>
    <col min="10239" max="10239" width="6" style="21" customWidth="1"/>
    <col min="10240" max="10240" width="17.5703125" style="21" customWidth="1"/>
    <col min="10241" max="10241" width="18.85546875" style="21" customWidth="1"/>
    <col min="10242" max="10243" width="15" style="21" customWidth="1"/>
    <col min="10244" max="10244" width="7.28515625" style="21" customWidth="1"/>
    <col min="10245" max="10245" width="11.140625" style="21" customWidth="1"/>
    <col min="10246" max="10246" width="15" style="21" customWidth="1"/>
    <col min="10247" max="10247" width="18.85546875" style="21" customWidth="1"/>
    <col min="10248" max="10248" width="16.28515625" style="21" customWidth="1"/>
    <col min="10249" max="10249" width="25.28515625" style="21" customWidth="1"/>
    <col min="10250" max="10250" width="20.140625" style="21" customWidth="1"/>
    <col min="10251" max="10251" width="15" style="21" customWidth="1"/>
    <col min="10252" max="10252" width="17.5703125" style="21" customWidth="1"/>
    <col min="10253" max="10253" width="16.28515625" style="21" customWidth="1"/>
    <col min="10254" max="10255" width="15" style="21" customWidth="1"/>
    <col min="10256" max="10256" width="17.5703125" style="21" customWidth="1"/>
    <col min="10257" max="10257" width="20.140625" style="21" customWidth="1"/>
    <col min="10258" max="10258" width="16.28515625" style="21" customWidth="1"/>
    <col min="10259" max="10259" width="25.28515625" style="21" customWidth="1"/>
    <col min="10260" max="10260" width="18.85546875" style="21" customWidth="1"/>
    <col min="10261" max="10263" width="20.140625" style="21" customWidth="1"/>
    <col min="10264" max="10264" width="39.42578125" style="21" customWidth="1"/>
    <col min="10265" max="10265" width="25.28515625" style="21" customWidth="1"/>
    <col min="10266" max="10266" width="24" style="21" customWidth="1"/>
    <col min="10267" max="10267" width="27.85546875" style="21" customWidth="1"/>
    <col min="10268" max="10268" width="22.7109375" style="21" customWidth="1"/>
    <col min="10269" max="10441" width="20.140625" style="21" customWidth="1"/>
    <col min="10442" max="10470" width="12.42578125" style="21" customWidth="1"/>
    <col min="10471" max="10471" width="20.140625" style="21" customWidth="1"/>
    <col min="10472" max="10472" width="21.42578125" style="21" customWidth="1"/>
    <col min="10473" max="10473" width="25.28515625" style="21" customWidth="1"/>
    <col min="10474" max="10474" width="13.7109375" style="21" customWidth="1"/>
    <col min="10475" max="10475" width="15" style="21" customWidth="1"/>
    <col min="10476" max="10477" width="17.5703125" style="21" customWidth="1"/>
    <col min="10478" max="10478" width="15" style="21" customWidth="1"/>
    <col min="10479" max="10479" width="16.28515625" style="21" customWidth="1"/>
    <col min="10480" max="10480" width="15" style="21" customWidth="1"/>
    <col min="10481" max="10482" width="12.42578125" style="21" customWidth="1"/>
    <col min="10483" max="10484" width="17.5703125" style="21" customWidth="1"/>
    <col min="10485" max="10485" width="7.28515625" style="21" customWidth="1"/>
    <col min="10486" max="10486" width="21.42578125" style="21" customWidth="1"/>
    <col min="10487" max="10488" width="16.28515625" style="21" customWidth="1"/>
    <col min="10489" max="10489" width="20.140625" style="21" customWidth="1"/>
    <col min="10490" max="10490" width="24" style="21" customWidth="1"/>
    <col min="10491" max="10491" width="18.85546875" style="21" customWidth="1"/>
    <col min="10492" max="10492" width="15" style="21" customWidth="1"/>
    <col min="10493" max="10494" width="20.140625" style="21" customWidth="1"/>
    <col min="10495" max="10495" width="6" style="21" customWidth="1"/>
    <col min="10496" max="10496" width="17.5703125" style="21" customWidth="1"/>
    <col min="10497" max="10497" width="18.85546875" style="21" customWidth="1"/>
    <col min="10498" max="10499" width="15" style="21" customWidth="1"/>
    <col min="10500" max="10500" width="7.28515625" style="21" customWidth="1"/>
    <col min="10501" max="10501" width="11.140625" style="21" customWidth="1"/>
    <col min="10502" max="10502" width="15" style="21" customWidth="1"/>
    <col min="10503" max="10503" width="18.85546875" style="21" customWidth="1"/>
    <col min="10504" max="10504" width="16.28515625" style="21" customWidth="1"/>
    <col min="10505" max="10505" width="25.28515625" style="21" customWidth="1"/>
    <col min="10506" max="10506" width="20.140625" style="21" customWidth="1"/>
    <col min="10507" max="10507" width="15" style="21" customWidth="1"/>
    <col min="10508" max="10508" width="17.5703125" style="21" customWidth="1"/>
    <col min="10509" max="10509" width="16.28515625" style="21" customWidth="1"/>
    <col min="10510" max="10511" width="15" style="21" customWidth="1"/>
    <col min="10512" max="10512" width="17.5703125" style="21" customWidth="1"/>
    <col min="10513" max="10513" width="20.140625" style="21" customWidth="1"/>
    <col min="10514" max="10514" width="16.28515625" style="21" customWidth="1"/>
    <col min="10515" max="10515" width="25.28515625" style="21" customWidth="1"/>
    <col min="10516" max="10516" width="18.85546875" style="21" customWidth="1"/>
    <col min="10517" max="10519" width="20.140625" style="21" customWidth="1"/>
    <col min="10520" max="10520" width="39.42578125" style="21" customWidth="1"/>
    <col min="10521" max="10521" width="25.28515625" style="21" customWidth="1"/>
    <col min="10522" max="10522" width="24" style="21" customWidth="1"/>
    <col min="10523" max="10523" width="27.85546875" style="21" customWidth="1"/>
    <col min="10524" max="10524" width="22.7109375" style="21" customWidth="1"/>
    <col min="10525" max="10697" width="20.140625" style="21" customWidth="1"/>
    <col min="10698" max="10726" width="12.42578125" style="21" customWidth="1"/>
    <col min="10727" max="10727" width="20.140625" style="21" customWidth="1"/>
    <col min="10728" max="10728" width="21.42578125" style="21" customWidth="1"/>
    <col min="10729" max="10729" width="25.28515625" style="21" customWidth="1"/>
    <col min="10730" max="10730" width="13.7109375" style="21" customWidth="1"/>
    <col min="10731" max="10731" width="15" style="21" customWidth="1"/>
    <col min="10732" max="10733" width="17.5703125" style="21" customWidth="1"/>
    <col min="10734" max="10734" width="15" style="21" customWidth="1"/>
    <col min="10735" max="10735" width="16.28515625" style="21" customWidth="1"/>
    <col min="10736" max="10736" width="15" style="21" customWidth="1"/>
    <col min="10737" max="10738" width="12.42578125" style="21" customWidth="1"/>
    <col min="10739" max="10740" width="17.5703125" style="21" customWidth="1"/>
    <col min="10741" max="10741" width="7.28515625" style="21" customWidth="1"/>
    <col min="10742" max="10742" width="21.42578125" style="21" customWidth="1"/>
    <col min="10743" max="10744" width="16.28515625" style="21" customWidth="1"/>
    <col min="10745" max="10745" width="20.140625" style="21" customWidth="1"/>
    <col min="10746" max="10746" width="24" style="21" customWidth="1"/>
    <col min="10747" max="10747" width="18.85546875" style="21" customWidth="1"/>
    <col min="10748" max="10748" width="15" style="21" customWidth="1"/>
    <col min="10749" max="10750" width="20.140625" style="21" customWidth="1"/>
    <col min="10751" max="10751" width="6" style="21" customWidth="1"/>
    <col min="10752" max="10752" width="17.5703125" style="21" customWidth="1"/>
    <col min="10753" max="10753" width="18.85546875" style="21" customWidth="1"/>
    <col min="10754" max="10755" width="15" style="21" customWidth="1"/>
    <col min="10756" max="10756" width="7.28515625" style="21" customWidth="1"/>
    <col min="10757" max="10757" width="11.140625" style="21" customWidth="1"/>
    <col min="10758" max="10758" width="15" style="21" customWidth="1"/>
    <col min="10759" max="10759" width="18.85546875" style="21" customWidth="1"/>
    <col min="10760" max="10760" width="16.28515625" style="21" customWidth="1"/>
    <col min="10761" max="10761" width="25.28515625" style="21" customWidth="1"/>
    <col min="10762" max="10762" width="20.140625" style="21" customWidth="1"/>
    <col min="10763" max="10763" width="15" style="21" customWidth="1"/>
    <col min="10764" max="10764" width="17.5703125" style="21" customWidth="1"/>
    <col min="10765" max="10765" width="16.28515625" style="21" customWidth="1"/>
    <col min="10766" max="10767" width="15" style="21" customWidth="1"/>
    <col min="10768" max="10768" width="17.5703125" style="21" customWidth="1"/>
    <col min="10769" max="10769" width="20.140625" style="21" customWidth="1"/>
    <col min="10770" max="10770" width="16.28515625" style="21" customWidth="1"/>
    <col min="10771" max="10771" width="25.28515625" style="21" customWidth="1"/>
    <col min="10772" max="10772" width="18.85546875" style="21" customWidth="1"/>
    <col min="10773" max="10775" width="20.140625" style="21" customWidth="1"/>
    <col min="10776" max="10776" width="39.42578125" style="21" customWidth="1"/>
    <col min="10777" max="10777" width="25.28515625" style="21" customWidth="1"/>
    <col min="10778" max="10778" width="24" style="21" customWidth="1"/>
    <col min="10779" max="10779" width="27.85546875" style="21" customWidth="1"/>
    <col min="10780" max="10780" width="22.7109375" style="21" customWidth="1"/>
    <col min="10781" max="10953" width="20.140625" style="21" customWidth="1"/>
    <col min="10954" max="10982" width="12.42578125" style="21" customWidth="1"/>
    <col min="10983" max="10983" width="20.140625" style="21" customWidth="1"/>
    <col min="10984" max="10984" width="21.42578125" style="21" customWidth="1"/>
    <col min="10985" max="10985" width="25.28515625" style="21" customWidth="1"/>
    <col min="10986" max="10986" width="13.7109375" style="21" customWidth="1"/>
    <col min="10987" max="10987" width="15" style="21" customWidth="1"/>
    <col min="10988" max="10989" width="17.5703125" style="21" customWidth="1"/>
    <col min="10990" max="10990" width="15" style="21" customWidth="1"/>
    <col min="10991" max="10991" width="16.28515625" style="21" customWidth="1"/>
    <col min="10992" max="10992" width="15" style="21" customWidth="1"/>
    <col min="10993" max="10994" width="12.42578125" style="21" customWidth="1"/>
    <col min="10995" max="10996" width="17.5703125" style="21" customWidth="1"/>
    <col min="10997" max="10997" width="7.28515625" style="21" customWidth="1"/>
    <col min="10998" max="10998" width="21.42578125" style="21" customWidth="1"/>
    <col min="10999" max="11000" width="16.28515625" style="21" customWidth="1"/>
    <col min="11001" max="11001" width="20.140625" style="21" customWidth="1"/>
    <col min="11002" max="11002" width="24" style="21" customWidth="1"/>
    <col min="11003" max="11003" width="18.85546875" style="21" customWidth="1"/>
    <col min="11004" max="11004" width="15" style="21" customWidth="1"/>
    <col min="11005" max="11006" width="20.140625" style="21" customWidth="1"/>
    <col min="11007" max="11007" width="6" style="21" customWidth="1"/>
    <col min="11008" max="11008" width="17.5703125" style="21" customWidth="1"/>
    <col min="11009" max="11009" width="18.85546875" style="21" customWidth="1"/>
    <col min="11010" max="11011" width="15" style="21" customWidth="1"/>
    <col min="11012" max="11012" width="7.28515625" style="21" customWidth="1"/>
    <col min="11013" max="11013" width="11.140625" style="21" customWidth="1"/>
    <col min="11014" max="11014" width="15" style="21" customWidth="1"/>
    <col min="11015" max="11015" width="18.85546875" style="21" customWidth="1"/>
    <col min="11016" max="11016" width="16.28515625" style="21" customWidth="1"/>
    <col min="11017" max="11017" width="25.28515625" style="21" customWidth="1"/>
    <col min="11018" max="11018" width="20.140625" style="21" customWidth="1"/>
    <col min="11019" max="11019" width="15" style="21" customWidth="1"/>
    <col min="11020" max="11020" width="17.5703125" style="21" customWidth="1"/>
    <col min="11021" max="11021" width="16.28515625" style="21" customWidth="1"/>
    <col min="11022" max="11023" width="15" style="21" customWidth="1"/>
    <col min="11024" max="11024" width="17.5703125" style="21" customWidth="1"/>
    <col min="11025" max="11025" width="20.140625" style="21" customWidth="1"/>
    <col min="11026" max="11026" width="16.28515625" style="21" customWidth="1"/>
    <col min="11027" max="11027" width="25.28515625" style="21" customWidth="1"/>
    <col min="11028" max="11028" width="18.85546875" style="21" customWidth="1"/>
    <col min="11029" max="11031" width="20.140625" style="21" customWidth="1"/>
    <col min="11032" max="11032" width="39.42578125" style="21" customWidth="1"/>
    <col min="11033" max="11033" width="25.28515625" style="21" customWidth="1"/>
    <col min="11034" max="11034" width="24" style="21" customWidth="1"/>
    <col min="11035" max="11035" width="27.85546875" style="21" customWidth="1"/>
    <col min="11036" max="11036" width="22.7109375" style="21" customWidth="1"/>
    <col min="11037" max="11209" width="20.140625" style="21" customWidth="1"/>
    <col min="11210" max="11238" width="12.42578125" style="21" customWidth="1"/>
    <col min="11239" max="11239" width="20.140625" style="21" customWidth="1"/>
    <col min="11240" max="11240" width="21.42578125" style="21" customWidth="1"/>
    <col min="11241" max="11241" width="25.28515625" style="21" customWidth="1"/>
    <col min="11242" max="11242" width="13.7109375" style="21" customWidth="1"/>
    <col min="11243" max="11243" width="15" style="21" customWidth="1"/>
    <col min="11244" max="11245" width="17.5703125" style="21" customWidth="1"/>
    <col min="11246" max="11246" width="15" style="21" customWidth="1"/>
    <col min="11247" max="11247" width="16.28515625" style="21" customWidth="1"/>
    <col min="11248" max="11248" width="15" style="21" customWidth="1"/>
    <col min="11249" max="11250" width="12.42578125" style="21" customWidth="1"/>
    <col min="11251" max="11252" width="17.5703125" style="21" customWidth="1"/>
    <col min="11253" max="11253" width="7.28515625" style="21" customWidth="1"/>
    <col min="11254" max="11254" width="21.42578125" style="21" customWidth="1"/>
    <col min="11255" max="11256" width="16.28515625" style="21" customWidth="1"/>
    <col min="11257" max="11257" width="20.140625" style="21" customWidth="1"/>
    <col min="11258" max="11258" width="24" style="21" customWidth="1"/>
    <col min="11259" max="11259" width="18.85546875" style="21" customWidth="1"/>
    <col min="11260" max="11260" width="15" style="21" customWidth="1"/>
    <col min="11261" max="11262" width="20.140625" style="21" customWidth="1"/>
    <col min="11263" max="11263" width="6" style="21" customWidth="1"/>
    <col min="11264" max="11264" width="17.5703125" style="21" customWidth="1"/>
    <col min="11265" max="11265" width="18.85546875" style="21" customWidth="1"/>
    <col min="11266" max="11267" width="15" style="21" customWidth="1"/>
    <col min="11268" max="11268" width="7.28515625" style="21" customWidth="1"/>
    <col min="11269" max="11269" width="11.140625" style="21" customWidth="1"/>
    <col min="11270" max="11270" width="15" style="21" customWidth="1"/>
    <col min="11271" max="11271" width="18.85546875" style="21" customWidth="1"/>
    <col min="11272" max="11272" width="16.28515625" style="21" customWidth="1"/>
    <col min="11273" max="11273" width="25.28515625" style="21" customWidth="1"/>
    <col min="11274" max="11274" width="20.140625" style="21" customWidth="1"/>
    <col min="11275" max="11275" width="15" style="21" customWidth="1"/>
    <col min="11276" max="11276" width="17.5703125" style="21" customWidth="1"/>
    <col min="11277" max="11277" width="16.28515625" style="21" customWidth="1"/>
    <col min="11278" max="11279" width="15" style="21" customWidth="1"/>
    <col min="11280" max="11280" width="17.5703125" style="21" customWidth="1"/>
    <col min="11281" max="11281" width="20.140625" style="21" customWidth="1"/>
    <col min="11282" max="11282" width="16.28515625" style="21" customWidth="1"/>
    <col min="11283" max="11283" width="25.28515625" style="21" customWidth="1"/>
    <col min="11284" max="11284" width="18.85546875" style="21" customWidth="1"/>
    <col min="11285" max="11287" width="20.140625" style="21" customWidth="1"/>
    <col min="11288" max="11288" width="39.42578125" style="21" customWidth="1"/>
    <col min="11289" max="11289" width="25.28515625" style="21" customWidth="1"/>
    <col min="11290" max="11290" width="24" style="21" customWidth="1"/>
    <col min="11291" max="11291" width="27.85546875" style="21" customWidth="1"/>
    <col min="11292" max="11292" width="22.7109375" style="21" customWidth="1"/>
    <col min="11293" max="11465" width="20.140625" style="21" customWidth="1"/>
    <col min="11466" max="11494" width="12.42578125" style="21" customWidth="1"/>
    <col min="11495" max="11495" width="20.140625" style="21" customWidth="1"/>
    <col min="11496" max="11496" width="21.42578125" style="21" customWidth="1"/>
    <col min="11497" max="11497" width="25.28515625" style="21" customWidth="1"/>
    <col min="11498" max="11498" width="13.7109375" style="21" customWidth="1"/>
    <col min="11499" max="11499" width="15" style="21" customWidth="1"/>
    <col min="11500" max="11501" width="17.5703125" style="21" customWidth="1"/>
    <col min="11502" max="11502" width="15" style="21" customWidth="1"/>
    <col min="11503" max="11503" width="16.28515625" style="21" customWidth="1"/>
    <col min="11504" max="11504" width="15" style="21" customWidth="1"/>
    <col min="11505" max="11506" width="12.42578125" style="21" customWidth="1"/>
    <col min="11507" max="11508" width="17.5703125" style="21" customWidth="1"/>
    <col min="11509" max="11509" width="7.28515625" style="21" customWidth="1"/>
    <col min="11510" max="11510" width="21.42578125" style="21" customWidth="1"/>
    <col min="11511" max="11512" width="16.28515625" style="21" customWidth="1"/>
    <col min="11513" max="11513" width="20.140625" style="21" customWidth="1"/>
    <col min="11514" max="11514" width="24" style="21" customWidth="1"/>
    <col min="11515" max="11515" width="18.85546875" style="21" customWidth="1"/>
    <col min="11516" max="11516" width="15" style="21" customWidth="1"/>
    <col min="11517" max="11518" width="20.140625" style="21" customWidth="1"/>
    <col min="11519" max="11519" width="6" style="21" customWidth="1"/>
    <col min="11520" max="11520" width="17.5703125" style="21" customWidth="1"/>
    <col min="11521" max="11521" width="18.85546875" style="21" customWidth="1"/>
    <col min="11522" max="11523" width="15" style="21" customWidth="1"/>
    <col min="11524" max="11524" width="7.28515625" style="21" customWidth="1"/>
    <col min="11525" max="11525" width="11.140625" style="21" customWidth="1"/>
    <col min="11526" max="11526" width="15" style="21" customWidth="1"/>
    <col min="11527" max="11527" width="18.85546875" style="21" customWidth="1"/>
    <col min="11528" max="11528" width="16.28515625" style="21" customWidth="1"/>
    <col min="11529" max="11529" width="25.28515625" style="21" customWidth="1"/>
    <col min="11530" max="11530" width="20.140625" style="21" customWidth="1"/>
    <col min="11531" max="11531" width="15" style="21" customWidth="1"/>
    <col min="11532" max="11532" width="17.5703125" style="21" customWidth="1"/>
    <col min="11533" max="11533" width="16.28515625" style="21" customWidth="1"/>
    <col min="11534" max="11535" width="15" style="21" customWidth="1"/>
    <col min="11536" max="11536" width="17.5703125" style="21" customWidth="1"/>
    <col min="11537" max="11537" width="20.140625" style="21" customWidth="1"/>
    <col min="11538" max="11538" width="16.28515625" style="21" customWidth="1"/>
    <col min="11539" max="11539" width="25.28515625" style="21" customWidth="1"/>
    <col min="11540" max="11540" width="18.85546875" style="21" customWidth="1"/>
    <col min="11541" max="11543" width="20.140625" style="21" customWidth="1"/>
    <col min="11544" max="11544" width="39.42578125" style="21" customWidth="1"/>
    <col min="11545" max="11545" width="25.28515625" style="21" customWidth="1"/>
    <col min="11546" max="11546" width="24" style="21" customWidth="1"/>
    <col min="11547" max="11547" width="27.85546875" style="21" customWidth="1"/>
    <col min="11548" max="11548" width="22.7109375" style="21" customWidth="1"/>
    <col min="11549" max="11721" width="20.140625" style="21" customWidth="1"/>
    <col min="11722" max="11750" width="12.42578125" style="21" customWidth="1"/>
    <col min="11751" max="11751" width="20.140625" style="21" customWidth="1"/>
    <col min="11752" max="11752" width="21.42578125" style="21" customWidth="1"/>
    <col min="11753" max="11753" width="25.28515625" style="21" customWidth="1"/>
    <col min="11754" max="11754" width="13.7109375" style="21" customWidth="1"/>
    <col min="11755" max="11755" width="15" style="21" customWidth="1"/>
    <col min="11756" max="11757" width="17.5703125" style="21" customWidth="1"/>
    <col min="11758" max="11758" width="15" style="21" customWidth="1"/>
    <col min="11759" max="11759" width="16.28515625" style="21" customWidth="1"/>
    <col min="11760" max="11760" width="15" style="21" customWidth="1"/>
    <col min="11761" max="11762" width="12.42578125" style="21" customWidth="1"/>
    <col min="11763" max="11764" width="17.5703125" style="21" customWidth="1"/>
    <col min="11765" max="11765" width="7.28515625" style="21" customWidth="1"/>
    <col min="11766" max="11766" width="21.42578125" style="21" customWidth="1"/>
    <col min="11767" max="11768" width="16.28515625" style="21" customWidth="1"/>
    <col min="11769" max="11769" width="20.140625" style="21" customWidth="1"/>
    <col min="11770" max="11770" width="24" style="21" customWidth="1"/>
    <col min="11771" max="11771" width="18.85546875" style="21" customWidth="1"/>
    <col min="11772" max="11772" width="15" style="21" customWidth="1"/>
    <col min="11773" max="11774" width="20.140625" style="21" customWidth="1"/>
    <col min="11775" max="11775" width="6" style="21" customWidth="1"/>
    <col min="11776" max="11776" width="17.5703125" style="21" customWidth="1"/>
    <col min="11777" max="11777" width="18.85546875" style="21" customWidth="1"/>
    <col min="11778" max="11779" width="15" style="21" customWidth="1"/>
    <col min="11780" max="11780" width="7.28515625" style="21" customWidth="1"/>
    <col min="11781" max="11781" width="11.140625" style="21" customWidth="1"/>
    <col min="11782" max="11782" width="15" style="21" customWidth="1"/>
    <col min="11783" max="11783" width="18.85546875" style="21" customWidth="1"/>
    <col min="11784" max="11784" width="16.28515625" style="21" customWidth="1"/>
    <col min="11785" max="11785" width="25.28515625" style="21" customWidth="1"/>
    <col min="11786" max="11786" width="20.140625" style="21" customWidth="1"/>
    <col min="11787" max="11787" width="15" style="21" customWidth="1"/>
    <col min="11788" max="11788" width="17.5703125" style="21" customWidth="1"/>
    <col min="11789" max="11789" width="16.28515625" style="21" customWidth="1"/>
    <col min="11790" max="11791" width="15" style="21" customWidth="1"/>
    <col min="11792" max="11792" width="17.5703125" style="21" customWidth="1"/>
    <col min="11793" max="11793" width="20.140625" style="21" customWidth="1"/>
    <col min="11794" max="11794" width="16.28515625" style="21" customWidth="1"/>
    <col min="11795" max="11795" width="25.28515625" style="21" customWidth="1"/>
    <col min="11796" max="11796" width="18.85546875" style="21" customWidth="1"/>
    <col min="11797" max="11799" width="20.140625" style="21" customWidth="1"/>
    <col min="11800" max="11800" width="39.42578125" style="21" customWidth="1"/>
    <col min="11801" max="11801" width="25.28515625" style="21" customWidth="1"/>
    <col min="11802" max="11802" width="24" style="21" customWidth="1"/>
    <col min="11803" max="11803" width="27.85546875" style="21" customWidth="1"/>
    <col min="11804" max="11804" width="22.7109375" style="21" customWidth="1"/>
    <col min="11805" max="11977" width="20.140625" style="21" customWidth="1"/>
    <col min="11978" max="12006" width="12.42578125" style="21" customWidth="1"/>
    <col min="12007" max="12007" width="20.140625" style="21" customWidth="1"/>
    <col min="12008" max="12008" width="21.42578125" style="21" customWidth="1"/>
    <col min="12009" max="12009" width="25.28515625" style="21" customWidth="1"/>
    <col min="12010" max="12010" width="13.7109375" style="21" customWidth="1"/>
    <col min="12011" max="12011" width="15" style="21" customWidth="1"/>
    <col min="12012" max="12013" width="17.5703125" style="21" customWidth="1"/>
    <col min="12014" max="12014" width="15" style="21" customWidth="1"/>
    <col min="12015" max="12015" width="16.28515625" style="21" customWidth="1"/>
    <col min="12016" max="12016" width="15" style="21" customWidth="1"/>
    <col min="12017" max="12018" width="12.42578125" style="21" customWidth="1"/>
    <col min="12019" max="12020" width="17.5703125" style="21" customWidth="1"/>
    <col min="12021" max="12021" width="7.28515625" style="21" customWidth="1"/>
    <col min="12022" max="12022" width="21.42578125" style="21" customWidth="1"/>
    <col min="12023" max="12024" width="16.28515625" style="21" customWidth="1"/>
    <col min="12025" max="12025" width="20.140625" style="21" customWidth="1"/>
    <col min="12026" max="12026" width="24" style="21" customWidth="1"/>
    <col min="12027" max="12027" width="18.85546875" style="21" customWidth="1"/>
    <col min="12028" max="12028" width="15" style="21" customWidth="1"/>
    <col min="12029" max="12030" width="20.140625" style="21" customWidth="1"/>
    <col min="12031" max="12031" width="6" style="21" customWidth="1"/>
    <col min="12032" max="12032" width="17.5703125" style="21" customWidth="1"/>
    <col min="12033" max="12033" width="18.85546875" style="21" customWidth="1"/>
    <col min="12034" max="12035" width="15" style="21" customWidth="1"/>
    <col min="12036" max="12036" width="7.28515625" style="21" customWidth="1"/>
    <col min="12037" max="12037" width="11.140625" style="21" customWidth="1"/>
    <col min="12038" max="12038" width="15" style="21" customWidth="1"/>
    <col min="12039" max="12039" width="18.85546875" style="21" customWidth="1"/>
    <col min="12040" max="12040" width="16.28515625" style="21" customWidth="1"/>
    <col min="12041" max="12041" width="25.28515625" style="21" customWidth="1"/>
    <col min="12042" max="12042" width="20.140625" style="21" customWidth="1"/>
    <col min="12043" max="12043" width="15" style="21" customWidth="1"/>
    <col min="12044" max="12044" width="17.5703125" style="21" customWidth="1"/>
    <col min="12045" max="12045" width="16.28515625" style="21" customWidth="1"/>
    <col min="12046" max="12047" width="15" style="21" customWidth="1"/>
    <col min="12048" max="12048" width="17.5703125" style="21" customWidth="1"/>
    <col min="12049" max="12049" width="20.140625" style="21" customWidth="1"/>
    <col min="12050" max="12050" width="16.28515625" style="21" customWidth="1"/>
    <col min="12051" max="12051" width="25.28515625" style="21" customWidth="1"/>
    <col min="12052" max="12052" width="18.85546875" style="21" customWidth="1"/>
    <col min="12053" max="12055" width="20.140625" style="21" customWidth="1"/>
    <col min="12056" max="12056" width="39.42578125" style="21" customWidth="1"/>
    <col min="12057" max="12057" width="25.28515625" style="21" customWidth="1"/>
    <col min="12058" max="12058" width="24" style="21" customWidth="1"/>
    <col min="12059" max="12059" width="27.85546875" style="21" customWidth="1"/>
    <col min="12060" max="12060" width="22.7109375" style="21" customWidth="1"/>
    <col min="12061" max="12233" width="20.140625" style="21" customWidth="1"/>
    <col min="12234" max="12262" width="12.42578125" style="21" customWidth="1"/>
    <col min="12263" max="12263" width="20.140625" style="21" customWidth="1"/>
    <col min="12264" max="12264" width="21.42578125" style="21" customWidth="1"/>
    <col min="12265" max="12265" width="25.28515625" style="21" customWidth="1"/>
    <col min="12266" max="12266" width="13.7109375" style="21" customWidth="1"/>
    <col min="12267" max="12267" width="15" style="21" customWidth="1"/>
    <col min="12268" max="12269" width="17.5703125" style="21" customWidth="1"/>
    <col min="12270" max="12270" width="15" style="21" customWidth="1"/>
    <col min="12271" max="12271" width="16.28515625" style="21" customWidth="1"/>
    <col min="12272" max="12272" width="15" style="21" customWidth="1"/>
    <col min="12273" max="12274" width="12.42578125" style="21" customWidth="1"/>
    <col min="12275" max="12276" width="17.5703125" style="21" customWidth="1"/>
    <col min="12277" max="12277" width="7.28515625" style="21" customWidth="1"/>
    <col min="12278" max="12278" width="21.42578125" style="21" customWidth="1"/>
    <col min="12279" max="12280" width="16.28515625" style="21" customWidth="1"/>
    <col min="12281" max="12281" width="20.140625" style="21" customWidth="1"/>
    <col min="12282" max="12282" width="24" style="21" customWidth="1"/>
    <col min="12283" max="12283" width="18.85546875" style="21" customWidth="1"/>
    <col min="12284" max="12284" width="15" style="21" customWidth="1"/>
    <col min="12285" max="12286" width="20.140625" style="21" customWidth="1"/>
    <col min="12287" max="12287" width="6" style="21" customWidth="1"/>
    <col min="12288" max="12288" width="17.5703125" style="21" customWidth="1"/>
    <col min="12289" max="12289" width="18.85546875" style="21" customWidth="1"/>
    <col min="12290" max="12291" width="15" style="21" customWidth="1"/>
    <col min="12292" max="12292" width="7.28515625" style="21" customWidth="1"/>
    <col min="12293" max="12293" width="11.140625" style="21" customWidth="1"/>
    <col min="12294" max="12294" width="15" style="21" customWidth="1"/>
    <col min="12295" max="12295" width="18.85546875" style="21" customWidth="1"/>
    <col min="12296" max="12296" width="16.28515625" style="21" customWidth="1"/>
    <col min="12297" max="12297" width="25.28515625" style="21" customWidth="1"/>
    <col min="12298" max="12298" width="20.140625" style="21" customWidth="1"/>
    <col min="12299" max="12299" width="15" style="21" customWidth="1"/>
    <col min="12300" max="12300" width="17.5703125" style="21" customWidth="1"/>
    <col min="12301" max="12301" width="16.28515625" style="21" customWidth="1"/>
    <col min="12302" max="12303" width="15" style="21" customWidth="1"/>
    <col min="12304" max="12304" width="17.5703125" style="21" customWidth="1"/>
    <col min="12305" max="12305" width="20.140625" style="21" customWidth="1"/>
    <col min="12306" max="12306" width="16.28515625" style="21" customWidth="1"/>
    <col min="12307" max="12307" width="25.28515625" style="21" customWidth="1"/>
    <col min="12308" max="12308" width="18.85546875" style="21" customWidth="1"/>
    <col min="12309" max="12311" width="20.140625" style="21" customWidth="1"/>
    <col min="12312" max="12312" width="39.42578125" style="21" customWidth="1"/>
    <col min="12313" max="12313" width="25.28515625" style="21" customWidth="1"/>
    <col min="12314" max="12314" width="24" style="21" customWidth="1"/>
    <col min="12315" max="12315" width="27.85546875" style="21" customWidth="1"/>
    <col min="12316" max="12316" width="22.7109375" style="21" customWidth="1"/>
    <col min="12317" max="12489" width="20.140625" style="21" customWidth="1"/>
    <col min="12490" max="12518" width="12.42578125" style="21" customWidth="1"/>
    <col min="12519" max="12519" width="20.140625" style="21" customWidth="1"/>
    <col min="12520" max="12520" width="21.42578125" style="21" customWidth="1"/>
    <col min="12521" max="12521" width="25.28515625" style="21" customWidth="1"/>
    <col min="12522" max="12522" width="13.7109375" style="21" customWidth="1"/>
    <col min="12523" max="12523" width="15" style="21" customWidth="1"/>
    <col min="12524" max="12525" width="17.5703125" style="21" customWidth="1"/>
    <col min="12526" max="12526" width="15" style="21" customWidth="1"/>
    <col min="12527" max="12527" width="16.28515625" style="21" customWidth="1"/>
    <col min="12528" max="12528" width="15" style="21" customWidth="1"/>
    <col min="12529" max="12530" width="12.42578125" style="21" customWidth="1"/>
    <col min="12531" max="12532" width="17.5703125" style="21" customWidth="1"/>
    <col min="12533" max="12533" width="7.28515625" style="21" customWidth="1"/>
    <col min="12534" max="12534" width="21.42578125" style="21" customWidth="1"/>
    <col min="12535" max="12536" width="16.28515625" style="21" customWidth="1"/>
    <col min="12537" max="12537" width="20.140625" style="21" customWidth="1"/>
    <col min="12538" max="12538" width="24" style="21" customWidth="1"/>
    <col min="12539" max="12539" width="18.85546875" style="21" customWidth="1"/>
    <col min="12540" max="12540" width="15" style="21" customWidth="1"/>
    <col min="12541" max="12542" width="20.140625" style="21" customWidth="1"/>
    <col min="12543" max="12543" width="6" style="21" customWidth="1"/>
    <col min="12544" max="12544" width="17.5703125" style="21" customWidth="1"/>
    <col min="12545" max="12545" width="18.85546875" style="21" customWidth="1"/>
    <col min="12546" max="12547" width="15" style="21" customWidth="1"/>
    <col min="12548" max="12548" width="7.28515625" style="21" customWidth="1"/>
    <col min="12549" max="12549" width="11.140625" style="21" customWidth="1"/>
    <col min="12550" max="12550" width="15" style="21" customWidth="1"/>
    <col min="12551" max="12551" width="18.85546875" style="21" customWidth="1"/>
    <col min="12552" max="12552" width="16.28515625" style="21" customWidth="1"/>
    <col min="12553" max="12553" width="25.28515625" style="21" customWidth="1"/>
    <col min="12554" max="12554" width="20.140625" style="21" customWidth="1"/>
    <col min="12555" max="12555" width="15" style="21" customWidth="1"/>
    <col min="12556" max="12556" width="17.5703125" style="21" customWidth="1"/>
    <col min="12557" max="12557" width="16.28515625" style="21" customWidth="1"/>
    <col min="12558" max="12559" width="15" style="21" customWidth="1"/>
    <col min="12560" max="12560" width="17.5703125" style="21" customWidth="1"/>
    <col min="12561" max="12561" width="20.140625" style="21" customWidth="1"/>
    <col min="12562" max="12562" width="16.28515625" style="21" customWidth="1"/>
    <col min="12563" max="12563" width="25.28515625" style="21" customWidth="1"/>
    <col min="12564" max="12564" width="18.85546875" style="21" customWidth="1"/>
    <col min="12565" max="12567" width="20.140625" style="21" customWidth="1"/>
    <col min="12568" max="12568" width="39.42578125" style="21" customWidth="1"/>
    <col min="12569" max="12569" width="25.28515625" style="21" customWidth="1"/>
    <col min="12570" max="12570" width="24" style="21" customWidth="1"/>
    <col min="12571" max="12571" width="27.85546875" style="21" customWidth="1"/>
    <col min="12572" max="12572" width="22.7109375" style="21" customWidth="1"/>
    <col min="12573" max="12745" width="20.140625" style="21" customWidth="1"/>
    <col min="12746" max="12774" width="12.42578125" style="21" customWidth="1"/>
    <col min="12775" max="12775" width="20.140625" style="21" customWidth="1"/>
    <col min="12776" max="12776" width="21.42578125" style="21" customWidth="1"/>
    <col min="12777" max="12777" width="25.28515625" style="21" customWidth="1"/>
    <col min="12778" max="12778" width="13.7109375" style="21" customWidth="1"/>
    <col min="12779" max="12779" width="15" style="21" customWidth="1"/>
    <col min="12780" max="12781" width="17.5703125" style="21" customWidth="1"/>
    <col min="12782" max="12782" width="15" style="21" customWidth="1"/>
    <col min="12783" max="12783" width="16.28515625" style="21" customWidth="1"/>
    <col min="12784" max="12784" width="15" style="21" customWidth="1"/>
    <col min="12785" max="12786" width="12.42578125" style="21" customWidth="1"/>
    <col min="12787" max="12788" width="17.5703125" style="21" customWidth="1"/>
    <col min="12789" max="12789" width="7.28515625" style="21" customWidth="1"/>
    <col min="12790" max="12790" width="21.42578125" style="21" customWidth="1"/>
    <col min="12791" max="12792" width="16.28515625" style="21" customWidth="1"/>
    <col min="12793" max="12793" width="20.140625" style="21" customWidth="1"/>
    <col min="12794" max="12794" width="24" style="21" customWidth="1"/>
    <col min="12795" max="12795" width="18.85546875" style="21" customWidth="1"/>
    <col min="12796" max="12796" width="15" style="21" customWidth="1"/>
    <col min="12797" max="12798" width="20.140625" style="21" customWidth="1"/>
    <col min="12799" max="12799" width="6" style="21" customWidth="1"/>
    <col min="12800" max="12800" width="17.5703125" style="21" customWidth="1"/>
    <col min="12801" max="12801" width="18.85546875" style="21" customWidth="1"/>
    <col min="12802" max="12803" width="15" style="21" customWidth="1"/>
    <col min="12804" max="12804" width="7.28515625" style="21" customWidth="1"/>
    <col min="12805" max="12805" width="11.140625" style="21" customWidth="1"/>
    <col min="12806" max="12806" width="15" style="21" customWidth="1"/>
    <col min="12807" max="12807" width="18.85546875" style="21" customWidth="1"/>
    <col min="12808" max="12808" width="16.28515625" style="21" customWidth="1"/>
    <col min="12809" max="12809" width="25.28515625" style="21" customWidth="1"/>
    <col min="12810" max="12810" width="20.140625" style="21" customWidth="1"/>
    <col min="12811" max="12811" width="15" style="21" customWidth="1"/>
    <col min="12812" max="12812" width="17.5703125" style="21" customWidth="1"/>
    <col min="12813" max="12813" width="16.28515625" style="21" customWidth="1"/>
    <col min="12814" max="12815" width="15" style="21" customWidth="1"/>
    <col min="12816" max="12816" width="17.5703125" style="21" customWidth="1"/>
    <col min="12817" max="12817" width="20.140625" style="21" customWidth="1"/>
    <col min="12818" max="12818" width="16.28515625" style="21" customWidth="1"/>
    <col min="12819" max="12819" width="25.28515625" style="21" customWidth="1"/>
    <col min="12820" max="12820" width="18.85546875" style="21" customWidth="1"/>
    <col min="12821" max="12823" width="20.140625" style="21" customWidth="1"/>
    <col min="12824" max="12824" width="39.42578125" style="21" customWidth="1"/>
    <col min="12825" max="12825" width="25.28515625" style="21" customWidth="1"/>
    <col min="12826" max="12826" width="24" style="21" customWidth="1"/>
    <col min="12827" max="12827" width="27.85546875" style="21" customWidth="1"/>
    <col min="12828" max="12828" width="22.7109375" style="21" customWidth="1"/>
    <col min="12829" max="13001" width="20.140625" style="21" customWidth="1"/>
    <col min="13002" max="13030" width="12.42578125" style="21" customWidth="1"/>
    <col min="13031" max="13031" width="20.140625" style="21" customWidth="1"/>
    <col min="13032" max="13032" width="21.42578125" style="21" customWidth="1"/>
    <col min="13033" max="13033" width="25.28515625" style="21" customWidth="1"/>
    <col min="13034" max="13034" width="13.7109375" style="21" customWidth="1"/>
    <col min="13035" max="13035" width="15" style="21" customWidth="1"/>
    <col min="13036" max="13037" width="17.5703125" style="21" customWidth="1"/>
    <col min="13038" max="13038" width="15" style="21" customWidth="1"/>
    <col min="13039" max="13039" width="16.28515625" style="21" customWidth="1"/>
    <col min="13040" max="13040" width="15" style="21" customWidth="1"/>
    <col min="13041" max="13042" width="12.42578125" style="21" customWidth="1"/>
    <col min="13043" max="13044" width="17.5703125" style="21" customWidth="1"/>
    <col min="13045" max="13045" width="7.28515625" style="21" customWidth="1"/>
    <col min="13046" max="13046" width="21.42578125" style="21" customWidth="1"/>
    <col min="13047" max="13048" width="16.28515625" style="21" customWidth="1"/>
    <col min="13049" max="13049" width="20.140625" style="21" customWidth="1"/>
    <col min="13050" max="13050" width="24" style="21" customWidth="1"/>
    <col min="13051" max="13051" width="18.85546875" style="21" customWidth="1"/>
    <col min="13052" max="13052" width="15" style="21" customWidth="1"/>
    <col min="13053" max="13054" width="20.140625" style="21" customWidth="1"/>
    <col min="13055" max="13055" width="6" style="21" customWidth="1"/>
    <col min="13056" max="13056" width="17.5703125" style="21" customWidth="1"/>
    <col min="13057" max="13057" width="18.85546875" style="21" customWidth="1"/>
    <col min="13058" max="13059" width="15" style="21" customWidth="1"/>
    <col min="13060" max="13060" width="7.28515625" style="21" customWidth="1"/>
    <col min="13061" max="13061" width="11.140625" style="21" customWidth="1"/>
    <col min="13062" max="13062" width="15" style="21" customWidth="1"/>
    <col min="13063" max="13063" width="18.85546875" style="21" customWidth="1"/>
    <col min="13064" max="13064" width="16.28515625" style="21" customWidth="1"/>
    <col min="13065" max="13065" width="25.28515625" style="21" customWidth="1"/>
    <col min="13066" max="13066" width="20.140625" style="21" customWidth="1"/>
    <col min="13067" max="13067" width="15" style="21" customWidth="1"/>
    <col min="13068" max="13068" width="17.5703125" style="21" customWidth="1"/>
    <col min="13069" max="13069" width="16.28515625" style="21" customWidth="1"/>
    <col min="13070" max="13071" width="15" style="21" customWidth="1"/>
    <col min="13072" max="13072" width="17.5703125" style="21" customWidth="1"/>
    <col min="13073" max="13073" width="20.140625" style="21" customWidth="1"/>
    <col min="13074" max="13074" width="16.28515625" style="21" customWidth="1"/>
    <col min="13075" max="13075" width="25.28515625" style="21" customWidth="1"/>
    <col min="13076" max="13076" width="18.85546875" style="21" customWidth="1"/>
    <col min="13077" max="13079" width="20.140625" style="21" customWidth="1"/>
    <col min="13080" max="13080" width="39.42578125" style="21" customWidth="1"/>
    <col min="13081" max="13081" width="25.28515625" style="21" customWidth="1"/>
    <col min="13082" max="13082" width="24" style="21" customWidth="1"/>
    <col min="13083" max="13083" width="27.85546875" style="21" customWidth="1"/>
    <col min="13084" max="13084" width="22.7109375" style="21" customWidth="1"/>
    <col min="13085" max="13257" width="20.140625" style="21" customWidth="1"/>
    <col min="13258" max="13286" width="12.42578125" style="21" customWidth="1"/>
    <col min="13287" max="13287" width="20.140625" style="21" customWidth="1"/>
    <col min="13288" max="13288" width="21.42578125" style="21" customWidth="1"/>
    <col min="13289" max="13289" width="25.28515625" style="21" customWidth="1"/>
    <col min="13290" max="13290" width="13.7109375" style="21" customWidth="1"/>
    <col min="13291" max="13291" width="15" style="21" customWidth="1"/>
    <col min="13292" max="13293" width="17.5703125" style="21" customWidth="1"/>
    <col min="13294" max="13294" width="15" style="21" customWidth="1"/>
    <col min="13295" max="13295" width="16.28515625" style="21" customWidth="1"/>
    <col min="13296" max="13296" width="15" style="21" customWidth="1"/>
    <col min="13297" max="13298" width="12.42578125" style="21" customWidth="1"/>
    <col min="13299" max="13300" width="17.5703125" style="21" customWidth="1"/>
    <col min="13301" max="13301" width="7.28515625" style="21" customWidth="1"/>
    <col min="13302" max="13302" width="21.42578125" style="21" customWidth="1"/>
    <col min="13303" max="13304" width="16.28515625" style="21" customWidth="1"/>
    <col min="13305" max="13305" width="20.140625" style="21" customWidth="1"/>
    <col min="13306" max="13306" width="24" style="21" customWidth="1"/>
    <col min="13307" max="13307" width="18.85546875" style="21" customWidth="1"/>
    <col min="13308" max="13308" width="15" style="21" customWidth="1"/>
    <col min="13309" max="13310" width="20.140625" style="21" customWidth="1"/>
    <col min="13311" max="13311" width="6" style="21" customWidth="1"/>
    <col min="13312" max="13312" width="17.5703125" style="21" customWidth="1"/>
    <col min="13313" max="13313" width="18.85546875" style="21" customWidth="1"/>
    <col min="13314" max="13315" width="15" style="21" customWidth="1"/>
    <col min="13316" max="13316" width="7.28515625" style="21" customWidth="1"/>
    <col min="13317" max="13317" width="11.140625" style="21" customWidth="1"/>
    <col min="13318" max="13318" width="15" style="21" customWidth="1"/>
    <col min="13319" max="13319" width="18.85546875" style="21" customWidth="1"/>
    <col min="13320" max="13320" width="16.28515625" style="21" customWidth="1"/>
    <col min="13321" max="13321" width="25.28515625" style="21" customWidth="1"/>
    <col min="13322" max="13322" width="20.140625" style="21" customWidth="1"/>
    <col min="13323" max="13323" width="15" style="21" customWidth="1"/>
    <col min="13324" max="13324" width="17.5703125" style="21" customWidth="1"/>
    <col min="13325" max="13325" width="16.28515625" style="21" customWidth="1"/>
    <col min="13326" max="13327" width="15" style="21" customWidth="1"/>
    <col min="13328" max="13328" width="17.5703125" style="21" customWidth="1"/>
    <col min="13329" max="13329" width="20.140625" style="21" customWidth="1"/>
    <col min="13330" max="13330" width="16.28515625" style="21" customWidth="1"/>
    <col min="13331" max="13331" width="25.28515625" style="21" customWidth="1"/>
    <col min="13332" max="13332" width="18.85546875" style="21" customWidth="1"/>
    <col min="13333" max="13335" width="20.140625" style="21" customWidth="1"/>
    <col min="13336" max="13336" width="39.42578125" style="21" customWidth="1"/>
    <col min="13337" max="13337" width="25.28515625" style="21" customWidth="1"/>
    <col min="13338" max="13338" width="24" style="21" customWidth="1"/>
    <col min="13339" max="13339" width="27.85546875" style="21" customWidth="1"/>
    <col min="13340" max="13340" width="22.7109375" style="21" customWidth="1"/>
    <col min="13341" max="13513" width="20.140625" style="21" customWidth="1"/>
    <col min="13514" max="13542" width="12.42578125" style="21" customWidth="1"/>
    <col min="13543" max="13543" width="20.140625" style="21" customWidth="1"/>
    <col min="13544" max="13544" width="21.42578125" style="21" customWidth="1"/>
    <col min="13545" max="13545" width="25.28515625" style="21" customWidth="1"/>
    <col min="13546" max="13546" width="13.7109375" style="21" customWidth="1"/>
    <col min="13547" max="13547" width="15" style="21" customWidth="1"/>
    <col min="13548" max="13549" width="17.5703125" style="21" customWidth="1"/>
    <col min="13550" max="13550" width="15" style="21" customWidth="1"/>
    <col min="13551" max="13551" width="16.28515625" style="21" customWidth="1"/>
    <col min="13552" max="13552" width="15" style="21" customWidth="1"/>
    <col min="13553" max="13554" width="12.42578125" style="21" customWidth="1"/>
    <col min="13555" max="13556" width="17.5703125" style="21" customWidth="1"/>
    <col min="13557" max="13557" width="7.28515625" style="21" customWidth="1"/>
    <col min="13558" max="13558" width="21.42578125" style="21" customWidth="1"/>
    <col min="13559" max="13560" width="16.28515625" style="21" customWidth="1"/>
    <col min="13561" max="13561" width="20.140625" style="21" customWidth="1"/>
    <col min="13562" max="13562" width="24" style="21" customWidth="1"/>
    <col min="13563" max="13563" width="18.85546875" style="21" customWidth="1"/>
    <col min="13564" max="13564" width="15" style="21" customWidth="1"/>
    <col min="13565" max="13566" width="20.140625" style="21" customWidth="1"/>
    <col min="13567" max="13567" width="6" style="21" customWidth="1"/>
    <col min="13568" max="13568" width="17.5703125" style="21" customWidth="1"/>
    <col min="13569" max="13569" width="18.85546875" style="21" customWidth="1"/>
    <col min="13570" max="13571" width="15" style="21" customWidth="1"/>
    <col min="13572" max="13572" width="7.28515625" style="21" customWidth="1"/>
    <col min="13573" max="13573" width="11.140625" style="21" customWidth="1"/>
    <col min="13574" max="13574" width="15" style="21" customWidth="1"/>
    <col min="13575" max="13575" width="18.85546875" style="21" customWidth="1"/>
    <col min="13576" max="13576" width="16.28515625" style="21" customWidth="1"/>
    <col min="13577" max="13577" width="25.28515625" style="21" customWidth="1"/>
    <col min="13578" max="13578" width="20.140625" style="21" customWidth="1"/>
    <col min="13579" max="13579" width="15" style="21" customWidth="1"/>
    <col min="13580" max="13580" width="17.5703125" style="21" customWidth="1"/>
    <col min="13581" max="13581" width="16.28515625" style="21" customWidth="1"/>
    <col min="13582" max="13583" width="15" style="21" customWidth="1"/>
    <col min="13584" max="13584" width="17.5703125" style="21" customWidth="1"/>
    <col min="13585" max="13585" width="20.140625" style="21" customWidth="1"/>
    <col min="13586" max="13586" width="16.28515625" style="21" customWidth="1"/>
    <col min="13587" max="13587" width="25.28515625" style="21" customWidth="1"/>
    <col min="13588" max="13588" width="18.85546875" style="21" customWidth="1"/>
    <col min="13589" max="13591" width="20.140625" style="21" customWidth="1"/>
    <col min="13592" max="13592" width="39.42578125" style="21" customWidth="1"/>
    <col min="13593" max="13593" width="25.28515625" style="21" customWidth="1"/>
    <col min="13594" max="13594" width="24" style="21" customWidth="1"/>
    <col min="13595" max="13595" width="27.85546875" style="21" customWidth="1"/>
    <col min="13596" max="13596" width="22.7109375" style="21" customWidth="1"/>
    <col min="13597" max="13769" width="20.140625" style="21" customWidth="1"/>
    <col min="13770" max="13798" width="12.42578125" style="21" customWidth="1"/>
    <col min="13799" max="13799" width="20.140625" style="21" customWidth="1"/>
    <col min="13800" max="13800" width="21.42578125" style="21" customWidth="1"/>
    <col min="13801" max="13801" width="25.28515625" style="21" customWidth="1"/>
    <col min="13802" max="13802" width="13.7109375" style="21" customWidth="1"/>
    <col min="13803" max="13803" width="15" style="21" customWidth="1"/>
    <col min="13804" max="13805" width="17.5703125" style="21" customWidth="1"/>
    <col min="13806" max="13806" width="15" style="21" customWidth="1"/>
    <col min="13807" max="13807" width="16.28515625" style="21" customWidth="1"/>
    <col min="13808" max="13808" width="15" style="21" customWidth="1"/>
    <col min="13809" max="13810" width="12.42578125" style="21" customWidth="1"/>
    <col min="13811" max="13812" width="17.5703125" style="21" customWidth="1"/>
    <col min="13813" max="13813" width="7.28515625" style="21" customWidth="1"/>
    <col min="13814" max="13814" width="21.42578125" style="21" customWidth="1"/>
    <col min="13815" max="13816" width="16.28515625" style="21" customWidth="1"/>
    <col min="13817" max="13817" width="20.140625" style="21" customWidth="1"/>
    <col min="13818" max="13818" width="24" style="21" customWidth="1"/>
    <col min="13819" max="13819" width="18.85546875" style="21" customWidth="1"/>
    <col min="13820" max="13820" width="15" style="21" customWidth="1"/>
    <col min="13821" max="13822" width="20.140625" style="21" customWidth="1"/>
    <col min="13823" max="13823" width="6" style="21" customWidth="1"/>
    <col min="13824" max="13824" width="17.5703125" style="21" customWidth="1"/>
    <col min="13825" max="13825" width="18.85546875" style="21" customWidth="1"/>
    <col min="13826" max="13827" width="15" style="21" customWidth="1"/>
    <col min="13828" max="13828" width="7.28515625" style="21" customWidth="1"/>
    <col min="13829" max="13829" width="11.140625" style="21" customWidth="1"/>
    <col min="13830" max="13830" width="15" style="21" customWidth="1"/>
    <col min="13831" max="13831" width="18.85546875" style="21" customWidth="1"/>
    <col min="13832" max="13832" width="16.28515625" style="21" customWidth="1"/>
    <col min="13833" max="13833" width="25.28515625" style="21" customWidth="1"/>
    <col min="13834" max="13834" width="20.140625" style="21" customWidth="1"/>
    <col min="13835" max="13835" width="15" style="21" customWidth="1"/>
    <col min="13836" max="13836" width="17.5703125" style="21" customWidth="1"/>
    <col min="13837" max="13837" width="16.28515625" style="21" customWidth="1"/>
    <col min="13838" max="13839" width="15" style="21" customWidth="1"/>
    <col min="13840" max="13840" width="17.5703125" style="21" customWidth="1"/>
    <col min="13841" max="13841" width="20.140625" style="21" customWidth="1"/>
    <col min="13842" max="13842" width="16.28515625" style="21" customWidth="1"/>
    <col min="13843" max="13843" width="25.28515625" style="21" customWidth="1"/>
    <col min="13844" max="13844" width="18.85546875" style="21" customWidth="1"/>
    <col min="13845" max="13847" width="20.140625" style="21" customWidth="1"/>
    <col min="13848" max="13848" width="39.42578125" style="21" customWidth="1"/>
    <col min="13849" max="13849" width="25.28515625" style="21" customWidth="1"/>
    <col min="13850" max="13850" width="24" style="21" customWidth="1"/>
    <col min="13851" max="13851" width="27.85546875" style="21" customWidth="1"/>
    <col min="13852" max="13852" width="22.7109375" style="21" customWidth="1"/>
    <col min="13853" max="14025" width="20.140625" style="21" customWidth="1"/>
    <col min="14026" max="14054" width="12.42578125" style="21" customWidth="1"/>
    <col min="14055" max="14055" width="20.140625" style="21" customWidth="1"/>
    <col min="14056" max="14056" width="21.42578125" style="21" customWidth="1"/>
    <col min="14057" max="14057" width="25.28515625" style="21" customWidth="1"/>
    <col min="14058" max="14058" width="13.7109375" style="21" customWidth="1"/>
    <col min="14059" max="14059" width="15" style="21" customWidth="1"/>
    <col min="14060" max="14061" width="17.5703125" style="21" customWidth="1"/>
    <col min="14062" max="14062" width="15" style="21" customWidth="1"/>
    <col min="14063" max="14063" width="16.28515625" style="21" customWidth="1"/>
    <col min="14064" max="14064" width="15" style="21" customWidth="1"/>
    <col min="14065" max="14066" width="12.42578125" style="21" customWidth="1"/>
    <col min="14067" max="14068" width="17.5703125" style="21" customWidth="1"/>
    <col min="14069" max="14069" width="7.28515625" style="21" customWidth="1"/>
    <col min="14070" max="14070" width="21.42578125" style="21" customWidth="1"/>
    <col min="14071" max="14072" width="16.28515625" style="21" customWidth="1"/>
    <col min="14073" max="14073" width="20.140625" style="21" customWidth="1"/>
    <col min="14074" max="14074" width="24" style="21" customWidth="1"/>
    <col min="14075" max="14075" width="18.85546875" style="21" customWidth="1"/>
    <col min="14076" max="14076" width="15" style="21" customWidth="1"/>
    <col min="14077" max="14078" width="20.140625" style="21" customWidth="1"/>
    <col min="14079" max="14079" width="6" style="21" customWidth="1"/>
    <col min="14080" max="14080" width="17.5703125" style="21" customWidth="1"/>
    <col min="14081" max="14081" width="18.85546875" style="21" customWidth="1"/>
    <col min="14082" max="14083" width="15" style="21" customWidth="1"/>
    <col min="14084" max="14084" width="7.28515625" style="21" customWidth="1"/>
    <col min="14085" max="14085" width="11.140625" style="21" customWidth="1"/>
    <col min="14086" max="14086" width="15" style="21" customWidth="1"/>
    <col min="14087" max="14087" width="18.85546875" style="21" customWidth="1"/>
    <col min="14088" max="14088" width="16.28515625" style="21" customWidth="1"/>
    <col min="14089" max="14089" width="25.28515625" style="21" customWidth="1"/>
    <col min="14090" max="14090" width="20.140625" style="21" customWidth="1"/>
    <col min="14091" max="14091" width="15" style="21" customWidth="1"/>
    <col min="14092" max="14092" width="17.5703125" style="21" customWidth="1"/>
    <col min="14093" max="14093" width="16.28515625" style="21" customWidth="1"/>
    <col min="14094" max="14095" width="15" style="21" customWidth="1"/>
    <col min="14096" max="14096" width="17.5703125" style="21" customWidth="1"/>
    <col min="14097" max="14097" width="20.140625" style="21" customWidth="1"/>
    <col min="14098" max="14098" width="16.28515625" style="21" customWidth="1"/>
    <col min="14099" max="14099" width="25.28515625" style="21" customWidth="1"/>
    <col min="14100" max="14100" width="18.85546875" style="21" customWidth="1"/>
    <col min="14101" max="14103" width="20.140625" style="21" customWidth="1"/>
    <col min="14104" max="14104" width="39.42578125" style="21" customWidth="1"/>
    <col min="14105" max="14105" width="25.28515625" style="21" customWidth="1"/>
    <col min="14106" max="14106" width="24" style="21" customWidth="1"/>
    <col min="14107" max="14107" width="27.85546875" style="21" customWidth="1"/>
    <col min="14108" max="14108" width="22.7109375" style="21" customWidth="1"/>
    <col min="14109" max="14281" width="20.140625" style="21" customWidth="1"/>
    <col min="14282" max="14310" width="12.42578125" style="21" customWidth="1"/>
    <col min="14311" max="14311" width="20.140625" style="21" customWidth="1"/>
    <col min="14312" max="14312" width="21.42578125" style="21" customWidth="1"/>
    <col min="14313" max="14313" width="25.28515625" style="21" customWidth="1"/>
    <col min="14314" max="14314" width="13.7109375" style="21" customWidth="1"/>
    <col min="14315" max="14315" width="15" style="21" customWidth="1"/>
    <col min="14316" max="14317" width="17.5703125" style="21" customWidth="1"/>
    <col min="14318" max="14318" width="15" style="21" customWidth="1"/>
    <col min="14319" max="14319" width="16.28515625" style="21" customWidth="1"/>
    <col min="14320" max="14320" width="15" style="21" customWidth="1"/>
    <col min="14321" max="14322" width="12.42578125" style="21" customWidth="1"/>
    <col min="14323" max="14324" width="17.5703125" style="21" customWidth="1"/>
    <col min="14325" max="14325" width="7.28515625" style="21" customWidth="1"/>
    <col min="14326" max="14326" width="21.42578125" style="21" customWidth="1"/>
    <col min="14327" max="14328" width="16.28515625" style="21" customWidth="1"/>
    <col min="14329" max="14329" width="20.140625" style="21" customWidth="1"/>
    <col min="14330" max="14330" width="24" style="21" customWidth="1"/>
    <col min="14331" max="14331" width="18.85546875" style="21" customWidth="1"/>
    <col min="14332" max="14332" width="15" style="21" customWidth="1"/>
    <col min="14333" max="14334" width="20.140625" style="21" customWidth="1"/>
    <col min="14335" max="14335" width="6" style="21" customWidth="1"/>
    <col min="14336" max="14336" width="17.5703125" style="21" customWidth="1"/>
    <col min="14337" max="14337" width="18.85546875" style="21" customWidth="1"/>
    <col min="14338" max="14339" width="15" style="21" customWidth="1"/>
    <col min="14340" max="14340" width="7.28515625" style="21" customWidth="1"/>
    <col min="14341" max="14341" width="11.140625" style="21" customWidth="1"/>
    <col min="14342" max="14342" width="15" style="21" customWidth="1"/>
    <col min="14343" max="14343" width="18.85546875" style="21" customWidth="1"/>
    <col min="14344" max="14344" width="16.28515625" style="21" customWidth="1"/>
    <col min="14345" max="14345" width="25.28515625" style="21" customWidth="1"/>
    <col min="14346" max="14346" width="20.140625" style="21" customWidth="1"/>
    <col min="14347" max="14347" width="15" style="21" customWidth="1"/>
    <col min="14348" max="14348" width="17.5703125" style="21" customWidth="1"/>
    <col min="14349" max="14349" width="16.28515625" style="21" customWidth="1"/>
    <col min="14350" max="14351" width="15" style="21" customWidth="1"/>
    <col min="14352" max="14352" width="17.5703125" style="21" customWidth="1"/>
    <col min="14353" max="14353" width="20.140625" style="21" customWidth="1"/>
    <col min="14354" max="14354" width="16.28515625" style="21" customWidth="1"/>
    <col min="14355" max="14355" width="25.28515625" style="21" customWidth="1"/>
    <col min="14356" max="14356" width="18.85546875" style="21" customWidth="1"/>
    <col min="14357" max="14359" width="20.140625" style="21" customWidth="1"/>
    <col min="14360" max="14360" width="39.42578125" style="21" customWidth="1"/>
    <col min="14361" max="14361" width="25.28515625" style="21" customWidth="1"/>
    <col min="14362" max="14362" width="24" style="21" customWidth="1"/>
    <col min="14363" max="14363" width="27.85546875" style="21" customWidth="1"/>
    <col min="14364" max="14364" width="22.7109375" style="21" customWidth="1"/>
    <col min="14365" max="14537" width="20.140625" style="21" customWidth="1"/>
    <col min="14538" max="14566" width="12.42578125" style="21" customWidth="1"/>
    <col min="14567" max="14567" width="20.140625" style="21" customWidth="1"/>
    <col min="14568" max="14568" width="21.42578125" style="21" customWidth="1"/>
    <col min="14569" max="14569" width="25.28515625" style="21" customWidth="1"/>
    <col min="14570" max="14570" width="13.7109375" style="21" customWidth="1"/>
    <col min="14571" max="14571" width="15" style="21" customWidth="1"/>
    <col min="14572" max="14573" width="17.5703125" style="21" customWidth="1"/>
    <col min="14574" max="14574" width="15" style="21" customWidth="1"/>
    <col min="14575" max="14575" width="16.28515625" style="21" customWidth="1"/>
    <col min="14576" max="14576" width="15" style="21" customWidth="1"/>
    <col min="14577" max="14578" width="12.42578125" style="21" customWidth="1"/>
    <col min="14579" max="14580" width="17.5703125" style="21" customWidth="1"/>
    <col min="14581" max="14581" width="7.28515625" style="21" customWidth="1"/>
    <col min="14582" max="14582" width="21.42578125" style="21" customWidth="1"/>
    <col min="14583" max="14584" width="16.28515625" style="21" customWidth="1"/>
    <col min="14585" max="14585" width="20.140625" style="21" customWidth="1"/>
    <col min="14586" max="14586" width="24" style="21" customWidth="1"/>
    <col min="14587" max="14587" width="18.85546875" style="21" customWidth="1"/>
    <col min="14588" max="14588" width="15" style="21" customWidth="1"/>
    <col min="14589" max="14590" width="20.140625" style="21" customWidth="1"/>
    <col min="14591" max="14591" width="6" style="21" customWidth="1"/>
    <col min="14592" max="14592" width="17.5703125" style="21" customWidth="1"/>
    <col min="14593" max="14593" width="18.85546875" style="21" customWidth="1"/>
    <col min="14594" max="14595" width="15" style="21" customWidth="1"/>
    <col min="14596" max="14596" width="7.28515625" style="21" customWidth="1"/>
    <col min="14597" max="14597" width="11.140625" style="21" customWidth="1"/>
    <col min="14598" max="14598" width="15" style="21" customWidth="1"/>
    <col min="14599" max="14599" width="18.85546875" style="21" customWidth="1"/>
    <col min="14600" max="14600" width="16.28515625" style="21" customWidth="1"/>
    <col min="14601" max="14601" width="25.28515625" style="21" customWidth="1"/>
    <col min="14602" max="14602" width="20.140625" style="21" customWidth="1"/>
    <col min="14603" max="14603" width="15" style="21" customWidth="1"/>
    <col min="14604" max="14604" width="17.5703125" style="21" customWidth="1"/>
    <col min="14605" max="14605" width="16.28515625" style="21" customWidth="1"/>
    <col min="14606" max="14607" width="15" style="21" customWidth="1"/>
    <col min="14608" max="14608" width="17.5703125" style="21" customWidth="1"/>
    <col min="14609" max="14609" width="20.140625" style="21" customWidth="1"/>
    <col min="14610" max="14610" width="16.28515625" style="21" customWidth="1"/>
    <col min="14611" max="14611" width="25.28515625" style="21" customWidth="1"/>
    <col min="14612" max="14612" width="18.85546875" style="21" customWidth="1"/>
    <col min="14613" max="14615" width="20.140625" style="21" customWidth="1"/>
    <col min="14616" max="14616" width="39.42578125" style="21" customWidth="1"/>
    <col min="14617" max="14617" width="25.28515625" style="21" customWidth="1"/>
    <col min="14618" max="14618" width="24" style="21" customWidth="1"/>
    <col min="14619" max="14619" width="27.85546875" style="21" customWidth="1"/>
    <col min="14620" max="14620" width="22.7109375" style="21" customWidth="1"/>
    <col min="14621" max="14793" width="20.140625" style="21" customWidth="1"/>
    <col min="14794" max="14822" width="12.42578125" style="21" customWidth="1"/>
    <col min="14823" max="14823" width="20.140625" style="21" customWidth="1"/>
    <col min="14824" max="14824" width="21.42578125" style="21" customWidth="1"/>
    <col min="14825" max="14825" width="25.28515625" style="21" customWidth="1"/>
    <col min="14826" max="14826" width="13.7109375" style="21" customWidth="1"/>
    <col min="14827" max="14827" width="15" style="21" customWidth="1"/>
    <col min="14828" max="14829" width="17.5703125" style="21" customWidth="1"/>
    <col min="14830" max="14830" width="15" style="21" customWidth="1"/>
    <col min="14831" max="14831" width="16.28515625" style="21" customWidth="1"/>
    <col min="14832" max="14832" width="15" style="21" customWidth="1"/>
    <col min="14833" max="14834" width="12.42578125" style="21" customWidth="1"/>
    <col min="14835" max="14836" width="17.5703125" style="21" customWidth="1"/>
    <col min="14837" max="14837" width="7.28515625" style="21" customWidth="1"/>
    <col min="14838" max="14838" width="21.42578125" style="21" customWidth="1"/>
    <col min="14839" max="14840" width="16.28515625" style="21" customWidth="1"/>
    <col min="14841" max="14841" width="20.140625" style="21" customWidth="1"/>
    <col min="14842" max="14842" width="24" style="21" customWidth="1"/>
    <col min="14843" max="14843" width="18.85546875" style="21" customWidth="1"/>
    <col min="14844" max="14844" width="15" style="21" customWidth="1"/>
    <col min="14845" max="14846" width="20.140625" style="21" customWidth="1"/>
    <col min="14847" max="14847" width="6" style="21" customWidth="1"/>
    <col min="14848" max="14848" width="17.5703125" style="21" customWidth="1"/>
    <col min="14849" max="14849" width="18.85546875" style="21" customWidth="1"/>
    <col min="14850" max="14851" width="15" style="21" customWidth="1"/>
    <col min="14852" max="14852" width="7.28515625" style="21" customWidth="1"/>
    <col min="14853" max="14853" width="11.140625" style="21" customWidth="1"/>
    <col min="14854" max="14854" width="15" style="21" customWidth="1"/>
    <col min="14855" max="14855" width="18.85546875" style="21" customWidth="1"/>
    <col min="14856" max="14856" width="16.28515625" style="21" customWidth="1"/>
    <col min="14857" max="14857" width="25.28515625" style="21" customWidth="1"/>
    <col min="14858" max="14858" width="20.140625" style="21" customWidth="1"/>
    <col min="14859" max="14859" width="15" style="21" customWidth="1"/>
    <col min="14860" max="14860" width="17.5703125" style="21" customWidth="1"/>
    <col min="14861" max="14861" width="16.28515625" style="21" customWidth="1"/>
    <col min="14862" max="14863" width="15" style="21" customWidth="1"/>
    <col min="14864" max="14864" width="17.5703125" style="21" customWidth="1"/>
    <col min="14865" max="14865" width="20.140625" style="21" customWidth="1"/>
    <col min="14866" max="14866" width="16.28515625" style="21" customWidth="1"/>
    <col min="14867" max="14867" width="25.28515625" style="21" customWidth="1"/>
    <col min="14868" max="14868" width="18.85546875" style="21" customWidth="1"/>
    <col min="14869" max="14871" width="20.140625" style="21" customWidth="1"/>
    <col min="14872" max="14872" width="39.42578125" style="21" customWidth="1"/>
    <col min="14873" max="14873" width="25.28515625" style="21" customWidth="1"/>
    <col min="14874" max="14874" width="24" style="21" customWidth="1"/>
    <col min="14875" max="14875" width="27.85546875" style="21" customWidth="1"/>
    <col min="14876" max="14876" width="22.7109375" style="21" customWidth="1"/>
    <col min="14877" max="15049" width="20.140625" style="21" customWidth="1"/>
    <col min="15050" max="15078" width="12.42578125" style="21" customWidth="1"/>
    <col min="15079" max="15079" width="20.140625" style="21" customWidth="1"/>
    <col min="15080" max="15080" width="21.42578125" style="21" customWidth="1"/>
    <col min="15081" max="15081" width="25.28515625" style="21" customWidth="1"/>
    <col min="15082" max="15082" width="13.7109375" style="21" customWidth="1"/>
    <col min="15083" max="15083" width="15" style="21" customWidth="1"/>
    <col min="15084" max="15085" width="17.5703125" style="21" customWidth="1"/>
    <col min="15086" max="15086" width="15" style="21" customWidth="1"/>
    <col min="15087" max="15087" width="16.28515625" style="21" customWidth="1"/>
    <col min="15088" max="15088" width="15" style="21" customWidth="1"/>
    <col min="15089" max="15090" width="12.42578125" style="21" customWidth="1"/>
    <col min="15091" max="15092" width="17.5703125" style="21" customWidth="1"/>
    <col min="15093" max="15093" width="7.28515625" style="21" customWidth="1"/>
    <col min="15094" max="15094" width="21.42578125" style="21" customWidth="1"/>
    <col min="15095" max="15096" width="16.28515625" style="21" customWidth="1"/>
    <col min="15097" max="15097" width="20.140625" style="21" customWidth="1"/>
    <col min="15098" max="15098" width="24" style="21" customWidth="1"/>
    <col min="15099" max="15099" width="18.85546875" style="21" customWidth="1"/>
    <col min="15100" max="15100" width="15" style="21" customWidth="1"/>
    <col min="15101" max="15102" width="20.140625" style="21" customWidth="1"/>
    <col min="15103" max="15103" width="6" style="21" customWidth="1"/>
    <col min="15104" max="15104" width="17.5703125" style="21" customWidth="1"/>
    <col min="15105" max="15105" width="18.85546875" style="21" customWidth="1"/>
    <col min="15106" max="15107" width="15" style="21" customWidth="1"/>
    <col min="15108" max="15108" width="7.28515625" style="21" customWidth="1"/>
    <col min="15109" max="15109" width="11.140625" style="21" customWidth="1"/>
    <col min="15110" max="15110" width="15" style="21" customWidth="1"/>
    <col min="15111" max="15111" width="18.85546875" style="21" customWidth="1"/>
    <col min="15112" max="15112" width="16.28515625" style="21" customWidth="1"/>
    <col min="15113" max="15113" width="25.28515625" style="21" customWidth="1"/>
    <col min="15114" max="15114" width="20.140625" style="21" customWidth="1"/>
    <col min="15115" max="15115" width="15" style="21" customWidth="1"/>
    <col min="15116" max="15116" width="17.5703125" style="21" customWidth="1"/>
    <col min="15117" max="15117" width="16.28515625" style="21" customWidth="1"/>
    <col min="15118" max="15119" width="15" style="21" customWidth="1"/>
    <col min="15120" max="15120" width="17.5703125" style="21" customWidth="1"/>
    <col min="15121" max="15121" width="20.140625" style="21" customWidth="1"/>
    <col min="15122" max="15122" width="16.28515625" style="21" customWidth="1"/>
    <col min="15123" max="15123" width="25.28515625" style="21" customWidth="1"/>
    <col min="15124" max="15124" width="18.85546875" style="21" customWidth="1"/>
    <col min="15125" max="15127" width="20.140625" style="21" customWidth="1"/>
    <col min="15128" max="15128" width="39.42578125" style="21" customWidth="1"/>
    <col min="15129" max="15129" width="25.28515625" style="21" customWidth="1"/>
    <col min="15130" max="15130" width="24" style="21" customWidth="1"/>
    <col min="15131" max="15131" width="27.85546875" style="21" customWidth="1"/>
    <col min="15132" max="15132" width="22.7109375" style="21" customWidth="1"/>
    <col min="15133" max="15305" width="20.140625" style="21" customWidth="1"/>
    <col min="15306" max="15334" width="12.42578125" style="21" customWidth="1"/>
    <col min="15335" max="15335" width="20.140625" style="21" customWidth="1"/>
    <col min="15336" max="15336" width="21.42578125" style="21" customWidth="1"/>
    <col min="15337" max="15337" width="25.28515625" style="21" customWidth="1"/>
    <col min="15338" max="15338" width="13.7109375" style="21" customWidth="1"/>
    <col min="15339" max="15339" width="15" style="21" customWidth="1"/>
    <col min="15340" max="15341" width="17.5703125" style="21" customWidth="1"/>
    <col min="15342" max="15342" width="15" style="21" customWidth="1"/>
    <col min="15343" max="15343" width="16.28515625" style="21" customWidth="1"/>
    <col min="15344" max="15344" width="15" style="21" customWidth="1"/>
    <col min="15345" max="15346" width="12.42578125" style="21" customWidth="1"/>
    <col min="15347" max="15348" width="17.5703125" style="21" customWidth="1"/>
    <col min="15349" max="15349" width="7.28515625" style="21" customWidth="1"/>
    <col min="15350" max="15350" width="21.42578125" style="21" customWidth="1"/>
    <col min="15351" max="15352" width="16.28515625" style="21" customWidth="1"/>
    <col min="15353" max="15353" width="20.140625" style="21" customWidth="1"/>
    <col min="15354" max="15354" width="24" style="21" customWidth="1"/>
    <col min="15355" max="15355" width="18.85546875" style="21" customWidth="1"/>
    <col min="15356" max="15356" width="15" style="21" customWidth="1"/>
    <col min="15357" max="15358" width="20.140625" style="21" customWidth="1"/>
    <col min="15359" max="15359" width="6" style="21" customWidth="1"/>
    <col min="15360" max="15360" width="17.5703125" style="21" customWidth="1"/>
    <col min="15361" max="15361" width="18.85546875" style="21" customWidth="1"/>
    <col min="15362" max="15363" width="15" style="21" customWidth="1"/>
    <col min="15364" max="15364" width="7.28515625" style="21" customWidth="1"/>
    <col min="15365" max="15365" width="11.140625" style="21" customWidth="1"/>
    <col min="15366" max="15366" width="15" style="21" customWidth="1"/>
    <col min="15367" max="15367" width="18.85546875" style="21" customWidth="1"/>
    <col min="15368" max="15368" width="16.28515625" style="21" customWidth="1"/>
    <col min="15369" max="15369" width="25.28515625" style="21" customWidth="1"/>
    <col min="15370" max="15370" width="20.140625" style="21" customWidth="1"/>
    <col min="15371" max="15371" width="15" style="21" customWidth="1"/>
    <col min="15372" max="15372" width="17.5703125" style="21" customWidth="1"/>
    <col min="15373" max="15373" width="16.28515625" style="21" customWidth="1"/>
    <col min="15374" max="15375" width="15" style="21" customWidth="1"/>
    <col min="15376" max="15376" width="17.5703125" style="21" customWidth="1"/>
    <col min="15377" max="15377" width="20.140625" style="21" customWidth="1"/>
    <col min="15378" max="15378" width="16.28515625" style="21" customWidth="1"/>
    <col min="15379" max="15379" width="25.28515625" style="21" customWidth="1"/>
    <col min="15380" max="15380" width="18.85546875" style="21" customWidth="1"/>
    <col min="15381" max="15383" width="20.140625" style="21" customWidth="1"/>
    <col min="15384" max="15384" width="39.42578125" style="21" customWidth="1"/>
    <col min="15385" max="15385" width="25.28515625" style="21" customWidth="1"/>
    <col min="15386" max="15386" width="24" style="21" customWidth="1"/>
    <col min="15387" max="15387" width="27.85546875" style="21" customWidth="1"/>
    <col min="15388" max="15388" width="22.7109375" style="21" customWidth="1"/>
    <col min="15389" max="15561" width="20.140625" style="21" customWidth="1"/>
    <col min="15562" max="15590" width="12.42578125" style="21" customWidth="1"/>
    <col min="15591" max="15591" width="20.140625" style="21" customWidth="1"/>
    <col min="15592" max="15592" width="21.42578125" style="21" customWidth="1"/>
    <col min="15593" max="15593" width="25.28515625" style="21" customWidth="1"/>
    <col min="15594" max="15594" width="13.7109375" style="21" customWidth="1"/>
    <col min="15595" max="15595" width="15" style="21" customWidth="1"/>
    <col min="15596" max="15597" width="17.5703125" style="21" customWidth="1"/>
    <col min="15598" max="15598" width="15" style="21" customWidth="1"/>
    <col min="15599" max="15599" width="16.28515625" style="21" customWidth="1"/>
    <col min="15600" max="15600" width="15" style="21" customWidth="1"/>
    <col min="15601" max="15602" width="12.42578125" style="21" customWidth="1"/>
    <col min="15603" max="15604" width="17.5703125" style="21" customWidth="1"/>
    <col min="15605" max="15605" width="7.28515625" style="21" customWidth="1"/>
    <col min="15606" max="15606" width="21.42578125" style="21" customWidth="1"/>
    <col min="15607" max="15608" width="16.28515625" style="21" customWidth="1"/>
    <col min="15609" max="15609" width="20.140625" style="21" customWidth="1"/>
    <col min="15610" max="15610" width="24" style="21" customWidth="1"/>
    <col min="15611" max="15611" width="18.85546875" style="21" customWidth="1"/>
    <col min="15612" max="15612" width="15" style="21" customWidth="1"/>
    <col min="15613" max="15614" width="20.140625" style="21" customWidth="1"/>
    <col min="15615" max="15615" width="6" style="21" customWidth="1"/>
    <col min="15616" max="15616" width="17.5703125" style="21" customWidth="1"/>
    <col min="15617" max="15617" width="18.85546875" style="21" customWidth="1"/>
    <col min="15618" max="15619" width="15" style="21" customWidth="1"/>
    <col min="15620" max="15620" width="7.28515625" style="21" customWidth="1"/>
    <col min="15621" max="15621" width="11.140625" style="21" customWidth="1"/>
    <col min="15622" max="15622" width="15" style="21" customWidth="1"/>
    <col min="15623" max="15623" width="18.85546875" style="21" customWidth="1"/>
    <col min="15624" max="15624" width="16.28515625" style="21" customWidth="1"/>
    <col min="15625" max="15625" width="25.28515625" style="21" customWidth="1"/>
    <col min="15626" max="15626" width="20.140625" style="21" customWidth="1"/>
    <col min="15627" max="15627" width="15" style="21" customWidth="1"/>
    <col min="15628" max="15628" width="17.5703125" style="21" customWidth="1"/>
    <col min="15629" max="15629" width="16.28515625" style="21" customWidth="1"/>
    <col min="15630" max="15631" width="15" style="21" customWidth="1"/>
    <col min="15632" max="15632" width="17.5703125" style="21" customWidth="1"/>
    <col min="15633" max="15633" width="20.140625" style="21" customWidth="1"/>
    <col min="15634" max="15634" width="16.28515625" style="21" customWidth="1"/>
    <col min="15635" max="15635" width="25.28515625" style="21" customWidth="1"/>
    <col min="15636" max="15636" width="18.85546875" style="21" customWidth="1"/>
    <col min="15637" max="15639" width="20.140625" style="21" customWidth="1"/>
    <col min="15640" max="15640" width="39.42578125" style="21" customWidth="1"/>
    <col min="15641" max="15641" width="25.28515625" style="21" customWidth="1"/>
    <col min="15642" max="15642" width="24" style="21" customWidth="1"/>
    <col min="15643" max="15643" width="27.85546875" style="21" customWidth="1"/>
    <col min="15644" max="15644" width="22.7109375" style="21" customWidth="1"/>
    <col min="15645" max="15817" width="20.140625" style="21" customWidth="1"/>
    <col min="15818" max="15846" width="12.42578125" style="21" customWidth="1"/>
    <col min="15847" max="15847" width="20.140625" style="21" customWidth="1"/>
    <col min="15848" max="15848" width="21.42578125" style="21" customWidth="1"/>
    <col min="15849" max="15849" width="25.28515625" style="21" customWidth="1"/>
    <col min="15850" max="15850" width="13.7109375" style="21" customWidth="1"/>
    <col min="15851" max="15851" width="15" style="21" customWidth="1"/>
    <col min="15852" max="15853" width="17.5703125" style="21" customWidth="1"/>
    <col min="15854" max="15854" width="15" style="21" customWidth="1"/>
    <col min="15855" max="15855" width="16.28515625" style="21" customWidth="1"/>
    <col min="15856" max="15856" width="15" style="21" customWidth="1"/>
    <col min="15857" max="15858" width="12.42578125" style="21" customWidth="1"/>
    <col min="15859" max="15860" width="17.5703125" style="21" customWidth="1"/>
    <col min="15861" max="15861" width="7.28515625" style="21" customWidth="1"/>
    <col min="15862" max="15862" width="21.42578125" style="21" customWidth="1"/>
    <col min="15863" max="15864" width="16.28515625" style="21" customWidth="1"/>
    <col min="15865" max="15865" width="20.140625" style="21" customWidth="1"/>
    <col min="15866" max="15866" width="24" style="21" customWidth="1"/>
    <col min="15867" max="15867" width="18.85546875" style="21" customWidth="1"/>
    <col min="15868" max="15868" width="15" style="21" customWidth="1"/>
    <col min="15869" max="15870" width="20.140625" style="21" customWidth="1"/>
    <col min="15871" max="15871" width="6" style="21" customWidth="1"/>
    <col min="15872" max="15872" width="17.5703125" style="21" customWidth="1"/>
    <col min="15873" max="15873" width="18.85546875" style="21" customWidth="1"/>
    <col min="15874" max="15875" width="15" style="21" customWidth="1"/>
    <col min="15876" max="15876" width="7.28515625" style="21" customWidth="1"/>
    <col min="15877" max="15877" width="11.140625" style="21" customWidth="1"/>
    <col min="15878" max="15878" width="15" style="21" customWidth="1"/>
    <col min="15879" max="15879" width="18.85546875" style="21" customWidth="1"/>
    <col min="15880" max="15880" width="16.28515625" style="21" customWidth="1"/>
    <col min="15881" max="15881" width="25.28515625" style="21" customWidth="1"/>
    <col min="15882" max="15882" width="20.140625" style="21" customWidth="1"/>
    <col min="15883" max="15883" width="15" style="21" customWidth="1"/>
    <col min="15884" max="15884" width="17.5703125" style="21" customWidth="1"/>
    <col min="15885" max="15885" width="16.28515625" style="21" customWidth="1"/>
    <col min="15886" max="15887" width="15" style="21" customWidth="1"/>
    <col min="15888" max="15888" width="17.5703125" style="21" customWidth="1"/>
    <col min="15889" max="15889" width="20.140625" style="21" customWidth="1"/>
    <col min="15890" max="15890" width="16.28515625" style="21" customWidth="1"/>
    <col min="15891" max="15891" width="25.28515625" style="21" customWidth="1"/>
    <col min="15892" max="15892" width="18.85546875" style="21" customWidth="1"/>
    <col min="15893" max="15895" width="20.140625" style="21" customWidth="1"/>
    <col min="15896" max="15896" width="39.42578125" style="21" customWidth="1"/>
    <col min="15897" max="15897" width="25.28515625" style="21" customWidth="1"/>
    <col min="15898" max="15898" width="24" style="21" customWidth="1"/>
    <col min="15899" max="15899" width="27.85546875" style="21" customWidth="1"/>
    <col min="15900" max="15900" width="22.7109375" style="21" customWidth="1"/>
    <col min="15901" max="16073" width="20.140625" style="21" customWidth="1"/>
    <col min="16074" max="16102" width="12.42578125" style="21" customWidth="1"/>
    <col min="16103" max="16103" width="20.140625" style="21" customWidth="1"/>
    <col min="16104" max="16104" width="21.42578125" style="21" customWidth="1"/>
    <col min="16105" max="16105" width="25.28515625" style="21" customWidth="1"/>
    <col min="16106" max="16106" width="13.7109375" style="21" customWidth="1"/>
    <col min="16107" max="16107" width="15" style="21" customWidth="1"/>
    <col min="16108" max="16109" width="17.5703125" style="21" customWidth="1"/>
    <col min="16110" max="16110" width="15" style="21" customWidth="1"/>
    <col min="16111" max="16111" width="16.28515625" style="21" customWidth="1"/>
    <col min="16112" max="16112" width="15" style="21" customWidth="1"/>
    <col min="16113" max="16114" width="12.42578125" style="21" customWidth="1"/>
    <col min="16115" max="16116" width="17.5703125" style="21" customWidth="1"/>
    <col min="16117" max="16117" width="7.28515625" style="21" customWidth="1"/>
    <col min="16118" max="16118" width="21.42578125" style="21" customWidth="1"/>
    <col min="16119" max="16120" width="16.28515625" style="21" customWidth="1"/>
    <col min="16121" max="16121" width="20.140625" style="21" customWidth="1"/>
    <col min="16122" max="16122" width="24" style="21" customWidth="1"/>
    <col min="16123" max="16123" width="18.85546875" style="21" customWidth="1"/>
    <col min="16124" max="16124" width="15" style="21" customWidth="1"/>
    <col min="16125" max="16126" width="20.140625" style="21" customWidth="1"/>
    <col min="16127" max="16127" width="6" style="21" customWidth="1"/>
    <col min="16128" max="16128" width="17.5703125" style="21" customWidth="1"/>
    <col min="16129" max="16129" width="18.85546875" style="21" customWidth="1"/>
    <col min="16130" max="16131" width="15" style="21" customWidth="1"/>
    <col min="16132" max="16132" width="7.28515625" style="21" customWidth="1"/>
    <col min="16133" max="16133" width="11.140625" style="21" customWidth="1"/>
    <col min="16134" max="16134" width="15" style="21" customWidth="1"/>
    <col min="16135" max="16135" width="18.85546875" style="21" customWidth="1"/>
    <col min="16136" max="16136" width="16.28515625" style="21" customWidth="1"/>
    <col min="16137" max="16137" width="25.28515625" style="21" customWidth="1"/>
    <col min="16138" max="16138" width="20.140625" style="21" customWidth="1"/>
    <col min="16139" max="16139" width="15" style="21" customWidth="1"/>
    <col min="16140" max="16140" width="17.5703125" style="21" customWidth="1"/>
    <col min="16141" max="16141" width="16.28515625" style="21" customWidth="1"/>
    <col min="16142" max="16143" width="15" style="21" customWidth="1"/>
    <col min="16144" max="16144" width="17.5703125" style="21" customWidth="1"/>
    <col min="16145" max="16145" width="20.140625" style="21" customWidth="1"/>
    <col min="16146" max="16146" width="16.28515625" style="21" customWidth="1"/>
    <col min="16147" max="16147" width="25.28515625" style="21" customWidth="1"/>
    <col min="16148" max="16148" width="18.85546875" style="21" customWidth="1"/>
    <col min="16149" max="16151" width="20.140625" style="21" customWidth="1"/>
    <col min="16152" max="16152" width="39.42578125" style="21" customWidth="1"/>
    <col min="16153" max="16153" width="25.28515625" style="21" customWidth="1"/>
    <col min="16154" max="16154" width="24" style="21" customWidth="1"/>
    <col min="16155" max="16155" width="27.85546875" style="21" customWidth="1"/>
    <col min="16156" max="16156" width="22.7109375" style="21" customWidth="1"/>
    <col min="16157" max="16329" width="20.140625" style="21" customWidth="1"/>
    <col min="16330" max="16384" width="12.42578125" style="21" customWidth="1"/>
  </cols>
  <sheetData>
    <row r="1" spans="1:230" s="33" customFormat="1" x14ac:dyDescent="0.2">
      <c r="A1" s="23"/>
      <c r="B1" s="22">
        <f ca="1">WORKDAY(TODAY(),1,$V$52:$V$436)</f>
        <v>45789</v>
      </c>
      <c r="C1" s="25"/>
      <c r="D1" s="26"/>
      <c r="E1" s="26"/>
      <c r="F1" s="26"/>
      <c r="G1" s="26"/>
      <c r="H1" s="27"/>
      <c r="I1" s="26"/>
      <c r="J1" s="26"/>
      <c r="K1" s="26"/>
      <c r="L1" s="26"/>
      <c r="M1" s="26"/>
      <c r="N1" s="26"/>
      <c r="O1" s="28"/>
      <c r="P1" s="26"/>
      <c r="Q1" s="25"/>
      <c r="R1" s="29"/>
      <c r="S1" s="30"/>
      <c r="T1" s="26"/>
      <c r="U1" s="26"/>
      <c r="V1" s="118" t="s">
        <v>0</v>
      </c>
      <c r="W1" s="26"/>
      <c r="X1" s="26"/>
      <c r="Y1" s="118" t="s">
        <v>1</v>
      </c>
      <c r="Z1" s="26"/>
      <c r="AA1" s="26"/>
      <c r="AB1" s="118" t="s">
        <v>2</v>
      </c>
      <c r="AC1" s="26"/>
      <c r="AD1" s="26"/>
      <c r="AE1" s="29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31"/>
      <c r="GX1" s="31"/>
      <c r="GY1" s="31"/>
      <c r="GZ1" s="31"/>
      <c r="HA1" s="31"/>
      <c r="HB1" s="31"/>
      <c r="HC1" s="31"/>
      <c r="HD1" s="31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</row>
    <row r="2" spans="1:230" s="33" customFormat="1" ht="15" x14ac:dyDescent="0.2">
      <c r="A2" s="34"/>
      <c r="B2" s="120" t="s">
        <v>63</v>
      </c>
      <c r="C2" s="35"/>
      <c r="D2" s="31"/>
      <c r="E2" s="36"/>
      <c r="F2" s="37"/>
      <c r="G2" s="37"/>
      <c r="H2" s="38"/>
      <c r="I2" s="39"/>
      <c r="J2" s="39"/>
      <c r="K2" s="31"/>
      <c r="L2" s="31"/>
      <c r="M2" s="31"/>
      <c r="N2" s="31"/>
      <c r="O2" s="40"/>
      <c r="P2" s="31"/>
      <c r="Q2" s="35"/>
      <c r="R2" s="29"/>
      <c r="S2" s="30"/>
      <c r="T2" s="41"/>
      <c r="U2" s="41"/>
      <c r="V2" s="42" t="str">
        <f>B2</f>
        <v>NATURA COSMÉTICOS S.A.- 10ª EMISSÃO DE DEBÊNTURES - 2ª SÉRIE - 9.570 DEBÊNTURES</v>
      </c>
      <c r="W2" s="41"/>
      <c r="X2" s="43"/>
      <c r="Y2" s="41"/>
      <c r="Z2" s="41"/>
      <c r="AA2" s="43"/>
      <c r="AB2" s="43"/>
      <c r="AC2" s="43"/>
      <c r="AD2" s="41"/>
      <c r="AE2" s="44"/>
      <c r="AF2" s="4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</row>
    <row r="3" spans="1:230" s="33" customFormat="1" x14ac:dyDescent="0.2">
      <c r="A3" s="34"/>
      <c r="B3" s="45" t="s">
        <v>64</v>
      </c>
      <c r="C3" s="35"/>
      <c r="D3" s="31"/>
      <c r="E3" s="36"/>
      <c r="F3" s="37"/>
      <c r="G3" s="37"/>
      <c r="H3" s="37"/>
      <c r="I3" s="39"/>
      <c r="J3" s="39"/>
      <c r="K3" s="31"/>
      <c r="L3" s="31"/>
      <c r="M3" s="31"/>
      <c r="N3" s="31"/>
      <c r="O3" s="40"/>
      <c r="P3" s="31"/>
      <c r="Q3" s="35"/>
      <c r="R3" s="29"/>
      <c r="S3" s="30"/>
      <c r="T3" s="41"/>
      <c r="U3" s="41"/>
      <c r="V3" s="42" t="str">
        <f>B3</f>
        <v>DI + 1,15% aa (base 252)</v>
      </c>
      <c r="W3" s="41"/>
      <c r="X3" s="43"/>
      <c r="Y3" s="41"/>
      <c r="Z3" s="41"/>
      <c r="AA3" s="43"/>
      <c r="AB3" s="43"/>
      <c r="AC3" s="43"/>
      <c r="AD3" s="41"/>
      <c r="AE3" s="44"/>
      <c r="AF3" s="4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</row>
    <row r="4" spans="1:230" s="33" customFormat="1" ht="29.25" customHeight="1" x14ac:dyDescent="0.2">
      <c r="A4" s="46"/>
      <c r="B4" s="31"/>
      <c r="C4" s="35"/>
      <c r="D4" s="31"/>
      <c r="E4" s="36"/>
      <c r="F4" s="37"/>
      <c r="G4" s="37"/>
      <c r="H4" s="37"/>
      <c r="I4" s="39"/>
      <c r="J4" s="39"/>
      <c r="K4" s="31"/>
      <c r="L4" s="31"/>
      <c r="M4" s="31"/>
      <c r="N4" s="31"/>
      <c r="O4" s="40"/>
      <c r="P4" s="31"/>
      <c r="Q4" s="35"/>
      <c r="R4" s="29"/>
      <c r="S4" s="30"/>
      <c r="T4" s="41"/>
      <c r="U4" s="41"/>
      <c r="V4" s="41"/>
      <c r="W4" s="41"/>
      <c r="X4" s="43"/>
      <c r="Y4" s="41"/>
      <c r="Z4" s="41"/>
      <c r="AA4" s="43"/>
      <c r="AB4" s="43"/>
      <c r="AC4" s="43"/>
      <c r="AD4" s="41"/>
      <c r="AE4" s="44"/>
      <c r="AF4" s="4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</row>
    <row r="5" spans="1:230" s="33" customFormat="1" x14ac:dyDescent="0.2">
      <c r="A5" s="47"/>
      <c r="B5" s="48"/>
      <c r="C5" s="49"/>
      <c r="D5" s="48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</row>
    <row r="6" spans="1:230" s="33" customFormat="1" x14ac:dyDescent="0.2">
      <c r="A6" s="131"/>
      <c r="B6" s="132" t="s">
        <v>67</v>
      </c>
      <c r="C6" s="132" t="s">
        <v>68</v>
      </c>
      <c r="D6" s="132" t="s">
        <v>69</v>
      </c>
      <c r="E6" s="132" t="s">
        <v>70</v>
      </c>
      <c r="F6" s="132" t="s">
        <v>71</v>
      </c>
      <c r="G6" s="132" t="s">
        <v>72</v>
      </c>
      <c r="H6" s="132" t="s">
        <v>73</v>
      </c>
      <c r="I6" s="132" t="s">
        <v>74</v>
      </c>
      <c r="J6" s="132" t="s">
        <v>75</v>
      </c>
      <c r="K6" s="132" t="s">
        <v>76</v>
      </c>
      <c r="L6" s="132" t="s">
        <v>77</v>
      </c>
      <c r="M6" s="132" t="s">
        <v>78</v>
      </c>
      <c r="N6" s="132" t="s">
        <v>79</v>
      </c>
      <c r="O6" s="132" t="s">
        <v>80</v>
      </c>
      <c r="P6" s="132" t="s">
        <v>81</v>
      </c>
      <c r="Q6" s="132" t="s">
        <v>82</v>
      </c>
      <c r="R6" s="132" t="s">
        <v>83</v>
      </c>
      <c r="S6" s="132" t="s">
        <v>84</v>
      </c>
      <c r="T6" s="132" t="s">
        <v>85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9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</row>
    <row r="7" spans="1:230" s="33" customFormat="1" x14ac:dyDescent="0.2">
      <c r="A7" s="61" t="s">
        <v>3</v>
      </c>
      <c r="B7" s="27" t="s">
        <v>4</v>
      </c>
      <c r="C7" s="63" t="s">
        <v>5</v>
      </c>
      <c r="D7" s="64" t="s">
        <v>6</v>
      </c>
      <c r="E7" s="65" t="s">
        <v>6</v>
      </c>
      <c r="F7" s="64" t="s">
        <v>6</v>
      </c>
      <c r="G7" s="64" t="s">
        <v>6</v>
      </c>
      <c r="H7" s="64" t="s">
        <v>6</v>
      </c>
      <c r="I7" s="66" t="s">
        <v>7</v>
      </c>
      <c r="J7" s="66" t="s">
        <v>7</v>
      </c>
      <c r="K7" s="66" t="s">
        <v>7</v>
      </c>
      <c r="L7" s="66" t="s">
        <v>7</v>
      </c>
      <c r="M7" s="67" t="s">
        <v>7</v>
      </c>
      <c r="N7" s="68" t="s">
        <v>8</v>
      </c>
      <c r="O7" s="69" t="s">
        <v>9</v>
      </c>
      <c r="P7" s="27" t="s">
        <v>10</v>
      </c>
      <c r="Q7" s="63" t="s">
        <v>11</v>
      </c>
      <c r="R7" s="62" t="s">
        <v>12</v>
      </c>
      <c r="S7" s="70" t="s">
        <v>12</v>
      </c>
      <c r="T7" s="27" t="s">
        <v>13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9"/>
      <c r="AF7" s="26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</row>
    <row r="8" spans="1:230" s="33" customFormat="1" x14ac:dyDescent="0.2">
      <c r="A8" s="61" t="s">
        <v>14</v>
      </c>
      <c r="B8" s="27" t="s">
        <v>15</v>
      </c>
      <c r="C8" s="63" t="s">
        <v>16</v>
      </c>
      <c r="D8" s="63" t="s">
        <v>17</v>
      </c>
      <c r="E8" s="73" t="s">
        <v>18</v>
      </c>
      <c r="F8" s="27" t="s">
        <v>18</v>
      </c>
      <c r="G8" s="27" t="s">
        <v>18</v>
      </c>
      <c r="H8" s="27" t="s">
        <v>18</v>
      </c>
      <c r="I8" s="74"/>
      <c r="J8" s="74" t="s">
        <v>3</v>
      </c>
      <c r="K8" s="75" t="s">
        <v>19</v>
      </c>
      <c r="L8" s="75" t="s">
        <v>19</v>
      </c>
      <c r="M8" s="68" t="s">
        <v>18</v>
      </c>
      <c r="N8" s="68" t="s">
        <v>20</v>
      </c>
      <c r="O8" s="69"/>
      <c r="P8" s="27"/>
      <c r="Q8" s="63"/>
      <c r="R8" s="62" t="s">
        <v>21</v>
      </c>
      <c r="S8" s="70" t="s">
        <v>3</v>
      </c>
      <c r="T8" s="27" t="s">
        <v>22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9"/>
      <c r="AF8" s="26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</row>
    <row r="9" spans="1:230" s="33" customFormat="1" x14ac:dyDescent="0.2">
      <c r="A9" s="61" t="s">
        <v>23</v>
      </c>
      <c r="B9" s="27" t="s">
        <v>65</v>
      </c>
      <c r="C9" s="63"/>
      <c r="D9" s="27"/>
      <c r="E9" s="73" t="s">
        <v>24</v>
      </c>
      <c r="F9" s="27" t="s">
        <v>25</v>
      </c>
      <c r="G9" s="27" t="s">
        <v>25</v>
      </c>
      <c r="H9" s="27" t="s">
        <v>25</v>
      </c>
      <c r="I9" s="74" t="s">
        <v>26</v>
      </c>
      <c r="J9" s="74" t="s">
        <v>27</v>
      </c>
      <c r="K9" s="75" t="s">
        <v>28</v>
      </c>
      <c r="L9" s="75" t="s">
        <v>28</v>
      </c>
      <c r="M9" s="68" t="s">
        <v>29</v>
      </c>
      <c r="N9" s="27" t="s">
        <v>25</v>
      </c>
      <c r="O9" s="69"/>
      <c r="P9" s="27"/>
      <c r="Q9" s="63"/>
      <c r="R9" s="62" t="s">
        <v>30</v>
      </c>
      <c r="S9" s="70"/>
      <c r="T9" s="119">
        <v>9570</v>
      </c>
      <c r="U9" s="26"/>
      <c r="V9" s="26"/>
      <c r="W9" s="26">
        <v>1</v>
      </c>
      <c r="X9" s="26">
        <v>2</v>
      </c>
      <c r="Y9" s="26">
        <v>3</v>
      </c>
      <c r="Z9" s="26">
        <v>4</v>
      </c>
      <c r="AA9" s="26">
        <v>5</v>
      </c>
      <c r="AB9" s="26">
        <v>6</v>
      </c>
      <c r="AC9" s="26">
        <v>7</v>
      </c>
      <c r="AD9" s="26">
        <v>8</v>
      </c>
      <c r="AE9" s="26">
        <v>9</v>
      </c>
      <c r="AF9" s="26">
        <v>10</v>
      </c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</row>
    <row r="10" spans="1:230" s="33" customFormat="1" x14ac:dyDescent="0.2">
      <c r="A10" s="114">
        <v>43706</v>
      </c>
      <c r="B10" s="27" t="s">
        <v>66</v>
      </c>
      <c r="C10" s="63" t="s">
        <v>31</v>
      </c>
      <c r="D10" s="63" t="s">
        <v>32</v>
      </c>
      <c r="E10" s="73" t="s">
        <v>33</v>
      </c>
      <c r="F10" s="27" t="s">
        <v>34</v>
      </c>
      <c r="G10" s="27" t="s">
        <v>35</v>
      </c>
      <c r="H10" s="27" t="s">
        <v>36</v>
      </c>
      <c r="I10" s="74" t="s">
        <v>37</v>
      </c>
      <c r="J10" s="74" t="s">
        <v>19</v>
      </c>
      <c r="K10" s="27" t="s">
        <v>38</v>
      </c>
      <c r="L10" s="27" t="s">
        <v>39</v>
      </c>
      <c r="M10" s="27" t="s">
        <v>40</v>
      </c>
      <c r="N10" s="68" t="s">
        <v>41</v>
      </c>
      <c r="O10" s="69"/>
      <c r="P10" s="27" t="s">
        <v>42</v>
      </c>
      <c r="Q10" s="63"/>
      <c r="R10" s="62"/>
      <c r="S10" s="70"/>
      <c r="T10" s="26"/>
      <c r="U10" s="29"/>
      <c r="V10" s="79" t="s">
        <v>43</v>
      </c>
      <c r="W10" s="80" t="s">
        <v>44</v>
      </c>
      <c r="X10" s="79" t="s">
        <v>45</v>
      </c>
      <c r="Y10" s="79" t="s">
        <v>46</v>
      </c>
      <c r="Z10" s="79" t="s">
        <v>47</v>
      </c>
      <c r="AA10" s="79" t="s">
        <v>48</v>
      </c>
      <c r="AB10" s="81" t="s">
        <v>48</v>
      </c>
      <c r="AC10" s="79" t="s">
        <v>49</v>
      </c>
      <c r="AD10" s="79" t="s">
        <v>50</v>
      </c>
      <c r="AE10" s="82" t="s">
        <v>51</v>
      </c>
      <c r="AF10" s="79" t="s">
        <v>51</v>
      </c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</row>
    <row r="11" spans="1:230" s="33" customFormat="1" x14ac:dyDescent="0.2">
      <c r="A11" s="61"/>
      <c r="B11" s="27" t="s">
        <v>52</v>
      </c>
      <c r="C11" s="63" t="s">
        <v>52</v>
      </c>
      <c r="D11" s="74"/>
      <c r="E11" s="73"/>
      <c r="F11" s="76"/>
      <c r="G11" s="76" t="s">
        <v>22</v>
      </c>
      <c r="H11" s="76"/>
      <c r="I11" s="74"/>
      <c r="J11" s="74" t="s">
        <v>28</v>
      </c>
      <c r="K11" s="73"/>
      <c r="L11" s="73"/>
      <c r="M11" s="72"/>
      <c r="N11" s="72"/>
      <c r="O11" s="69"/>
      <c r="P11" s="27" t="s">
        <v>52</v>
      </c>
      <c r="Q11" s="63" t="s">
        <v>52</v>
      </c>
      <c r="R11" s="62"/>
      <c r="S11" s="70"/>
      <c r="T11" s="71" t="s">
        <v>52</v>
      </c>
      <c r="U11" s="29"/>
      <c r="V11" s="79"/>
      <c r="W11" s="80"/>
      <c r="X11" s="79" t="s">
        <v>52</v>
      </c>
      <c r="Y11" s="79" t="s">
        <v>53</v>
      </c>
      <c r="Z11" s="83">
        <f>I12</f>
        <v>1.15E-2</v>
      </c>
      <c r="AA11" s="79" t="s">
        <v>52</v>
      </c>
      <c r="AB11" s="81" t="s">
        <v>54</v>
      </c>
      <c r="AC11" s="79" t="s">
        <v>52</v>
      </c>
      <c r="AD11" s="79"/>
      <c r="AE11" s="82" t="s">
        <v>55</v>
      </c>
      <c r="AF11" s="79" t="s">
        <v>55</v>
      </c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</row>
    <row r="12" spans="1:230" x14ac:dyDescent="0.2">
      <c r="A12" s="114">
        <f>A10</f>
        <v>43706</v>
      </c>
      <c r="B12" s="12">
        <f>(C12+P12)</f>
        <v>10000</v>
      </c>
      <c r="C12" s="115">
        <v>10000</v>
      </c>
      <c r="D12" s="10">
        <f ca="1">IF(A12&lt;$B$1,VLOOKUP(A12,[1]DI!$A$4:$B$15000,2,FALSE),0)</f>
        <v>5.8999999999999997E-2</v>
      </c>
      <c r="E12" s="11">
        <f t="shared" ref="E12:E75" ca="1" si="0">IF(A12&lt;A$10,1,ROUND(((1+D12)^(1/252)),8))</f>
        <v>1.00022751</v>
      </c>
      <c r="F12" s="11">
        <v>1</v>
      </c>
      <c r="G12" s="11">
        <f>F12</f>
        <v>1</v>
      </c>
      <c r="H12" s="11">
        <f t="shared" ref="H12:H75" si="1">ROUND(F12/G12,8)</f>
        <v>1</v>
      </c>
      <c r="I12" s="116">
        <v>1.15E-2</v>
      </c>
      <c r="J12" s="117">
        <f>A10</f>
        <v>43706</v>
      </c>
      <c r="K12" s="13">
        <v>0</v>
      </c>
      <c r="L12" s="13">
        <v>0</v>
      </c>
      <c r="M12" s="9">
        <f t="shared" ref="M12:M75" si="2">ROUND((I12+1)^(L12/252),9)</f>
        <v>1</v>
      </c>
      <c r="N12" s="9">
        <f t="shared" ref="N12:N75" si="3">ROUND(H12*M12,9)</f>
        <v>1</v>
      </c>
      <c r="O12" s="13">
        <v>0</v>
      </c>
      <c r="P12" s="11">
        <f t="shared" ref="P12:P75" si="4">TRUNC(((N12-1)*C12),8)</f>
        <v>0</v>
      </c>
      <c r="Q12" s="2">
        <f t="shared" ref="Q12:Q75" si="5">IF(O12&gt;0,VLOOKUP(O12,$V$12:$AA$48,6),0)</f>
        <v>0</v>
      </c>
      <c r="R12" s="4" t="s">
        <v>56</v>
      </c>
      <c r="S12" s="24">
        <f>AF12</f>
        <v>43887</v>
      </c>
      <c r="T12" s="7" t="str">
        <f>IF(O12&gt;0,(P12+Q12)*T$9,"-")</f>
        <v>-</v>
      </c>
      <c r="U12" s="4"/>
      <c r="V12" s="84">
        <v>0</v>
      </c>
      <c r="W12" s="85">
        <f>A12</f>
        <v>43706</v>
      </c>
      <c r="X12" s="86">
        <f>C12</f>
        <v>10000</v>
      </c>
      <c r="Y12" s="87"/>
      <c r="Z12" s="88"/>
      <c r="AA12" s="88"/>
      <c r="AB12" s="89"/>
      <c r="AC12" s="88"/>
      <c r="AD12" s="84">
        <v>0</v>
      </c>
      <c r="AE12" s="90" t="s">
        <v>56</v>
      </c>
      <c r="AF12" s="85">
        <f t="shared" ref="AF12:AF18" si="6">W13</f>
        <v>43887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</row>
    <row r="13" spans="1:230" x14ac:dyDescent="0.2">
      <c r="A13" s="122">
        <f t="shared" ref="A13:A76" si="7">(A12+1)</f>
        <v>43707</v>
      </c>
      <c r="B13" s="121">
        <f ca="1">IF(A13&lt;=TODAY(),C13+P13,IF(AND(A13&gt;TODAY(),A13&lt;=$B$1),IF(VLOOKUP(TODAY(),$A$10:$D$5000,4,FALSE)=0,"n.d",C13+P13),"n.d"))</f>
        <v>10002.72896</v>
      </c>
      <c r="C13" s="123">
        <f t="shared" ref="C13:C76" si="8">(C12-Q12)</f>
        <v>10000</v>
      </c>
      <c r="D13" s="124">
        <f ca="1">IF(A13&lt;$B$1,VLOOKUP(A13,[1]DI!$A$4:$B$15000,2,FALSE),0)</f>
        <v>5.8999999999999997E-2</v>
      </c>
      <c r="E13" s="123">
        <f t="shared" ca="1" si="0"/>
        <v>1.00022751</v>
      </c>
      <c r="F13" s="123">
        <f ca="1">(TRUNC(PRODUCT($E$12:$E12),16))</f>
        <v>1.00022751</v>
      </c>
      <c r="G13" s="123">
        <f t="shared" ref="G13:G46" si="9">IF(O12&gt;0,F12,G12)</f>
        <v>1</v>
      </c>
      <c r="H13" s="123">
        <f t="shared" ca="1" si="1"/>
        <v>1.00022751</v>
      </c>
      <c r="I13" s="124">
        <f t="shared" ref="I13:I76" si="10">I12</f>
        <v>1.15E-2</v>
      </c>
      <c r="J13" s="125">
        <f t="shared" ref="J13:J76" si="11">IF(O12&gt;0,VLOOKUP(O12,V$12:AF$48,2),J12)</f>
        <v>43706</v>
      </c>
      <c r="K13" s="126">
        <f t="shared" ref="K13:K76" si="12">IF(A13&gt;J13,IF(NETWORKDAYS(J13,A13,$V$52:$V$436)-1=0,1,NETWORKDAYS(J13,A13,$V$52:$V$436)-1),0)</f>
        <v>1</v>
      </c>
      <c r="L13" s="127">
        <f t="shared" ref="L13:L76" si="13">IF(AND(K13=1,K12=1),1,IF(K13&gt;0,IF(K13=K12,K13+1,K13),0))</f>
        <v>1</v>
      </c>
      <c r="M13" s="128">
        <f t="shared" si="2"/>
        <v>1.0000453760000001</v>
      </c>
      <c r="N13" s="128">
        <f t="shared" ca="1" si="3"/>
        <v>1.000272896</v>
      </c>
      <c r="O13" s="127">
        <f t="shared" ref="O13:O76" si="14">IF(VLOOKUP(A13,W$12:AD$48,8)=VLOOKUP(A12,W$12:AD$48,8),0,VLOOKUP(A13,W$12:AD$48,8))</f>
        <v>0</v>
      </c>
      <c r="P13" s="123">
        <f t="shared" ca="1" si="4"/>
        <v>2.7289599999999998</v>
      </c>
      <c r="Q13" s="129">
        <f t="shared" si="5"/>
        <v>0</v>
      </c>
      <c r="R13" s="130" t="str">
        <f t="shared" ref="R13:R76" si="15">IF(O12&gt;0,VLOOKUP(O12,V$12:AF$48,10),R12)</f>
        <v>J=</v>
      </c>
      <c r="S13" s="125">
        <f t="shared" ref="S13:S76" si="16">IF(O12&gt;0,VLOOKUP(O12,V$12:AF$48,11),S12)</f>
        <v>43887</v>
      </c>
      <c r="T13" s="133" t="str">
        <f t="shared" ref="T13:T76" si="17">IF(O13&gt;0,(P13+Q13)*T$9,"-")</f>
        <v>-</v>
      </c>
      <c r="U13" s="4"/>
      <c r="V13" s="84">
        <f t="shared" ref="V13:V22" si="18">V12+1</f>
        <v>1</v>
      </c>
      <c r="W13" s="85">
        <f t="shared" ref="W13:W22" si="19">AC53</f>
        <v>43887</v>
      </c>
      <c r="X13" s="86">
        <f t="shared" ref="X13:X18" si="20">(X12-AA13)</f>
        <v>10000</v>
      </c>
      <c r="Y13" s="88">
        <f t="shared" ref="Y13:Y18" si="21">NETWORKDAYS(W12,W13,V$52:V$436)-1</f>
        <v>124</v>
      </c>
      <c r="Z13" s="86">
        <f t="shared" ref="Z13:Z18" si="22">ROUND((ROUND(((1+Z$11)^(Y13/252)),9)-1)*X12,8)</f>
        <v>56.422980000000003</v>
      </c>
      <c r="AA13" s="86">
        <f>TRUNC(AB13*X12,8)</f>
        <v>0</v>
      </c>
      <c r="AB13" s="89">
        <v>0</v>
      </c>
      <c r="AC13" s="86">
        <f t="shared" ref="AC13:AC18" si="23">(Z13+AA13)</f>
        <v>56.422980000000003</v>
      </c>
      <c r="AD13" s="84">
        <f t="shared" ref="AD13:AD22" si="24">AD12+1</f>
        <v>1</v>
      </c>
      <c r="AE13" s="90" t="s">
        <v>56</v>
      </c>
      <c r="AF13" s="85">
        <f t="shared" si="6"/>
        <v>44069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</row>
    <row r="14" spans="1:230" x14ac:dyDescent="0.2">
      <c r="A14" s="122">
        <f t="shared" si="7"/>
        <v>43708</v>
      </c>
      <c r="B14" s="121">
        <f t="shared" ref="B14:B77" ca="1" si="25">IF(A14&lt;=TODAY(),C14+P14,IF(AND(A14&gt;TODAY(),A14&lt;=$B$1),IF(VLOOKUP(TODAY(),$A$10:$D$5000,4,FALSE)=0,"n.d",C14+P14),"n.d"))</f>
        <v>10005.004669989999</v>
      </c>
      <c r="C14" s="123">
        <f t="shared" si="8"/>
        <v>10000</v>
      </c>
      <c r="D14" s="124">
        <f ca="1">IF(A14&lt;$B$1,VLOOKUP(A14,[1]DI!$A$4:$B$15000,2,FALSE),0)</f>
        <v>0</v>
      </c>
      <c r="E14" s="123">
        <f t="shared" ca="1" si="0"/>
        <v>1</v>
      </c>
      <c r="F14" s="123">
        <f ca="1">(TRUNC(PRODUCT($E$12:$E13),16))</f>
        <v>1.0004550717608001</v>
      </c>
      <c r="G14" s="123">
        <f t="shared" si="9"/>
        <v>1</v>
      </c>
      <c r="H14" s="123">
        <f t="shared" ca="1" si="1"/>
        <v>1.0004550699999999</v>
      </c>
      <c r="I14" s="124">
        <f t="shared" si="10"/>
        <v>1.15E-2</v>
      </c>
      <c r="J14" s="125">
        <f t="shared" si="11"/>
        <v>43706</v>
      </c>
      <c r="K14" s="126">
        <f t="shared" si="12"/>
        <v>1</v>
      </c>
      <c r="L14" s="127">
        <f t="shared" si="13"/>
        <v>1</v>
      </c>
      <c r="M14" s="128">
        <f t="shared" si="2"/>
        <v>1.0000453760000001</v>
      </c>
      <c r="N14" s="128">
        <f t="shared" ca="1" si="3"/>
        <v>1.0005004669999999</v>
      </c>
      <c r="O14" s="127">
        <f t="shared" si="14"/>
        <v>0</v>
      </c>
      <c r="P14" s="123">
        <f t="shared" ca="1" si="4"/>
        <v>5.00466999</v>
      </c>
      <c r="Q14" s="129">
        <f t="shared" si="5"/>
        <v>0</v>
      </c>
      <c r="R14" s="130" t="str">
        <f t="shared" si="15"/>
        <v>J=</v>
      </c>
      <c r="S14" s="125">
        <f t="shared" si="16"/>
        <v>43887</v>
      </c>
      <c r="T14" s="133" t="str">
        <f t="shared" si="17"/>
        <v>-</v>
      </c>
      <c r="U14" s="4"/>
      <c r="V14" s="84">
        <f t="shared" si="18"/>
        <v>2</v>
      </c>
      <c r="W14" s="85">
        <f t="shared" si="19"/>
        <v>44069</v>
      </c>
      <c r="X14" s="86">
        <f t="shared" si="20"/>
        <v>10000</v>
      </c>
      <c r="Y14" s="88">
        <f t="shared" si="21"/>
        <v>126</v>
      </c>
      <c r="Z14" s="86">
        <f t="shared" si="22"/>
        <v>57.335630000000002</v>
      </c>
      <c r="AA14" s="86">
        <f t="shared" ref="AA14:AA22" si="26">TRUNC(AB14*X13,8)</f>
        <v>0</v>
      </c>
      <c r="AB14" s="89">
        <v>0</v>
      </c>
      <c r="AC14" s="86">
        <f t="shared" si="23"/>
        <v>57.335630000000002</v>
      </c>
      <c r="AD14" s="84">
        <f t="shared" si="24"/>
        <v>2</v>
      </c>
      <c r="AE14" s="90" t="s">
        <v>56</v>
      </c>
      <c r="AF14" s="85">
        <f t="shared" si="6"/>
        <v>44253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</row>
    <row r="15" spans="1:230" x14ac:dyDescent="0.2">
      <c r="A15" s="122">
        <f t="shared" si="7"/>
        <v>43709</v>
      </c>
      <c r="B15" s="121">
        <f t="shared" ca="1" si="25"/>
        <v>10005.004669989999</v>
      </c>
      <c r="C15" s="123">
        <f t="shared" si="8"/>
        <v>10000</v>
      </c>
      <c r="D15" s="124">
        <f ca="1">IF(A15&lt;$B$1,VLOOKUP(A15,[1]DI!$A$4:$B$15000,2,FALSE),0)</f>
        <v>0</v>
      </c>
      <c r="E15" s="123">
        <f t="shared" ca="1" si="0"/>
        <v>1</v>
      </c>
      <c r="F15" s="123">
        <f ca="1">(TRUNC(PRODUCT($E$12:$E14),16))</f>
        <v>1.0004550717608001</v>
      </c>
      <c r="G15" s="123">
        <f t="shared" si="9"/>
        <v>1</v>
      </c>
      <c r="H15" s="123">
        <f t="shared" ca="1" si="1"/>
        <v>1.0004550699999999</v>
      </c>
      <c r="I15" s="124">
        <f t="shared" si="10"/>
        <v>1.15E-2</v>
      </c>
      <c r="J15" s="125">
        <f t="shared" si="11"/>
        <v>43706</v>
      </c>
      <c r="K15" s="126">
        <f t="shared" si="12"/>
        <v>1</v>
      </c>
      <c r="L15" s="127">
        <f t="shared" si="13"/>
        <v>1</v>
      </c>
      <c r="M15" s="128">
        <f t="shared" si="2"/>
        <v>1.0000453760000001</v>
      </c>
      <c r="N15" s="128">
        <f t="shared" ca="1" si="3"/>
        <v>1.0005004669999999</v>
      </c>
      <c r="O15" s="127">
        <f t="shared" si="14"/>
        <v>0</v>
      </c>
      <c r="P15" s="123">
        <f t="shared" ca="1" si="4"/>
        <v>5.00466999</v>
      </c>
      <c r="Q15" s="129">
        <f t="shared" si="5"/>
        <v>0</v>
      </c>
      <c r="R15" s="130" t="str">
        <f t="shared" si="15"/>
        <v>J=</v>
      </c>
      <c r="S15" s="125">
        <f t="shared" si="16"/>
        <v>43887</v>
      </c>
      <c r="T15" s="133" t="str">
        <f t="shared" si="17"/>
        <v>-</v>
      </c>
      <c r="U15" s="4"/>
      <c r="V15" s="84">
        <f t="shared" si="18"/>
        <v>3</v>
      </c>
      <c r="W15" s="85">
        <f t="shared" si="19"/>
        <v>44253</v>
      </c>
      <c r="X15" s="86">
        <f t="shared" si="20"/>
        <v>10000</v>
      </c>
      <c r="Y15" s="88">
        <f t="shared" si="21"/>
        <v>125</v>
      </c>
      <c r="Z15" s="86">
        <f t="shared" si="22"/>
        <v>56.879289999999997</v>
      </c>
      <c r="AA15" s="86">
        <f t="shared" si="26"/>
        <v>0</v>
      </c>
      <c r="AB15" s="89">
        <v>0</v>
      </c>
      <c r="AC15" s="86">
        <f t="shared" si="23"/>
        <v>56.879289999999997</v>
      </c>
      <c r="AD15" s="84">
        <f t="shared" si="24"/>
        <v>3</v>
      </c>
      <c r="AE15" s="90" t="s">
        <v>56</v>
      </c>
      <c r="AF15" s="85">
        <f t="shared" si="6"/>
        <v>44434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</row>
    <row r="16" spans="1:230" x14ac:dyDescent="0.2">
      <c r="A16" s="122">
        <f t="shared" si="7"/>
        <v>43710</v>
      </c>
      <c r="B16" s="121">
        <f t="shared" ca="1" si="25"/>
        <v>10005.458640000001</v>
      </c>
      <c r="C16" s="123">
        <f t="shared" si="8"/>
        <v>10000</v>
      </c>
      <c r="D16" s="124">
        <f ca="1">IF(A16&lt;$B$1,VLOOKUP(A16,[1]DI!$A$4:$B$15000,2,FALSE),0)</f>
        <v>5.8999999999999997E-2</v>
      </c>
      <c r="E16" s="123">
        <f t="shared" ca="1" si="0"/>
        <v>1.00022751</v>
      </c>
      <c r="F16" s="123">
        <f ca="1">(TRUNC(PRODUCT($E$12:$E15),16))</f>
        <v>1.0004550717608001</v>
      </c>
      <c r="G16" s="123">
        <f t="shared" si="9"/>
        <v>1</v>
      </c>
      <c r="H16" s="123">
        <f t="shared" ca="1" si="1"/>
        <v>1.0004550699999999</v>
      </c>
      <c r="I16" s="124">
        <f t="shared" si="10"/>
        <v>1.15E-2</v>
      </c>
      <c r="J16" s="125">
        <f t="shared" si="11"/>
        <v>43706</v>
      </c>
      <c r="K16" s="126">
        <f t="shared" si="12"/>
        <v>2</v>
      </c>
      <c r="L16" s="127">
        <f t="shared" si="13"/>
        <v>2</v>
      </c>
      <c r="M16" s="128">
        <f t="shared" si="2"/>
        <v>1.0000907530000001</v>
      </c>
      <c r="N16" s="128">
        <f t="shared" ca="1" si="3"/>
        <v>1.000545864</v>
      </c>
      <c r="O16" s="127">
        <f t="shared" si="14"/>
        <v>0</v>
      </c>
      <c r="P16" s="123">
        <f t="shared" ca="1" si="4"/>
        <v>5.4586399999999999</v>
      </c>
      <c r="Q16" s="129">
        <f t="shared" si="5"/>
        <v>0</v>
      </c>
      <c r="R16" s="130" t="str">
        <f t="shared" si="15"/>
        <v>J=</v>
      </c>
      <c r="S16" s="125">
        <f t="shared" si="16"/>
        <v>43887</v>
      </c>
      <c r="T16" s="133" t="str">
        <f t="shared" si="17"/>
        <v>-</v>
      </c>
      <c r="U16" s="4"/>
      <c r="V16" s="84">
        <f t="shared" si="18"/>
        <v>4</v>
      </c>
      <c r="W16" s="85">
        <f t="shared" si="19"/>
        <v>44434</v>
      </c>
      <c r="X16" s="86">
        <f t="shared" si="20"/>
        <v>10000</v>
      </c>
      <c r="Y16" s="88">
        <f t="shared" si="21"/>
        <v>126</v>
      </c>
      <c r="Z16" s="86">
        <f t="shared" si="22"/>
        <v>57.335630000000002</v>
      </c>
      <c r="AA16" s="86">
        <f t="shared" si="26"/>
        <v>0</v>
      </c>
      <c r="AB16" s="89">
        <v>0</v>
      </c>
      <c r="AC16" s="86">
        <f t="shared" si="23"/>
        <v>57.335630000000002</v>
      </c>
      <c r="AD16" s="84">
        <f t="shared" si="24"/>
        <v>4</v>
      </c>
      <c r="AE16" s="90" t="s">
        <v>56</v>
      </c>
      <c r="AF16" s="85">
        <f t="shared" si="6"/>
        <v>44622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</row>
    <row r="17" spans="1:212" x14ac:dyDescent="0.2">
      <c r="A17" s="122">
        <f t="shared" si="7"/>
        <v>43711</v>
      </c>
      <c r="B17" s="121">
        <f t="shared" ca="1" si="25"/>
        <v>10008.18916</v>
      </c>
      <c r="C17" s="123">
        <f t="shared" si="8"/>
        <v>10000</v>
      </c>
      <c r="D17" s="124">
        <f ca="1">IF(A17&lt;$B$1,VLOOKUP(A17,[1]DI!$A$4:$B$15000,2,FALSE),0)</f>
        <v>5.8999999999999997E-2</v>
      </c>
      <c r="E17" s="123">
        <f t="shared" ca="1" si="0"/>
        <v>1.00022751</v>
      </c>
      <c r="F17" s="123">
        <f ca="1">(TRUNC(PRODUCT($E$12:$E16),16))</f>
        <v>1.0006826852941799</v>
      </c>
      <c r="G17" s="123">
        <f t="shared" si="9"/>
        <v>1</v>
      </c>
      <c r="H17" s="123">
        <f t="shared" ca="1" si="1"/>
        <v>1.0006826900000001</v>
      </c>
      <c r="I17" s="124">
        <f t="shared" si="10"/>
        <v>1.15E-2</v>
      </c>
      <c r="J17" s="125">
        <f t="shared" si="11"/>
        <v>43706</v>
      </c>
      <c r="K17" s="126">
        <f t="shared" si="12"/>
        <v>3</v>
      </c>
      <c r="L17" s="127">
        <f t="shared" si="13"/>
        <v>3</v>
      </c>
      <c r="M17" s="128">
        <f t="shared" si="2"/>
        <v>1.000136133</v>
      </c>
      <c r="N17" s="128">
        <f t="shared" ca="1" si="3"/>
        <v>1.0008189160000001</v>
      </c>
      <c r="O17" s="127">
        <f t="shared" si="14"/>
        <v>0</v>
      </c>
      <c r="P17" s="123">
        <f t="shared" ca="1" si="4"/>
        <v>8.1891599999999993</v>
      </c>
      <c r="Q17" s="129">
        <f t="shared" si="5"/>
        <v>0</v>
      </c>
      <c r="R17" s="130" t="str">
        <f t="shared" si="15"/>
        <v>J=</v>
      </c>
      <c r="S17" s="125">
        <f t="shared" si="16"/>
        <v>43887</v>
      </c>
      <c r="T17" s="133" t="str">
        <f t="shared" si="17"/>
        <v>-</v>
      </c>
      <c r="U17" s="4"/>
      <c r="V17" s="84">
        <f t="shared" si="18"/>
        <v>5</v>
      </c>
      <c r="W17" s="85">
        <f t="shared" si="19"/>
        <v>44622</v>
      </c>
      <c r="X17" s="86">
        <f t="shared" si="20"/>
        <v>10000</v>
      </c>
      <c r="Y17" s="88">
        <f t="shared" si="21"/>
        <v>128</v>
      </c>
      <c r="Z17" s="86">
        <f t="shared" si="22"/>
        <v>58.248370000000001</v>
      </c>
      <c r="AA17" s="86">
        <f t="shared" si="26"/>
        <v>0</v>
      </c>
      <c r="AB17" s="89">
        <v>0</v>
      </c>
      <c r="AC17" s="86">
        <f t="shared" si="23"/>
        <v>58.248370000000001</v>
      </c>
      <c r="AD17" s="84">
        <f t="shared" si="24"/>
        <v>5</v>
      </c>
      <c r="AE17" s="90" t="s">
        <v>56</v>
      </c>
      <c r="AF17" s="85">
        <f t="shared" si="6"/>
        <v>44799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</row>
    <row r="18" spans="1:212" x14ac:dyDescent="0.2">
      <c r="A18" s="122">
        <f t="shared" si="7"/>
        <v>43712</v>
      </c>
      <c r="B18" s="121">
        <f t="shared" ca="1" si="25"/>
        <v>10010.920299990001</v>
      </c>
      <c r="C18" s="123">
        <f t="shared" si="8"/>
        <v>10000</v>
      </c>
      <c r="D18" s="124">
        <f ca="1">IF(A18&lt;$B$1,VLOOKUP(A18,[1]DI!$A$4:$B$15000,2,FALSE),0)</f>
        <v>5.8999999999999997E-2</v>
      </c>
      <c r="E18" s="123">
        <f t="shared" ca="1" si="0"/>
        <v>1.00022751</v>
      </c>
      <c r="F18" s="123">
        <f ca="1">(TRUNC(PRODUCT($E$12:$E17),16))</f>
        <v>1.0009103506119099</v>
      </c>
      <c r="G18" s="123">
        <f t="shared" si="9"/>
        <v>1</v>
      </c>
      <c r="H18" s="123">
        <f t="shared" ca="1" si="1"/>
        <v>1.0009103500000001</v>
      </c>
      <c r="I18" s="124">
        <f t="shared" si="10"/>
        <v>1.15E-2</v>
      </c>
      <c r="J18" s="125">
        <f t="shared" si="11"/>
        <v>43706</v>
      </c>
      <c r="K18" s="126">
        <f t="shared" si="12"/>
        <v>4</v>
      </c>
      <c r="L18" s="127">
        <f t="shared" si="13"/>
        <v>4</v>
      </c>
      <c r="M18" s="128">
        <f t="shared" si="2"/>
        <v>1.000181515</v>
      </c>
      <c r="N18" s="128">
        <f t="shared" ca="1" si="3"/>
        <v>1.0010920299999999</v>
      </c>
      <c r="O18" s="127">
        <f t="shared" si="14"/>
        <v>0</v>
      </c>
      <c r="P18" s="123">
        <f t="shared" ca="1" si="4"/>
        <v>10.92029999</v>
      </c>
      <c r="Q18" s="129">
        <f t="shared" si="5"/>
        <v>0</v>
      </c>
      <c r="R18" s="130" t="str">
        <f t="shared" si="15"/>
        <v>J=</v>
      </c>
      <c r="S18" s="125">
        <f t="shared" si="16"/>
        <v>43887</v>
      </c>
      <c r="T18" s="133" t="str">
        <f t="shared" si="17"/>
        <v>-</v>
      </c>
      <c r="U18" s="4"/>
      <c r="V18" s="84">
        <f t="shared" si="18"/>
        <v>6</v>
      </c>
      <c r="W18" s="85">
        <f t="shared" si="19"/>
        <v>44799</v>
      </c>
      <c r="X18" s="86">
        <f t="shared" si="20"/>
        <v>10000</v>
      </c>
      <c r="Y18" s="88">
        <f t="shared" si="21"/>
        <v>124</v>
      </c>
      <c r="Z18" s="86">
        <f t="shared" si="22"/>
        <v>56.422980000000003</v>
      </c>
      <c r="AA18" s="86">
        <f t="shared" si="26"/>
        <v>0</v>
      </c>
      <c r="AB18" s="89">
        <v>0</v>
      </c>
      <c r="AC18" s="86">
        <f t="shared" si="23"/>
        <v>56.422980000000003</v>
      </c>
      <c r="AD18" s="84">
        <f t="shared" si="24"/>
        <v>6</v>
      </c>
      <c r="AE18" s="90" t="s">
        <v>56</v>
      </c>
      <c r="AF18" s="85">
        <f t="shared" si="6"/>
        <v>44984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</row>
    <row r="19" spans="1:212" x14ac:dyDescent="0.2">
      <c r="A19" s="122">
        <f t="shared" si="7"/>
        <v>43713</v>
      </c>
      <c r="B19" s="121">
        <f t="shared" ca="1" si="25"/>
        <v>10013.652260000001</v>
      </c>
      <c r="C19" s="123">
        <f t="shared" si="8"/>
        <v>10000</v>
      </c>
      <c r="D19" s="124">
        <f ca="1">IF(A19&lt;$B$1,VLOOKUP(A19,[1]DI!$A$4:$B$15000,2,FALSE),0)</f>
        <v>5.8999999999999997E-2</v>
      </c>
      <c r="E19" s="123">
        <f t="shared" ca="1" si="0"/>
        <v>1.00022751</v>
      </c>
      <c r="F19" s="123">
        <f ca="1">(TRUNC(PRODUCT($E$12:$E18),16))</f>
        <v>1.00113806772578</v>
      </c>
      <c r="G19" s="123">
        <f t="shared" si="9"/>
        <v>1</v>
      </c>
      <c r="H19" s="123">
        <f t="shared" ca="1" si="1"/>
        <v>1.0011380700000001</v>
      </c>
      <c r="I19" s="124">
        <f t="shared" si="10"/>
        <v>1.15E-2</v>
      </c>
      <c r="J19" s="125">
        <f t="shared" si="11"/>
        <v>43706</v>
      </c>
      <c r="K19" s="126">
        <f t="shared" si="12"/>
        <v>5</v>
      </c>
      <c r="L19" s="127">
        <f t="shared" si="13"/>
        <v>5</v>
      </c>
      <c r="M19" s="128">
        <f t="shared" si="2"/>
        <v>1.000226898</v>
      </c>
      <c r="N19" s="128">
        <f t="shared" ca="1" si="3"/>
        <v>1.0013652260000001</v>
      </c>
      <c r="O19" s="127">
        <f t="shared" si="14"/>
        <v>0</v>
      </c>
      <c r="P19" s="123">
        <f t="shared" ca="1" si="4"/>
        <v>13.65226</v>
      </c>
      <c r="Q19" s="129">
        <f t="shared" si="5"/>
        <v>0</v>
      </c>
      <c r="R19" s="130" t="str">
        <f t="shared" si="15"/>
        <v>J=</v>
      </c>
      <c r="S19" s="125">
        <f t="shared" si="16"/>
        <v>43887</v>
      </c>
      <c r="T19" s="133" t="str">
        <f t="shared" si="17"/>
        <v>-</v>
      </c>
      <c r="U19" s="4"/>
      <c r="V19" s="84">
        <f t="shared" si="18"/>
        <v>7</v>
      </c>
      <c r="W19" s="85">
        <f t="shared" si="19"/>
        <v>44984</v>
      </c>
      <c r="X19" s="86">
        <f t="shared" ref="X19:X22" si="27">(X18-AA19)</f>
        <v>10000</v>
      </c>
      <c r="Y19" s="88">
        <f t="shared" ref="Y19:Y22" si="28">NETWORKDAYS(W18,W19,V$52:V$436)-1</f>
        <v>125</v>
      </c>
      <c r="Z19" s="86">
        <f t="shared" ref="Z19:Z22" si="29">ROUND((ROUND(((1+Z$11)^(Y19/252)),9)-1)*X18,8)</f>
        <v>56.879289999999997</v>
      </c>
      <c r="AA19" s="86">
        <f t="shared" si="26"/>
        <v>0</v>
      </c>
      <c r="AB19" s="89">
        <v>0</v>
      </c>
      <c r="AC19" s="86">
        <f t="shared" ref="AC19:AC22" si="30">(Z19+AA19)</f>
        <v>56.879289999999997</v>
      </c>
      <c r="AD19" s="84">
        <f t="shared" si="24"/>
        <v>7</v>
      </c>
      <c r="AE19" s="90" t="s">
        <v>56</v>
      </c>
      <c r="AF19" s="85">
        <f t="shared" ref="AF19:AF21" si="31">W20</f>
        <v>45166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</row>
    <row r="20" spans="1:212" x14ac:dyDescent="0.2">
      <c r="A20" s="122">
        <f t="shared" si="7"/>
        <v>43714</v>
      </c>
      <c r="B20" s="121">
        <f t="shared" ca="1" si="25"/>
        <v>10016.38495999</v>
      </c>
      <c r="C20" s="123">
        <f t="shared" si="8"/>
        <v>10000</v>
      </c>
      <c r="D20" s="124">
        <f ca="1">IF(A20&lt;$B$1,VLOOKUP(A20,[1]DI!$A$4:$B$15000,2,FALSE),0)</f>
        <v>5.8999999999999997E-2</v>
      </c>
      <c r="E20" s="123">
        <f t="shared" ca="1" si="0"/>
        <v>1.00022751</v>
      </c>
      <c r="F20" s="123">
        <f ca="1">(TRUNC(PRODUCT($E$12:$E19),16))</f>
        <v>1.00136583664756</v>
      </c>
      <c r="G20" s="123">
        <f t="shared" si="9"/>
        <v>1</v>
      </c>
      <c r="H20" s="123">
        <f t="shared" ca="1" si="1"/>
        <v>1.0013658400000001</v>
      </c>
      <c r="I20" s="124">
        <f t="shared" si="10"/>
        <v>1.15E-2</v>
      </c>
      <c r="J20" s="125">
        <f t="shared" si="11"/>
        <v>43706</v>
      </c>
      <c r="K20" s="126">
        <f t="shared" si="12"/>
        <v>6</v>
      </c>
      <c r="L20" s="127">
        <f t="shared" si="13"/>
        <v>6</v>
      </c>
      <c r="M20" s="128">
        <f t="shared" si="2"/>
        <v>1.000272284</v>
      </c>
      <c r="N20" s="128">
        <f t="shared" ca="1" si="3"/>
        <v>1.001638496</v>
      </c>
      <c r="O20" s="127">
        <f t="shared" si="14"/>
        <v>0</v>
      </c>
      <c r="P20" s="123">
        <f t="shared" ca="1" si="4"/>
        <v>16.384959989999999</v>
      </c>
      <c r="Q20" s="129">
        <f t="shared" si="5"/>
        <v>0</v>
      </c>
      <c r="R20" s="130" t="str">
        <f t="shared" si="15"/>
        <v>J=</v>
      </c>
      <c r="S20" s="125">
        <f t="shared" si="16"/>
        <v>43887</v>
      </c>
      <c r="T20" s="133" t="str">
        <f t="shared" si="17"/>
        <v>-</v>
      </c>
      <c r="U20" s="4"/>
      <c r="V20" s="84">
        <f t="shared" si="18"/>
        <v>8</v>
      </c>
      <c r="W20" s="85">
        <f t="shared" si="19"/>
        <v>45166</v>
      </c>
      <c r="X20" s="86">
        <f t="shared" si="27"/>
        <v>10000</v>
      </c>
      <c r="Y20" s="88">
        <f t="shared" si="28"/>
        <v>126</v>
      </c>
      <c r="Z20" s="86">
        <f t="shared" si="29"/>
        <v>57.335630000000002</v>
      </c>
      <c r="AA20" s="86">
        <f t="shared" si="26"/>
        <v>0</v>
      </c>
      <c r="AB20" s="89">
        <v>0</v>
      </c>
      <c r="AC20" s="86">
        <f t="shared" si="30"/>
        <v>57.335630000000002</v>
      </c>
      <c r="AD20" s="84">
        <f t="shared" si="24"/>
        <v>8</v>
      </c>
      <c r="AE20" s="90" t="s">
        <v>56</v>
      </c>
      <c r="AF20" s="85">
        <f t="shared" si="31"/>
        <v>45348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</row>
    <row r="21" spans="1:212" x14ac:dyDescent="0.2">
      <c r="A21" s="122">
        <f t="shared" si="7"/>
        <v>43715</v>
      </c>
      <c r="B21" s="121">
        <f t="shared" ca="1" si="25"/>
        <v>10019.11838</v>
      </c>
      <c r="C21" s="123">
        <f t="shared" si="8"/>
        <v>10000</v>
      </c>
      <c r="D21" s="124">
        <f ca="1">IF(A21&lt;$B$1,VLOOKUP(A21,[1]DI!$A$4:$B$15000,2,FALSE),0)</f>
        <v>0</v>
      </c>
      <c r="E21" s="123">
        <f t="shared" ca="1" si="0"/>
        <v>1</v>
      </c>
      <c r="F21" s="123">
        <f ca="1">(TRUNC(PRODUCT($E$12:$E20),16))</f>
        <v>1.00159365738906</v>
      </c>
      <c r="G21" s="123">
        <f t="shared" si="9"/>
        <v>1</v>
      </c>
      <c r="H21" s="123">
        <f t="shared" ca="1" si="1"/>
        <v>1.0015936599999999</v>
      </c>
      <c r="I21" s="124">
        <f t="shared" si="10"/>
        <v>1.15E-2</v>
      </c>
      <c r="J21" s="125">
        <f t="shared" si="11"/>
        <v>43706</v>
      </c>
      <c r="K21" s="126">
        <f t="shared" si="12"/>
        <v>6</v>
      </c>
      <c r="L21" s="127">
        <f t="shared" si="13"/>
        <v>7</v>
      </c>
      <c r="M21" s="128">
        <f t="shared" si="2"/>
        <v>1.000317672</v>
      </c>
      <c r="N21" s="128">
        <f t="shared" ca="1" si="3"/>
        <v>1.0019118380000001</v>
      </c>
      <c r="O21" s="127">
        <f t="shared" si="14"/>
        <v>0</v>
      </c>
      <c r="P21" s="123">
        <f t="shared" ca="1" si="4"/>
        <v>19.118379999999998</v>
      </c>
      <c r="Q21" s="129">
        <f t="shared" si="5"/>
        <v>0</v>
      </c>
      <c r="R21" s="130" t="str">
        <f t="shared" si="15"/>
        <v>J=</v>
      </c>
      <c r="S21" s="125">
        <f t="shared" si="16"/>
        <v>43887</v>
      </c>
      <c r="T21" s="133" t="str">
        <f t="shared" si="17"/>
        <v>-</v>
      </c>
      <c r="U21" s="4"/>
      <c r="V21" s="84">
        <f t="shared" si="18"/>
        <v>9</v>
      </c>
      <c r="W21" s="85">
        <f t="shared" si="19"/>
        <v>45348</v>
      </c>
      <c r="X21" s="86">
        <f t="shared" si="27"/>
        <v>10000</v>
      </c>
      <c r="Y21" s="88">
        <f t="shared" si="28"/>
        <v>122</v>
      </c>
      <c r="Z21" s="86">
        <f t="shared" si="29"/>
        <v>55.51041</v>
      </c>
      <c r="AA21" s="86">
        <f t="shared" si="26"/>
        <v>0</v>
      </c>
      <c r="AB21" s="89">
        <v>0</v>
      </c>
      <c r="AC21" s="86">
        <f t="shared" si="30"/>
        <v>55.51041</v>
      </c>
      <c r="AD21" s="84">
        <f t="shared" si="24"/>
        <v>9</v>
      </c>
      <c r="AE21" s="90" t="s">
        <v>57</v>
      </c>
      <c r="AF21" s="85">
        <f t="shared" si="31"/>
        <v>45530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</row>
    <row r="22" spans="1:212" x14ac:dyDescent="0.2">
      <c r="A22" s="122">
        <f t="shared" si="7"/>
        <v>43716</v>
      </c>
      <c r="B22" s="121">
        <f t="shared" ca="1" si="25"/>
        <v>10019.11838</v>
      </c>
      <c r="C22" s="123">
        <f t="shared" si="8"/>
        <v>10000</v>
      </c>
      <c r="D22" s="124">
        <f ca="1">IF(A22&lt;$B$1,VLOOKUP(A22,[1]DI!$A$4:$B$15000,2,FALSE),0)</f>
        <v>0</v>
      </c>
      <c r="E22" s="123">
        <f t="shared" ca="1" si="0"/>
        <v>1</v>
      </c>
      <c r="F22" s="123">
        <f ca="1">(TRUNC(PRODUCT($E$12:$E21),16))</f>
        <v>1.00159365738906</v>
      </c>
      <c r="G22" s="123">
        <f t="shared" si="9"/>
        <v>1</v>
      </c>
      <c r="H22" s="123">
        <f t="shared" ca="1" si="1"/>
        <v>1.0015936599999999</v>
      </c>
      <c r="I22" s="124">
        <f t="shared" si="10"/>
        <v>1.15E-2</v>
      </c>
      <c r="J22" s="125">
        <f t="shared" si="11"/>
        <v>43706</v>
      </c>
      <c r="K22" s="126">
        <f t="shared" si="12"/>
        <v>6</v>
      </c>
      <c r="L22" s="127">
        <f t="shared" si="13"/>
        <v>7</v>
      </c>
      <c r="M22" s="128">
        <f t="shared" si="2"/>
        <v>1.000317672</v>
      </c>
      <c r="N22" s="128">
        <f t="shared" ca="1" si="3"/>
        <v>1.0019118380000001</v>
      </c>
      <c r="O22" s="127">
        <f t="shared" si="14"/>
        <v>0</v>
      </c>
      <c r="P22" s="123">
        <f t="shared" ca="1" si="4"/>
        <v>19.118379999999998</v>
      </c>
      <c r="Q22" s="129">
        <f t="shared" si="5"/>
        <v>0</v>
      </c>
      <c r="R22" s="130" t="str">
        <f t="shared" si="15"/>
        <v>J=</v>
      </c>
      <c r="S22" s="125">
        <f t="shared" si="16"/>
        <v>43887</v>
      </c>
      <c r="T22" s="133" t="str">
        <f t="shared" si="17"/>
        <v>-</v>
      </c>
      <c r="U22" s="4"/>
      <c r="V22" s="84">
        <f t="shared" si="18"/>
        <v>10</v>
      </c>
      <c r="W22" s="85">
        <f t="shared" si="19"/>
        <v>45530</v>
      </c>
      <c r="X22" s="86">
        <f t="shared" si="27"/>
        <v>0</v>
      </c>
      <c r="Y22" s="88">
        <f t="shared" si="28"/>
        <v>127</v>
      </c>
      <c r="Z22" s="86">
        <f t="shared" si="29"/>
        <v>57.791989999999998</v>
      </c>
      <c r="AA22" s="86">
        <f t="shared" si="26"/>
        <v>10000</v>
      </c>
      <c r="AB22" s="89">
        <v>1</v>
      </c>
      <c r="AC22" s="86">
        <f t="shared" si="30"/>
        <v>10057.79199</v>
      </c>
      <c r="AD22" s="84">
        <f t="shared" si="24"/>
        <v>10</v>
      </c>
      <c r="AE22" s="90"/>
      <c r="AF22" s="85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</row>
    <row r="23" spans="1:212" x14ac:dyDescent="0.2">
      <c r="A23" s="122">
        <f t="shared" si="7"/>
        <v>43717</v>
      </c>
      <c r="B23" s="121">
        <f t="shared" ca="1" si="25"/>
        <v>10019.11838</v>
      </c>
      <c r="C23" s="123">
        <f t="shared" si="8"/>
        <v>10000</v>
      </c>
      <c r="D23" s="124">
        <f ca="1">IF(A23&lt;$B$1,VLOOKUP(A23,[1]DI!$A$4:$B$15000,2,FALSE),0)</f>
        <v>5.8999999999999997E-2</v>
      </c>
      <c r="E23" s="123">
        <f t="shared" ca="1" si="0"/>
        <v>1.00022751</v>
      </c>
      <c r="F23" s="123">
        <f ca="1">(TRUNC(PRODUCT($E$12:$E22),16))</f>
        <v>1.00159365738906</v>
      </c>
      <c r="G23" s="123">
        <f t="shared" si="9"/>
        <v>1</v>
      </c>
      <c r="H23" s="123">
        <f t="shared" ca="1" si="1"/>
        <v>1.0015936599999999</v>
      </c>
      <c r="I23" s="124">
        <f t="shared" si="10"/>
        <v>1.15E-2</v>
      </c>
      <c r="J23" s="125">
        <f t="shared" si="11"/>
        <v>43706</v>
      </c>
      <c r="K23" s="126">
        <f t="shared" si="12"/>
        <v>7</v>
      </c>
      <c r="L23" s="127">
        <f t="shared" si="13"/>
        <v>7</v>
      </c>
      <c r="M23" s="128">
        <f t="shared" si="2"/>
        <v>1.000317672</v>
      </c>
      <c r="N23" s="128">
        <f t="shared" ca="1" si="3"/>
        <v>1.0019118380000001</v>
      </c>
      <c r="O23" s="127">
        <f t="shared" si="14"/>
        <v>0</v>
      </c>
      <c r="P23" s="123">
        <f t="shared" ca="1" si="4"/>
        <v>19.118379999999998</v>
      </c>
      <c r="Q23" s="129">
        <f t="shared" si="5"/>
        <v>0</v>
      </c>
      <c r="R23" s="130" t="str">
        <f t="shared" si="15"/>
        <v>J=</v>
      </c>
      <c r="S23" s="125">
        <f t="shared" si="16"/>
        <v>43887</v>
      </c>
      <c r="T23" s="133" t="str">
        <f t="shared" si="17"/>
        <v>-</v>
      </c>
      <c r="U23" s="4"/>
      <c r="V23" s="84"/>
      <c r="W23" s="91"/>
      <c r="X23" s="86"/>
      <c r="Y23" s="88"/>
      <c r="Z23" s="86"/>
      <c r="AA23" s="86"/>
      <c r="AB23" s="89"/>
      <c r="AC23" s="87"/>
      <c r="AD23" s="84"/>
      <c r="AE23" s="90"/>
      <c r="AF23" s="9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</row>
    <row r="24" spans="1:212" x14ac:dyDescent="0.2">
      <c r="A24" s="122">
        <f t="shared" si="7"/>
        <v>43718</v>
      </c>
      <c r="B24" s="121">
        <f t="shared" ca="1" si="25"/>
        <v>10021.852529989999</v>
      </c>
      <c r="C24" s="123">
        <f t="shared" si="8"/>
        <v>10000</v>
      </c>
      <c r="D24" s="124">
        <f ca="1">IF(A24&lt;$B$1,VLOOKUP(A24,[1]DI!$A$4:$B$15000,2,FALSE),0)</f>
        <v>5.8999999999999997E-2</v>
      </c>
      <c r="E24" s="123">
        <f t="shared" ca="1" si="0"/>
        <v>1.00022751</v>
      </c>
      <c r="F24" s="123">
        <f ca="1">(TRUNC(PRODUCT($E$12:$E23),16))</f>
        <v>1.0018215299620501</v>
      </c>
      <c r="G24" s="123">
        <f t="shared" si="9"/>
        <v>1</v>
      </c>
      <c r="H24" s="123">
        <f t="shared" ca="1" si="1"/>
        <v>1.00182153</v>
      </c>
      <c r="I24" s="124">
        <f t="shared" si="10"/>
        <v>1.15E-2</v>
      </c>
      <c r="J24" s="125">
        <f t="shared" si="11"/>
        <v>43706</v>
      </c>
      <c r="K24" s="126">
        <f t="shared" si="12"/>
        <v>8</v>
      </c>
      <c r="L24" s="127">
        <f t="shared" si="13"/>
        <v>8</v>
      </c>
      <c r="M24" s="128">
        <f t="shared" si="2"/>
        <v>1.0003630619999999</v>
      </c>
      <c r="N24" s="128">
        <f t="shared" ca="1" si="3"/>
        <v>1.0021852529999999</v>
      </c>
      <c r="O24" s="127">
        <f t="shared" si="14"/>
        <v>0</v>
      </c>
      <c r="P24" s="123">
        <f t="shared" ca="1" si="4"/>
        <v>21.852529990000001</v>
      </c>
      <c r="Q24" s="129">
        <f t="shared" si="5"/>
        <v>0</v>
      </c>
      <c r="R24" s="130" t="str">
        <f t="shared" si="15"/>
        <v>J=</v>
      </c>
      <c r="S24" s="125">
        <f t="shared" si="16"/>
        <v>43887</v>
      </c>
      <c r="T24" s="133" t="str">
        <f t="shared" si="17"/>
        <v>-</v>
      </c>
      <c r="U24" s="4"/>
      <c r="V24" s="84"/>
      <c r="W24" s="91"/>
      <c r="X24" s="86"/>
      <c r="Y24" s="88"/>
      <c r="Z24" s="86"/>
      <c r="AA24" s="86"/>
      <c r="AB24" s="89"/>
      <c r="AC24" s="87"/>
      <c r="AD24" s="84"/>
      <c r="AE24" s="90"/>
      <c r="AF24" s="9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</row>
    <row r="25" spans="1:212" x14ac:dyDescent="0.2">
      <c r="A25" s="122">
        <f t="shared" si="7"/>
        <v>43719</v>
      </c>
      <c r="B25" s="121">
        <f t="shared" ca="1" si="25"/>
        <v>10024.58741</v>
      </c>
      <c r="C25" s="123">
        <f t="shared" si="8"/>
        <v>10000</v>
      </c>
      <c r="D25" s="124">
        <f ca="1">IF(A25&lt;$B$1,VLOOKUP(A25,[1]DI!$A$4:$B$15000,2,FALSE),0)</f>
        <v>5.8999999999999997E-2</v>
      </c>
      <c r="E25" s="123">
        <f t="shared" ca="1" si="0"/>
        <v>1.00022751</v>
      </c>
      <c r="F25" s="123">
        <f ca="1">(TRUNC(PRODUCT($E$12:$E24),16))</f>
        <v>1.00204945437833</v>
      </c>
      <c r="G25" s="123">
        <f t="shared" si="9"/>
        <v>1</v>
      </c>
      <c r="H25" s="123">
        <f t="shared" ca="1" si="1"/>
        <v>1.0020494499999999</v>
      </c>
      <c r="I25" s="124">
        <f t="shared" si="10"/>
        <v>1.15E-2</v>
      </c>
      <c r="J25" s="125">
        <f t="shared" si="11"/>
        <v>43706</v>
      </c>
      <c r="K25" s="126">
        <f t="shared" si="12"/>
        <v>9</v>
      </c>
      <c r="L25" s="127">
        <f t="shared" si="13"/>
        <v>9</v>
      </c>
      <c r="M25" s="128">
        <f t="shared" si="2"/>
        <v>1.000408454</v>
      </c>
      <c r="N25" s="128">
        <f t="shared" ca="1" si="3"/>
        <v>1.0024587410000001</v>
      </c>
      <c r="O25" s="127">
        <f t="shared" si="14"/>
        <v>0</v>
      </c>
      <c r="P25" s="123">
        <f t="shared" ca="1" si="4"/>
        <v>24.587409999999998</v>
      </c>
      <c r="Q25" s="129">
        <f t="shared" si="5"/>
        <v>0</v>
      </c>
      <c r="R25" s="130" t="str">
        <f t="shared" si="15"/>
        <v>J=</v>
      </c>
      <c r="S25" s="125">
        <f t="shared" si="16"/>
        <v>43887</v>
      </c>
      <c r="T25" s="133" t="str">
        <f t="shared" si="17"/>
        <v>-</v>
      </c>
      <c r="U25" s="4"/>
      <c r="V25" s="84"/>
      <c r="W25" s="91"/>
      <c r="X25" s="86"/>
      <c r="Y25" s="88"/>
      <c r="Z25" s="86"/>
      <c r="AA25" s="86"/>
      <c r="AB25" s="89"/>
      <c r="AC25" s="87"/>
      <c r="AD25" s="84"/>
      <c r="AE25" s="90"/>
      <c r="AF25" s="9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</row>
    <row r="26" spans="1:212" x14ac:dyDescent="0.2">
      <c r="A26" s="122">
        <f t="shared" si="7"/>
        <v>43720</v>
      </c>
      <c r="B26" s="121">
        <f t="shared" ca="1" si="25"/>
        <v>10027.323119999999</v>
      </c>
      <c r="C26" s="123">
        <f t="shared" si="8"/>
        <v>10000</v>
      </c>
      <c r="D26" s="124">
        <f ca="1">IF(A26&lt;$B$1,VLOOKUP(A26,[1]DI!$A$4:$B$15000,2,FALSE),0)</f>
        <v>5.8999999999999997E-2</v>
      </c>
      <c r="E26" s="123">
        <f t="shared" ca="1" si="0"/>
        <v>1.00022751</v>
      </c>
      <c r="F26" s="123">
        <f ca="1">(TRUNC(PRODUCT($E$12:$E25),16))</f>
        <v>1.0022774306497</v>
      </c>
      <c r="G26" s="123">
        <f t="shared" si="9"/>
        <v>1</v>
      </c>
      <c r="H26" s="123">
        <f t="shared" ca="1" si="1"/>
        <v>1.0022774299999999</v>
      </c>
      <c r="I26" s="124">
        <f t="shared" si="10"/>
        <v>1.15E-2</v>
      </c>
      <c r="J26" s="125">
        <f t="shared" si="11"/>
        <v>43706</v>
      </c>
      <c r="K26" s="126">
        <f t="shared" si="12"/>
        <v>10</v>
      </c>
      <c r="L26" s="127">
        <f t="shared" si="13"/>
        <v>10</v>
      </c>
      <c r="M26" s="128">
        <f t="shared" si="2"/>
        <v>1.000453848</v>
      </c>
      <c r="N26" s="128">
        <f t="shared" ca="1" si="3"/>
        <v>1.002732312</v>
      </c>
      <c r="O26" s="127">
        <f t="shared" si="14"/>
        <v>0</v>
      </c>
      <c r="P26" s="123">
        <f t="shared" ca="1" si="4"/>
        <v>27.323119999999999</v>
      </c>
      <c r="Q26" s="129">
        <f t="shared" si="5"/>
        <v>0</v>
      </c>
      <c r="R26" s="130" t="str">
        <f t="shared" si="15"/>
        <v>J=</v>
      </c>
      <c r="S26" s="125">
        <f t="shared" si="16"/>
        <v>43887</v>
      </c>
      <c r="T26" s="133" t="str">
        <f t="shared" si="17"/>
        <v>-</v>
      </c>
      <c r="U26" s="4"/>
      <c r="V26" s="84"/>
      <c r="W26" s="91"/>
      <c r="X26" s="86"/>
      <c r="Y26" s="88"/>
      <c r="Z26" s="86"/>
      <c r="AA26" s="86"/>
      <c r="AB26" s="89"/>
      <c r="AC26" s="87"/>
      <c r="AD26" s="84"/>
      <c r="AE26" s="90"/>
      <c r="AF26" s="9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</row>
    <row r="27" spans="1:212" x14ac:dyDescent="0.2">
      <c r="A27" s="122">
        <f t="shared" si="7"/>
        <v>43721</v>
      </c>
      <c r="B27" s="121">
        <f t="shared" ca="1" si="25"/>
        <v>10030.059549989999</v>
      </c>
      <c r="C27" s="123">
        <f t="shared" si="8"/>
        <v>10000</v>
      </c>
      <c r="D27" s="124">
        <f ca="1">IF(A27&lt;$B$1,VLOOKUP(A27,[1]DI!$A$4:$B$15000,2,FALSE),0)</f>
        <v>5.8999999999999997E-2</v>
      </c>
      <c r="E27" s="123">
        <f t="shared" ca="1" si="0"/>
        <v>1.00022751</v>
      </c>
      <c r="F27" s="123">
        <f ca="1">(TRUNC(PRODUCT($E$12:$E26),16))</f>
        <v>1.0025054587879501</v>
      </c>
      <c r="G27" s="123">
        <f t="shared" si="9"/>
        <v>1</v>
      </c>
      <c r="H27" s="123">
        <f t="shared" ca="1" si="1"/>
        <v>1.0025054600000001</v>
      </c>
      <c r="I27" s="124">
        <f t="shared" si="10"/>
        <v>1.15E-2</v>
      </c>
      <c r="J27" s="125">
        <f t="shared" si="11"/>
        <v>43706</v>
      </c>
      <c r="K27" s="126">
        <f t="shared" si="12"/>
        <v>11</v>
      </c>
      <c r="L27" s="127">
        <f t="shared" si="13"/>
        <v>11</v>
      </c>
      <c r="M27" s="128">
        <f t="shared" si="2"/>
        <v>1.000499244</v>
      </c>
      <c r="N27" s="128">
        <f t="shared" ca="1" si="3"/>
        <v>1.0030059549999999</v>
      </c>
      <c r="O27" s="127">
        <f t="shared" si="14"/>
        <v>0</v>
      </c>
      <c r="P27" s="123">
        <f t="shared" ca="1" si="4"/>
        <v>30.059549990000001</v>
      </c>
      <c r="Q27" s="129">
        <f t="shared" si="5"/>
        <v>0</v>
      </c>
      <c r="R27" s="130" t="str">
        <f t="shared" si="15"/>
        <v>J=</v>
      </c>
      <c r="S27" s="125">
        <f t="shared" si="16"/>
        <v>43887</v>
      </c>
      <c r="T27" s="133" t="str">
        <f t="shared" si="17"/>
        <v>-</v>
      </c>
      <c r="U27" s="4"/>
      <c r="V27" s="84"/>
      <c r="W27" s="91"/>
      <c r="X27" s="92"/>
      <c r="Y27" s="88"/>
      <c r="Z27" s="87"/>
      <c r="AA27" s="87"/>
      <c r="AB27" s="93"/>
      <c r="AC27" s="87"/>
      <c r="AD27" s="84"/>
      <c r="AE27" s="90"/>
      <c r="AF27" s="9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</row>
    <row r="28" spans="1:212" x14ac:dyDescent="0.2">
      <c r="A28" s="122">
        <f t="shared" si="7"/>
        <v>43722</v>
      </c>
      <c r="B28" s="121">
        <f t="shared" ca="1" si="25"/>
        <v>10032.796710000001</v>
      </c>
      <c r="C28" s="123">
        <f t="shared" si="8"/>
        <v>10000</v>
      </c>
      <c r="D28" s="124">
        <f ca="1">IF(A28&lt;$B$1,VLOOKUP(A28,[1]DI!$A$4:$B$15000,2,FALSE),0)</f>
        <v>0</v>
      </c>
      <c r="E28" s="123">
        <f t="shared" ca="1" si="0"/>
        <v>1</v>
      </c>
      <c r="F28" s="123">
        <f ca="1">(TRUNC(PRODUCT($E$12:$E27),16))</f>
        <v>1.0027335388048699</v>
      </c>
      <c r="G28" s="123">
        <f t="shared" si="9"/>
        <v>1</v>
      </c>
      <c r="H28" s="123">
        <f t="shared" ca="1" si="1"/>
        <v>1.0027335399999999</v>
      </c>
      <c r="I28" s="124">
        <f t="shared" si="10"/>
        <v>1.15E-2</v>
      </c>
      <c r="J28" s="125">
        <f t="shared" si="11"/>
        <v>43706</v>
      </c>
      <c r="K28" s="126">
        <f t="shared" si="12"/>
        <v>11</v>
      </c>
      <c r="L28" s="127">
        <f t="shared" si="13"/>
        <v>12</v>
      </c>
      <c r="M28" s="128">
        <f t="shared" si="2"/>
        <v>1.0005446419999999</v>
      </c>
      <c r="N28" s="128">
        <f t="shared" ca="1" si="3"/>
        <v>1.003279671</v>
      </c>
      <c r="O28" s="127">
        <f t="shared" si="14"/>
        <v>0</v>
      </c>
      <c r="P28" s="123">
        <f t="shared" ca="1" si="4"/>
        <v>32.796709999999997</v>
      </c>
      <c r="Q28" s="129">
        <f t="shared" si="5"/>
        <v>0</v>
      </c>
      <c r="R28" s="130" t="str">
        <f t="shared" si="15"/>
        <v>J=</v>
      </c>
      <c r="S28" s="125">
        <f t="shared" si="16"/>
        <v>43887</v>
      </c>
      <c r="T28" s="133" t="str">
        <f t="shared" si="17"/>
        <v>-</v>
      </c>
      <c r="U28" s="4"/>
      <c r="V28" s="84"/>
      <c r="W28" s="91"/>
      <c r="X28" s="92"/>
      <c r="Y28" s="88"/>
      <c r="Z28" s="87"/>
      <c r="AA28" s="87"/>
      <c r="AB28" s="93"/>
      <c r="AC28" s="87"/>
      <c r="AD28" s="84"/>
      <c r="AE28" s="90"/>
      <c r="AF28" s="9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</row>
    <row r="29" spans="1:212" x14ac:dyDescent="0.2">
      <c r="A29" s="122">
        <f t="shared" si="7"/>
        <v>43723</v>
      </c>
      <c r="B29" s="121">
        <f t="shared" ca="1" si="25"/>
        <v>10032.796710000001</v>
      </c>
      <c r="C29" s="123">
        <f t="shared" si="8"/>
        <v>10000</v>
      </c>
      <c r="D29" s="124">
        <f ca="1">IF(A29&lt;$B$1,VLOOKUP(A29,[1]DI!$A$4:$B$15000,2,FALSE),0)</f>
        <v>0</v>
      </c>
      <c r="E29" s="123">
        <f t="shared" ca="1" si="0"/>
        <v>1</v>
      </c>
      <c r="F29" s="123">
        <f ca="1">(TRUNC(PRODUCT($E$12:$E28),16))</f>
        <v>1.0027335388048699</v>
      </c>
      <c r="G29" s="123">
        <f t="shared" si="9"/>
        <v>1</v>
      </c>
      <c r="H29" s="123">
        <f t="shared" ca="1" si="1"/>
        <v>1.0027335399999999</v>
      </c>
      <c r="I29" s="124">
        <f t="shared" si="10"/>
        <v>1.15E-2</v>
      </c>
      <c r="J29" s="125">
        <f t="shared" si="11"/>
        <v>43706</v>
      </c>
      <c r="K29" s="126">
        <f t="shared" si="12"/>
        <v>11</v>
      </c>
      <c r="L29" s="127">
        <f t="shared" si="13"/>
        <v>12</v>
      </c>
      <c r="M29" s="128">
        <f t="shared" si="2"/>
        <v>1.0005446419999999</v>
      </c>
      <c r="N29" s="128">
        <f t="shared" ca="1" si="3"/>
        <v>1.003279671</v>
      </c>
      <c r="O29" s="127">
        <f t="shared" si="14"/>
        <v>0</v>
      </c>
      <c r="P29" s="123">
        <f t="shared" ca="1" si="4"/>
        <v>32.796709999999997</v>
      </c>
      <c r="Q29" s="129">
        <f t="shared" si="5"/>
        <v>0</v>
      </c>
      <c r="R29" s="130" t="str">
        <f t="shared" si="15"/>
        <v>J=</v>
      </c>
      <c r="S29" s="125">
        <f t="shared" si="16"/>
        <v>43887</v>
      </c>
      <c r="T29" s="133" t="str">
        <f t="shared" si="17"/>
        <v>-</v>
      </c>
      <c r="U29" s="4"/>
      <c r="V29" s="84"/>
      <c r="W29" s="91"/>
      <c r="X29" s="92"/>
      <c r="Y29" s="88"/>
      <c r="Z29" s="87"/>
      <c r="AA29" s="87"/>
      <c r="AB29" s="93"/>
      <c r="AC29" s="87"/>
      <c r="AD29" s="84"/>
      <c r="AE29" s="90"/>
      <c r="AF29" s="9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</row>
    <row r="30" spans="1:212" x14ac:dyDescent="0.2">
      <c r="A30" s="122">
        <f t="shared" si="7"/>
        <v>43724</v>
      </c>
      <c r="B30" s="121">
        <f t="shared" ca="1" si="25"/>
        <v>10032.796710000001</v>
      </c>
      <c r="C30" s="123">
        <f t="shared" si="8"/>
        <v>10000</v>
      </c>
      <c r="D30" s="124">
        <f ca="1">IF(A30&lt;$B$1,VLOOKUP(A30,[1]DI!$A$4:$B$15000,2,FALSE),0)</f>
        <v>5.8999999999999997E-2</v>
      </c>
      <c r="E30" s="123">
        <f t="shared" ca="1" si="0"/>
        <v>1.00022751</v>
      </c>
      <c r="F30" s="123">
        <f ca="1">(TRUNC(PRODUCT($E$12:$E29),16))</f>
        <v>1.0027335388048699</v>
      </c>
      <c r="G30" s="123">
        <f t="shared" si="9"/>
        <v>1</v>
      </c>
      <c r="H30" s="123">
        <f t="shared" ca="1" si="1"/>
        <v>1.0027335399999999</v>
      </c>
      <c r="I30" s="124">
        <f t="shared" si="10"/>
        <v>1.15E-2</v>
      </c>
      <c r="J30" s="125">
        <f t="shared" si="11"/>
        <v>43706</v>
      </c>
      <c r="K30" s="126">
        <f t="shared" si="12"/>
        <v>12</v>
      </c>
      <c r="L30" s="127">
        <f t="shared" si="13"/>
        <v>12</v>
      </c>
      <c r="M30" s="128">
        <f t="shared" si="2"/>
        <v>1.0005446419999999</v>
      </c>
      <c r="N30" s="128">
        <f t="shared" ca="1" si="3"/>
        <v>1.003279671</v>
      </c>
      <c r="O30" s="127">
        <f t="shared" si="14"/>
        <v>0</v>
      </c>
      <c r="P30" s="123">
        <f t="shared" ca="1" si="4"/>
        <v>32.796709999999997</v>
      </c>
      <c r="Q30" s="129">
        <f t="shared" si="5"/>
        <v>0</v>
      </c>
      <c r="R30" s="130" t="str">
        <f t="shared" si="15"/>
        <v>J=</v>
      </c>
      <c r="S30" s="125">
        <f t="shared" si="16"/>
        <v>43887</v>
      </c>
      <c r="T30" s="133" t="str">
        <f t="shared" si="17"/>
        <v>-</v>
      </c>
      <c r="U30" s="4"/>
      <c r="V30" s="84"/>
      <c r="W30" s="91"/>
      <c r="X30" s="92"/>
      <c r="Y30" s="88"/>
      <c r="Z30" s="87"/>
      <c r="AA30" s="87"/>
      <c r="AB30" s="93"/>
      <c r="AC30" s="87"/>
      <c r="AD30" s="84"/>
      <c r="AE30" s="90"/>
      <c r="AF30" s="9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</row>
    <row r="31" spans="1:212" x14ac:dyDescent="0.2">
      <c r="A31" s="122">
        <f t="shared" si="7"/>
        <v>43725</v>
      </c>
      <c r="B31" s="121">
        <f t="shared" ca="1" si="25"/>
        <v>10035.534610000001</v>
      </c>
      <c r="C31" s="123">
        <f t="shared" si="8"/>
        <v>10000</v>
      </c>
      <c r="D31" s="124">
        <f ca="1">IF(A31&lt;$B$1,VLOOKUP(A31,[1]DI!$A$4:$B$15000,2,FALSE),0)</f>
        <v>5.8999999999999997E-2</v>
      </c>
      <c r="E31" s="123">
        <f t="shared" ca="1" si="0"/>
        <v>1.00022751</v>
      </c>
      <c r="F31" s="123">
        <f ca="1">(TRUNC(PRODUCT($E$12:$E30),16))</f>
        <v>1.0029616707122899</v>
      </c>
      <c r="G31" s="123">
        <f t="shared" si="9"/>
        <v>1</v>
      </c>
      <c r="H31" s="123">
        <f t="shared" ca="1" si="1"/>
        <v>1.0029616699999999</v>
      </c>
      <c r="I31" s="124">
        <f t="shared" si="10"/>
        <v>1.15E-2</v>
      </c>
      <c r="J31" s="125">
        <f t="shared" si="11"/>
        <v>43706</v>
      </c>
      <c r="K31" s="126">
        <f t="shared" si="12"/>
        <v>13</v>
      </c>
      <c r="L31" s="127">
        <f t="shared" si="13"/>
        <v>13</v>
      </c>
      <c r="M31" s="128">
        <f t="shared" si="2"/>
        <v>1.0005900430000001</v>
      </c>
      <c r="N31" s="128">
        <f t="shared" ca="1" si="3"/>
        <v>1.0035534610000001</v>
      </c>
      <c r="O31" s="127">
        <f t="shared" si="14"/>
        <v>0</v>
      </c>
      <c r="P31" s="123">
        <f t="shared" ca="1" si="4"/>
        <v>35.534610000000001</v>
      </c>
      <c r="Q31" s="129">
        <f t="shared" si="5"/>
        <v>0</v>
      </c>
      <c r="R31" s="130" t="str">
        <f t="shared" si="15"/>
        <v>J=</v>
      </c>
      <c r="S31" s="125">
        <f t="shared" si="16"/>
        <v>43887</v>
      </c>
      <c r="T31" s="133" t="str">
        <f t="shared" si="17"/>
        <v>-</v>
      </c>
      <c r="U31" s="4"/>
      <c r="V31" s="84"/>
      <c r="W31" s="91"/>
      <c r="X31" s="92"/>
      <c r="Y31" s="88"/>
      <c r="Z31" s="87"/>
      <c r="AA31" s="87"/>
      <c r="AB31" s="93"/>
      <c r="AC31" s="87"/>
      <c r="AD31" s="84"/>
      <c r="AE31" s="90"/>
      <c r="AF31" s="9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</row>
    <row r="32" spans="1:212" x14ac:dyDescent="0.2">
      <c r="A32" s="122">
        <f t="shared" si="7"/>
        <v>43726</v>
      </c>
      <c r="B32" s="121">
        <f t="shared" ca="1" si="25"/>
        <v>10038.273219999999</v>
      </c>
      <c r="C32" s="123">
        <f t="shared" si="8"/>
        <v>10000</v>
      </c>
      <c r="D32" s="124">
        <f ca="1">IF(A32&lt;$B$1,VLOOKUP(A32,[1]DI!$A$4:$B$15000,2,FALSE),0)</f>
        <v>5.8999999999999997E-2</v>
      </c>
      <c r="E32" s="123">
        <f t="shared" ca="1" si="0"/>
        <v>1.00022751</v>
      </c>
      <c r="F32" s="123">
        <f ca="1">(TRUNC(PRODUCT($E$12:$E31),16))</f>
        <v>1.0031898545219899</v>
      </c>
      <c r="G32" s="123">
        <f t="shared" si="9"/>
        <v>1</v>
      </c>
      <c r="H32" s="123">
        <f t="shared" ca="1" si="1"/>
        <v>1.00318985</v>
      </c>
      <c r="I32" s="124">
        <f t="shared" si="10"/>
        <v>1.15E-2</v>
      </c>
      <c r="J32" s="125">
        <f t="shared" si="11"/>
        <v>43706</v>
      </c>
      <c r="K32" s="126">
        <f t="shared" si="12"/>
        <v>14</v>
      </c>
      <c r="L32" s="127">
        <f t="shared" si="13"/>
        <v>14</v>
      </c>
      <c r="M32" s="128">
        <f t="shared" si="2"/>
        <v>1.0006354449999999</v>
      </c>
      <c r="N32" s="128">
        <f t="shared" ca="1" si="3"/>
        <v>1.003827322</v>
      </c>
      <c r="O32" s="127">
        <f t="shared" si="14"/>
        <v>0</v>
      </c>
      <c r="P32" s="123">
        <f t="shared" ca="1" si="4"/>
        <v>38.273220000000002</v>
      </c>
      <c r="Q32" s="129">
        <f t="shared" si="5"/>
        <v>0</v>
      </c>
      <c r="R32" s="130" t="str">
        <f t="shared" si="15"/>
        <v>J=</v>
      </c>
      <c r="S32" s="125">
        <f t="shared" si="16"/>
        <v>43887</v>
      </c>
      <c r="T32" s="133" t="str">
        <f t="shared" si="17"/>
        <v>-</v>
      </c>
      <c r="U32" s="4"/>
      <c r="V32" s="84"/>
      <c r="W32" s="91"/>
      <c r="X32" s="92"/>
      <c r="Y32" s="88"/>
      <c r="Z32" s="87"/>
      <c r="AA32" s="87"/>
      <c r="AB32" s="93"/>
      <c r="AC32" s="87"/>
      <c r="AD32" s="84"/>
      <c r="AE32" s="90"/>
      <c r="AF32" s="9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</row>
    <row r="33" spans="1:212" x14ac:dyDescent="0.2">
      <c r="A33" s="122">
        <f t="shared" si="7"/>
        <v>43727</v>
      </c>
      <c r="B33" s="121">
        <f t="shared" ca="1" si="25"/>
        <v>10041.01265999</v>
      </c>
      <c r="C33" s="123">
        <f t="shared" si="8"/>
        <v>10000</v>
      </c>
      <c r="D33" s="124">
        <f ca="1">IF(A33&lt;$B$1,VLOOKUP(A33,[1]DI!$A$4:$B$15000,2,FALSE),0)</f>
        <v>5.3999999999999999E-2</v>
      </c>
      <c r="E33" s="123">
        <f t="shared" ca="1" si="0"/>
        <v>1.0002087200000001</v>
      </c>
      <c r="F33" s="123">
        <f ca="1">(TRUNC(PRODUCT($E$12:$E32),16))</f>
        <v>1.0034180902457901</v>
      </c>
      <c r="G33" s="123">
        <f t="shared" si="9"/>
        <v>1</v>
      </c>
      <c r="H33" s="123">
        <f t="shared" ca="1" si="1"/>
        <v>1.00341809</v>
      </c>
      <c r="I33" s="124">
        <f t="shared" si="10"/>
        <v>1.15E-2</v>
      </c>
      <c r="J33" s="125">
        <f t="shared" si="11"/>
        <v>43706</v>
      </c>
      <c r="K33" s="126">
        <f t="shared" si="12"/>
        <v>15</v>
      </c>
      <c r="L33" s="127">
        <f t="shared" si="13"/>
        <v>15</v>
      </c>
      <c r="M33" s="128">
        <f t="shared" si="2"/>
        <v>1.0006808490000001</v>
      </c>
      <c r="N33" s="128">
        <f t="shared" ca="1" si="3"/>
        <v>1.0041012659999999</v>
      </c>
      <c r="O33" s="127">
        <f t="shared" si="14"/>
        <v>0</v>
      </c>
      <c r="P33" s="123">
        <f t="shared" ca="1" si="4"/>
        <v>41.012659990000003</v>
      </c>
      <c r="Q33" s="129">
        <f t="shared" si="5"/>
        <v>0</v>
      </c>
      <c r="R33" s="130" t="str">
        <f t="shared" si="15"/>
        <v>J=</v>
      </c>
      <c r="S33" s="125">
        <f t="shared" si="16"/>
        <v>43887</v>
      </c>
      <c r="T33" s="133" t="str">
        <f t="shared" si="17"/>
        <v>-</v>
      </c>
      <c r="U33" s="4"/>
      <c r="V33" s="84"/>
      <c r="W33" s="91"/>
      <c r="X33" s="92"/>
      <c r="Y33" s="88"/>
      <c r="Z33" s="87"/>
      <c r="AA33" s="87"/>
      <c r="AB33" s="94"/>
      <c r="AC33" s="87"/>
      <c r="AD33" s="84"/>
      <c r="AE33" s="90"/>
      <c r="AF33" s="9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</row>
    <row r="34" spans="1:212" x14ac:dyDescent="0.2">
      <c r="A34" s="122">
        <f t="shared" si="7"/>
        <v>43728</v>
      </c>
      <c r="B34" s="121">
        <f t="shared" ca="1" si="25"/>
        <v>10043.564109999999</v>
      </c>
      <c r="C34" s="123">
        <f t="shared" si="8"/>
        <v>10000</v>
      </c>
      <c r="D34" s="124">
        <f ca="1">IF(A34&lt;$B$1,VLOOKUP(A34,[1]DI!$A$4:$B$15000,2,FALSE),0)</f>
        <v>5.3999999999999999E-2</v>
      </c>
      <c r="E34" s="123">
        <f t="shared" ca="1" si="0"/>
        <v>1.0002087200000001</v>
      </c>
      <c r="F34" s="123">
        <f ca="1">(TRUNC(PRODUCT($E$12:$E33),16))</f>
        <v>1.00362752366959</v>
      </c>
      <c r="G34" s="123">
        <f t="shared" si="9"/>
        <v>1</v>
      </c>
      <c r="H34" s="123">
        <f t="shared" ca="1" si="1"/>
        <v>1.00362752</v>
      </c>
      <c r="I34" s="124">
        <f t="shared" si="10"/>
        <v>1.15E-2</v>
      </c>
      <c r="J34" s="125">
        <f t="shared" si="11"/>
        <v>43706</v>
      </c>
      <c r="K34" s="126">
        <f t="shared" si="12"/>
        <v>16</v>
      </c>
      <c r="L34" s="127">
        <f t="shared" si="13"/>
        <v>16</v>
      </c>
      <c r="M34" s="128">
        <f t="shared" si="2"/>
        <v>1.0007262560000001</v>
      </c>
      <c r="N34" s="128">
        <f t="shared" ca="1" si="3"/>
        <v>1.0043564110000001</v>
      </c>
      <c r="O34" s="127">
        <f t="shared" si="14"/>
        <v>0</v>
      </c>
      <c r="P34" s="123">
        <f t="shared" ca="1" si="4"/>
        <v>43.564109999999999</v>
      </c>
      <c r="Q34" s="129">
        <f t="shared" si="5"/>
        <v>0</v>
      </c>
      <c r="R34" s="130" t="str">
        <f t="shared" si="15"/>
        <v>J=</v>
      </c>
      <c r="S34" s="125">
        <f t="shared" si="16"/>
        <v>43887</v>
      </c>
      <c r="T34" s="133" t="str">
        <f t="shared" si="17"/>
        <v>-</v>
      </c>
      <c r="U34" s="4"/>
      <c r="V34" s="84"/>
      <c r="W34" s="91"/>
      <c r="X34" s="92"/>
      <c r="Y34" s="88"/>
      <c r="Z34" s="87"/>
      <c r="AA34" s="87"/>
      <c r="AB34" s="94"/>
      <c r="AC34" s="87"/>
      <c r="AD34" s="84"/>
      <c r="AE34" s="90"/>
      <c r="AF34" s="9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</row>
    <row r="35" spans="1:212" x14ac:dyDescent="0.2">
      <c r="A35" s="122">
        <f t="shared" si="7"/>
        <v>43729</v>
      </c>
      <c r="B35" s="121">
        <f t="shared" ca="1" si="25"/>
        <v>10046.11624999</v>
      </c>
      <c r="C35" s="123">
        <f t="shared" si="8"/>
        <v>10000</v>
      </c>
      <c r="D35" s="124">
        <f ca="1">IF(A35&lt;$B$1,VLOOKUP(A35,[1]DI!$A$4:$B$15000,2,FALSE),0)</f>
        <v>0</v>
      </c>
      <c r="E35" s="123">
        <f t="shared" ca="1" si="0"/>
        <v>1</v>
      </c>
      <c r="F35" s="123">
        <f ca="1">(TRUNC(PRODUCT($E$12:$E34),16))</f>
        <v>1.00383700080633</v>
      </c>
      <c r="G35" s="123">
        <f t="shared" si="9"/>
        <v>1</v>
      </c>
      <c r="H35" s="123">
        <f t="shared" ca="1" si="1"/>
        <v>1.0038370000000001</v>
      </c>
      <c r="I35" s="124">
        <f t="shared" si="10"/>
        <v>1.15E-2</v>
      </c>
      <c r="J35" s="125">
        <f t="shared" si="11"/>
        <v>43706</v>
      </c>
      <c r="K35" s="126">
        <f t="shared" si="12"/>
        <v>16</v>
      </c>
      <c r="L35" s="127">
        <f t="shared" si="13"/>
        <v>17</v>
      </c>
      <c r="M35" s="128">
        <f t="shared" si="2"/>
        <v>1.0007716639999999</v>
      </c>
      <c r="N35" s="128">
        <f t="shared" ca="1" si="3"/>
        <v>1.0046116249999999</v>
      </c>
      <c r="O35" s="127">
        <f t="shared" si="14"/>
        <v>0</v>
      </c>
      <c r="P35" s="123">
        <f t="shared" ca="1" si="4"/>
        <v>46.11624999</v>
      </c>
      <c r="Q35" s="129">
        <f t="shared" si="5"/>
        <v>0</v>
      </c>
      <c r="R35" s="130" t="str">
        <f t="shared" si="15"/>
        <v>J=</v>
      </c>
      <c r="S35" s="125">
        <f t="shared" si="16"/>
        <v>43887</v>
      </c>
      <c r="T35" s="133" t="str">
        <f t="shared" si="17"/>
        <v>-</v>
      </c>
      <c r="U35" s="4"/>
      <c r="V35" s="84"/>
      <c r="W35" s="91"/>
      <c r="X35" s="92"/>
      <c r="Y35" s="88"/>
      <c r="Z35" s="87"/>
      <c r="AA35" s="87"/>
      <c r="AB35" s="94"/>
      <c r="AC35" s="87"/>
      <c r="AD35" s="84"/>
      <c r="AE35" s="90"/>
      <c r="AF35" s="9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</row>
    <row r="36" spans="1:212" x14ac:dyDescent="0.2">
      <c r="A36" s="122">
        <f t="shared" si="7"/>
        <v>43730</v>
      </c>
      <c r="B36" s="121">
        <f t="shared" ca="1" si="25"/>
        <v>10046.11624999</v>
      </c>
      <c r="C36" s="123">
        <f t="shared" si="8"/>
        <v>10000</v>
      </c>
      <c r="D36" s="124">
        <f ca="1">IF(A36&lt;$B$1,VLOOKUP(A36,[1]DI!$A$4:$B$15000,2,FALSE),0)</f>
        <v>0</v>
      </c>
      <c r="E36" s="123">
        <f t="shared" ca="1" si="0"/>
        <v>1</v>
      </c>
      <c r="F36" s="123">
        <f ca="1">(TRUNC(PRODUCT($E$12:$E35),16))</f>
        <v>1.00383700080633</v>
      </c>
      <c r="G36" s="123">
        <f t="shared" si="9"/>
        <v>1</v>
      </c>
      <c r="H36" s="123">
        <f t="shared" ca="1" si="1"/>
        <v>1.0038370000000001</v>
      </c>
      <c r="I36" s="124">
        <f t="shared" si="10"/>
        <v>1.15E-2</v>
      </c>
      <c r="J36" s="125">
        <f t="shared" si="11"/>
        <v>43706</v>
      </c>
      <c r="K36" s="126">
        <f t="shared" si="12"/>
        <v>16</v>
      </c>
      <c r="L36" s="127">
        <f t="shared" si="13"/>
        <v>17</v>
      </c>
      <c r="M36" s="128">
        <f t="shared" si="2"/>
        <v>1.0007716639999999</v>
      </c>
      <c r="N36" s="128">
        <f t="shared" ca="1" si="3"/>
        <v>1.0046116249999999</v>
      </c>
      <c r="O36" s="127">
        <f t="shared" si="14"/>
        <v>0</v>
      </c>
      <c r="P36" s="123">
        <f t="shared" ca="1" si="4"/>
        <v>46.11624999</v>
      </c>
      <c r="Q36" s="129">
        <f t="shared" si="5"/>
        <v>0</v>
      </c>
      <c r="R36" s="130" t="str">
        <f t="shared" si="15"/>
        <v>J=</v>
      </c>
      <c r="S36" s="125">
        <f t="shared" si="16"/>
        <v>43887</v>
      </c>
      <c r="T36" s="133" t="str">
        <f t="shared" si="17"/>
        <v>-</v>
      </c>
      <c r="U36" s="4"/>
      <c r="V36" s="84"/>
      <c r="W36" s="91"/>
      <c r="X36" s="92"/>
      <c r="Y36" s="88"/>
      <c r="Z36" s="87"/>
      <c r="AA36" s="87"/>
      <c r="AB36" s="94"/>
      <c r="AC36" s="87"/>
      <c r="AD36" s="84"/>
      <c r="AE36" s="90"/>
      <c r="AF36" s="9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</row>
    <row r="37" spans="1:212" x14ac:dyDescent="0.2">
      <c r="A37" s="122">
        <f t="shared" si="7"/>
        <v>43731</v>
      </c>
      <c r="B37" s="121">
        <f t="shared" ca="1" si="25"/>
        <v>10046.11624999</v>
      </c>
      <c r="C37" s="123">
        <f t="shared" si="8"/>
        <v>10000</v>
      </c>
      <c r="D37" s="124">
        <f ca="1">IF(A37&lt;$B$1,VLOOKUP(A37,[1]DI!$A$4:$B$15000,2,FALSE),0)</f>
        <v>5.3999999999999999E-2</v>
      </c>
      <c r="E37" s="123">
        <f t="shared" ca="1" si="0"/>
        <v>1.0002087200000001</v>
      </c>
      <c r="F37" s="123">
        <f ca="1">(TRUNC(PRODUCT($E$12:$E36),16))</f>
        <v>1.00383700080633</v>
      </c>
      <c r="G37" s="123">
        <f t="shared" si="9"/>
        <v>1</v>
      </c>
      <c r="H37" s="123">
        <f t="shared" ca="1" si="1"/>
        <v>1.0038370000000001</v>
      </c>
      <c r="I37" s="124">
        <f t="shared" si="10"/>
        <v>1.15E-2</v>
      </c>
      <c r="J37" s="125">
        <f t="shared" si="11"/>
        <v>43706</v>
      </c>
      <c r="K37" s="126">
        <f t="shared" si="12"/>
        <v>17</v>
      </c>
      <c r="L37" s="127">
        <f t="shared" si="13"/>
        <v>17</v>
      </c>
      <c r="M37" s="128">
        <f t="shared" si="2"/>
        <v>1.0007716639999999</v>
      </c>
      <c r="N37" s="128">
        <f t="shared" ca="1" si="3"/>
        <v>1.0046116249999999</v>
      </c>
      <c r="O37" s="127">
        <f t="shared" si="14"/>
        <v>0</v>
      </c>
      <c r="P37" s="123">
        <f t="shared" ca="1" si="4"/>
        <v>46.11624999</v>
      </c>
      <c r="Q37" s="129">
        <f t="shared" si="5"/>
        <v>0</v>
      </c>
      <c r="R37" s="130" t="str">
        <f t="shared" si="15"/>
        <v>J=</v>
      </c>
      <c r="S37" s="125">
        <f t="shared" si="16"/>
        <v>43887</v>
      </c>
      <c r="T37" s="133" t="str">
        <f t="shared" si="17"/>
        <v>-</v>
      </c>
      <c r="U37" s="4"/>
      <c r="V37" s="84"/>
      <c r="W37" s="91"/>
      <c r="X37" s="92"/>
      <c r="Y37" s="88"/>
      <c r="Z37" s="87"/>
      <c r="AA37" s="87"/>
      <c r="AB37" s="94"/>
      <c r="AC37" s="87"/>
      <c r="AD37" s="84"/>
      <c r="AE37" s="90"/>
      <c r="AF37" s="9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</row>
    <row r="38" spans="1:212" x14ac:dyDescent="0.2">
      <c r="A38" s="122">
        <f t="shared" si="7"/>
        <v>43732</v>
      </c>
      <c r="B38" s="121">
        <f t="shared" ca="1" si="25"/>
        <v>10048.669009990001</v>
      </c>
      <c r="C38" s="123">
        <f t="shared" si="8"/>
        <v>10000</v>
      </c>
      <c r="D38" s="124">
        <f ca="1">IF(A38&lt;$B$1,VLOOKUP(A38,[1]DI!$A$4:$B$15000,2,FALSE),0)</f>
        <v>5.3999999999999999E-2</v>
      </c>
      <c r="E38" s="123">
        <f t="shared" ca="1" si="0"/>
        <v>1.0002087200000001</v>
      </c>
      <c r="F38" s="123">
        <f ca="1">(TRUNC(PRODUCT($E$12:$E37),16))</f>
        <v>1.00404652166514</v>
      </c>
      <c r="G38" s="123">
        <f t="shared" si="9"/>
        <v>1</v>
      </c>
      <c r="H38" s="123">
        <f t="shared" ca="1" si="1"/>
        <v>1.0040465199999999</v>
      </c>
      <c r="I38" s="124">
        <f t="shared" si="10"/>
        <v>1.15E-2</v>
      </c>
      <c r="J38" s="125">
        <f t="shared" si="11"/>
        <v>43706</v>
      </c>
      <c r="K38" s="126">
        <f t="shared" si="12"/>
        <v>18</v>
      </c>
      <c r="L38" s="127">
        <f t="shared" si="13"/>
        <v>18</v>
      </c>
      <c r="M38" s="128">
        <f t="shared" si="2"/>
        <v>1.0008170750000001</v>
      </c>
      <c r="N38" s="128">
        <f t="shared" ca="1" si="3"/>
        <v>1.004866901</v>
      </c>
      <c r="O38" s="127">
        <f t="shared" si="14"/>
        <v>0</v>
      </c>
      <c r="P38" s="123">
        <f t="shared" ca="1" si="4"/>
        <v>48.669009989999999</v>
      </c>
      <c r="Q38" s="129">
        <f t="shared" si="5"/>
        <v>0</v>
      </c>
      <c r="R38" s="130" t="str">
        <f t="shared" si="15"/>
        <v>J=</v>
      </c>
      <c r="S38" s="125">
        <f t="shared" si="16"/>
        <v>43887</v>
      </c>
      <c r="T38" s="133" t="str">
        <f t="shared" si="17"/>
        <v>-</v>
      </c>
      <c r="U38" s="4"/>
      <c r="V38" s="84"/>
      <c r="W38" s="91"/>
      <c r="X38" s="92"/>
      <c r="Y38" s="88"/>
      <c r="Z38" s="87"/>
      <c r="AA38" s="87"/>
      <c r="AB38" s="94"/>
      <c r="AC38" s="87"/>
      <c r="AD38" s="84"/>
      <c r="AE38" s="90"/>
      <c r="AF38" s="9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</row>
    <row r="39" spans="1:212" x14ac:dyDescent="0.2">
      <c r="A39" s="122">
        <f t="shared" si="7"/>
        <v>43733</v>
      </c>
      <c r="B39" s="121">
        <f t="shared" ca="1" si="25"/>
        <v>10051.22249</v>
      </c>
      <c r="C39" s="123">
        <f t="shared" si="8"/>
        <v>10000</v>
      </c>
      <c r="D39" s="124">
        <f ca="1">IF(A39&lt;$B$1,VLOOKUP(A39,[1]DI!$A$4:$B$15000,2,FALSE),0)</f>
        <v>5.3999999999999999E-2</v>
      </c>
      <c r="E39" s="123">
        <f t="shared" ca="1" si="0"/>
        <v>1.0002087200000001</v>
      </c>
      <c r="F39" s="123">
        <f ca="1">(TRUNC(PRODUCT($E$12:$E38),16))</f>
        <v>1.00425608625514</v>
      </c>
      <c r="G39" s="123">
        <f t="shared" si="9"/>
        <v>1</v>
      </c>
      <c r="H39" s="123">
        <f t="shared" ca="1" si="1"/>
        <v>1.0042560899999999</v>
      </c>
      <c r="I39" s="124">
        <f t="shared" si="10"/>
        <v>1.15E-2</v>
      </c>
      <c r="J39" s="125">
        <f t="shared" si="11"/>
        <v>43706</v>
      </c>
      <c r="K39" s="126">
        <f t="shared" si="12"/>
        <v>19</v>
      </c>
      <c r="L39" s="127">
        <f t="shared" si="13"/>
        <v>19</v>
      </c>
      <c r="M39" s="128">
        <f t="shared" si="2"/>
        <v>1.0008624880000001</v>
      </c>
      <c r="N39" s="128">
        <f t="shared" ca="1" si="3"/>
        <v>1.005122249</v>
      </c>
      <c r="O39" s="127">
        <f t="shared" si="14"/>
        <v>0</v>
      </c>
      <c r="P39" s="123">
        <f t="shared" ca="1" si="4"/>
        <v>51.222490000000001</v>
      </c>
      <c r="Q39" s="129">
        <f t="shared" si="5"/>
        <v>0</v>
      </c>
      <c r="R39" s="130" t="str">
        <f t="shared" si="15"/>
        <v>J=</v>
      </c>
      <c r="S39" s="125">
        <f t="shared" si="16"/>
        <v>43887</v>
      </c>
      <c r="T39" s="133" t="str">
        <f t="shared" si="17"/>
        <v>-</v>
      </c>
      <c r="U39" s="4"/>
      <c r="V39" s="84"/>
      <c r="W39" s="91"/>
      <c r="X39" s="92"/>
      <c r="Y39" s="88"/>
      <c r="Z39" s="87"/>
      <c r="AA39" s="87"/>
      <c r="AB39" s="94"/>
      <c r="AC39" s="87"/>
      <c r="AD39" s="84"/>
      <c r="AE39" s="90"/>
      <c r="AF39" s="9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</row>
    <row r="40" spans="1:212" x14ac:dyDescent="0.2">
      <c r="A40" s="122">
        <f t="shared" si="7"/>
        <v>43734</v>
      </c>
      <c r="B40" s="121">
        <f t="shared" ca="1" si="25"/>
        <v>10053.77645999</v>
      </c>
      <c r="C40" s="123">
        <f t="shared" si="8"/>
        <v>10000</v>
      </c>
      <c r="D40" s="124">
        <f ca="1">IF(A40&lt;$B$1,VLOOKUP(A40,[1]DI!$A$4:$B$15000,2,FALSE),0)</f>
        <v>5.3999999999999999E-2</v>
      </c>
      <c r="E40" s="123">
        <f t="shared" ca="1" si="0"/>
        <v>1.0002087200000001</v>
      </c>
      <c r="F40" s="123">
        <f ca="1">(TRUNC(PRODUCT($E$12:$E39),16))</f>
        <v>1.00446569458546</v>
      </c>
      <c r="G40" s="123">
        <f t="shared" si="9"/>
        <v>1</v>
      </c>
      <c r="H40" s="123">
        <f t="shared" ca="1" si="1"/>
        <v>1.00446569</v>
      </c>
      <c r="I40" s="124">
        <f t="shared" si="10"/>
        <v>1.15E-2</v>
      </c>
      <c r="J40" s="125">
        <f t="shared" si="11"/>
        <v>43706</v>
      </c>
      <c r="K40" s="126">
        <f t="shared" si="12"/>
        <v>20</v>
      </c>
      <c r="L40" s="127">
        <f t="shared" si="13"/>
        <v>20</v>
      </c>
      <c r="M40" s="128">
        <f t="shared" si="2"/>
        <v>1.000907902</v>
      </c>
      <c r="N40" s="128">
        <f t="shared" ca="1" si="3"/>
        <v>1.0053776459999999</v>
      </c>
      <c r="O40" s="127">
        <f t="shared" si="14"/>
        <v>0</v>
      </c>
      <c r="P40" s="123">
        <f t="shared" ca="1" si="4"/>
        <v>53.776459989999999</v>
      </c>
      <c r="Q40" s="129">
        <f t="shared" si="5"/>
        <v>0</v>
      </c>
      <c r="R40" s="130" t="str">
        <f t="shared" si="15"/>
        <v>J=</v>
      </c>
      <c r="S40" s="125">
        <f t="shared" si="16"/>
        <v>43887</v>
      </c>
      <c r="T40" s="133" t="str">
        <f t="shared" si="17"/>
        <v>-</v>
      </c>
      <c r="U40" s="4"/>
      <c r="V40" s="84"/>
      <c r="W40" s="91"/>
      <c r="X40" s="92"/>
      <c r="Y40" s="88"/>
      <c r="Z40" s="87"/>
      <c r="AA40" s="87"/>
      <c r="AB40" s="94"/>
      <c r="AC40" s="87"/>
      <c r="AD40" s="84"/>
      <c r="AE40" s="90"/>
      <c r="AF40" s="9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</row>
    <row r="41" spans="1:212" x14ac:dyDescent="0.2">
      <c r="A41" s="122">
        <f t="shared" si="7"/>
        <v>43735</v>
      </c>
      <c r="B41" s="121">
        <f t="shared" ca="1" si="25"/>
        <v>10056.33125999</v>
      </c>
      <c r="C41" s="123">
        <f t="shared" si="8"/>
        <v>10000</v>
      </c>
      <c r="D41" s="124">
        <f ca="1">IF(A41&lt;$B$1,VLOOKUP(A41,[1]DI!$A$4:$B$15000,2,FALSE),0)</f>
        <v>5.3999999999999999E-2</v>
      </c>
      <c r="E41" s="123">
        <f t="shared" ca="1" si="0"/>
        <v>1.0002087200000001</v>
      </c>
      <c r="F41" s="123">
        <f ca="1">(TRUNC(PRODUCT($E$12:$E40),16))</f>
        <v>1.0046753466652401</v>
      </c>
      <c r="G41" s="123">
        <f t="shared" si="9"/>
        <v>1</v>
      </c>
      <c r="H41" s="123">
        <f t="shared" ca="1" si="1"/>
        <v>1.0046753500000001</v>
      </c>
      <c r="I41" s="124">
        <f t="shared" si="10"/>
        <v>1.15E-2</v>
      </c>
      <c r="J41" s="125">
        <f t="shared" si="11"/>
        <v>43706</v>
      </c>
      <c r="K41" s="126">
        <f t="shared" si="12"/>
        <v>21</v>
      </c>
      <c r="L41" s="127">
        <f t="shared" si="13"/>
        <v>21</v>
      </c>
      <c r="M41" s="128">
        <f t="shared" si="2"/>
        <v>1.000953319</v>
      </c>
      <c r="N41" s="128">
        <f t="shared" ca="1" si="3"/>
        <v>1.005633126</v>
      </c>
      <c r="O41" s="127">
        <f t="shared" si="14"/>
        <v>0</v>
      </c>
      <c r="P41" s="123">
        <f t="shared" ca="1" si="4"/>
        <v>56.33125999</v>
      </c>
      <c r="Q41" s="129">
        <f t="shared" si="5"/>
        <v>0</v>
      </c>
      <c r="R41" s="130" t="str">
        <f t="shared" si="15"/>
        <v>J=</v>
      </c>
      <c r="S41" s="125">
        <f t="shared" si="16"/>
        <v>43887</v>
      </c>
      <c r="T41" s="133" t="str">
        <f t="shared" si="17"/>
        <v>-</v>
      </c>
      <c r="U41" s="4"/>
      <c r="V41" s="84"/>
      <c r="W41" s="91"/>
      <c r="X41" s="92"/>
      <c r="Y41" s="88"/>
      <c r="Z41" s="87"/>
      <c r="AA41" s="87"/>
      <c r="AB41" s="94"/>
      <c r="AC41" s="87"/>
      <c r="AD41" s="84"/>
      <c r="AE41" s="90"/>
      <c r="AF41" s="9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</row>
    <row r="42" spans="1:212" x14ac:dyDescent="0.2">
      <c r="A42" s="122">
        <f t="shared" si="7"/>
        <v>43736</v>
      </c>
      <c r="B42" s="121">
        <f t="shared" ca="1" si="25"/>
        <v>10058.886570000001</v>
      </c>
      <c r="C42" s="123">
        <f t="shared" si="8"/>
        <v>10000</v>
      </c>
      <c r="D42" s="124">
        <f ca="1">IF(A42&lt;$B$1,VLOOKUP(A42,[1]DI!$A$4:$B$15000,2,FALSE),0)</f>
        <v>0</v>
      </c>
      <c r="E42" s="123">
        <f t="shared" ca="1" si="0"/>
        <v>1</v>
      </c>
      <c r="F42" s="123">
        <f ca="1">(TRUNC(PRODUCT($E$12:$E41),16))</f>
        <v>1.00488504250359</v>
      </c>
      <c r="G42" s="123">
        <f t="shared" si="9"/>
        <v>1</v>
      </c>
      <c r="H42" s="123">
        <f t="shared" ca="1" si="1"/>
        <v>1.00488504</v>
      </c>
      <c r="I42" s="124">
        <f t="shared" si="10"/>
        <v>1.15E-2</v>
      </c>
      <c r="J42" s="125">
        <f t="shared" si="11"/>
        <v>43706</v>
      </c>
      <c r="K42" s="126">
        <f t="shared" si="12"/>
        <v>21</v>
      </c>
      <c r="L42" s="127">
        <f t="shared" si="13"/>
        <v>22</v>
      </c>
      <c r="M42" s="128">
        <f t="shared" si="2"/>
        <v>1.0009987380000001</v>
      </c>
      <c r="N42" s="128">
        <f t="shared" ca="1" si="3"/>
        <v>1.0058886570000001</v>
      </c>
      <c r="O42" s="127">
        <f t="shared" si="14"/>
        <v>0</v>
      </c>
      <c r="P42" s="123">
        <f t="shared" ca="1" si="4"/>
        <v>58.886569999999999</v>
      </c>
      <c r="Q42" s="129">
        <f t="shared" si="5"/>
        <v>0</v>
      </c>
      <c r="R42" s="130" t="str">
        <f t="shared" si="15"/>
        <v>J=</v>
      </c>
      <c r="S42" s="125">
        <f t="shared" si="16"/>
        <v>43887</v>
      </c>
      <c r="T42" s="133" t="str">
        <f t="shared" si="17"/>
        <v>-</v>
      </c>
      <c r="U42" s="4"/>
      <c r="V42" s="84"/>
      <c r="W42" s="91"/>
      <c r="X42" s="92"/>
      <c r="Y42" s="88"/>
      <c r="Z42" s="87"/>
      <c r="AA42" s="87"/>
      <c r="AB42" s="94"/>
      <c r="AC42" s="87"/>
      <c r="AD42" s="84"/>
      <c r="AE42" s="90"/>
      <c r="AF42" s="9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</row>
    <row r="43" spans="1:212" x14ac:dyDescent="0.2">
      <c r="A43" s="122">
        <f t="shared" si="7"/>
        <v>43737</v>
      </c>
      <c r="B43" s="121">
        <f t="shared" ca="1" si="25"/>
        <v>10058.886570000001</v>
      </c>
      <c r="C43" s="123">
        <f t="shared" si="8"/>
        <v>10000</v>
      </c>
      <c r="D43" s="124">
        <f ca="1">IF(A43&lt;$B$1,VLOOKUP(A43,[1]DI!$A$4:$B$15000,2,FALSE),0)</f>
        <v>0</v>
      </c>
      <c r="E43" s="123">
        <f t="shared" ca="1" si="0"/>
        <v>1</v>
      </c>
      <c r="F43" s="123">
        <f ca="1">(TRUNC(PRODUCT($E$12:$E42),16))</f>
        <v>1.00488504250359</v>
      </c>
      <c r="G43" s="123">
        <f t="shared" si="9"/>
        <v>1</v>
      </c>
      <c r="H43" s="123">
        <f t="shared" ca="1" si="1"/>
        <v>1.00488504</v>
      </c>
      <c r="I43" s="124">
        <f t="shared" si="10"/>
        <v>1.15E-2</v>
      </c>
      <c r="J43" s="125">
        <f t="shared" si="11"/>
        <v>43706</v>
      </c>
      <c r="K43" s="126">
        <f t="shared" si="12"/>
        <v>21</v>
      </c>
      <c r="L43" s="127">
        <f t="shared" si="13"/>
        <v>22</v>
      </c>
      <c r="M43" s="128">
        <f t="shared" si="2"/>
        <v>1.0009987380000001</v>
      </c>
      <c r="N43" s="128">
        <f t="shared" ca="1" si="3"/>
        <v>1.0058886570000001</v>
      </c>
      <c r="O43" s="127">
        <f t="shared" si="14"/>
        <v>0</v>
      </c>
      <c r="P43" s="123">
        <f t="shared" ca="1" si="4"/>
        <v>58.886569999999999</v>
      </c>
      <c r="Q43" s="129">
        <f t="shared" si="5"/>
        <v>0</v>
      </c>
      <c r="R43" s="130" t="str">
        <f t="shared" si="15"/>
        <v>J=</v>
      </c>
      <c r="S43" s="125">
        <f t="shared" si="16"/>
        <v>43887</v>
      </c>
      <c r="T43" s="133" t="str">
        <f t="shared" si="17"/>
        <v>-</v>
      </c>
      <c r="U43" s="4"/>
      <c r="V43" s="84"/>
      <c r="W43" s="91"/>
      <c r="X43" s="92"/>
      <c r="Y43" s="88"/>
      <c r="Z43" s="87"/>
      <c r="AA43" s="87"/>
      <c r="AB43" s="94"/>
      <c r="AC43" s="87"/>
      <c r="AD43" s="84"/>
      <c r="AE43" s="90"/>
      <c r="AF43" s="9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</row>
    <row r="44" spans="1:212" x14ac:dyDescent="0.2">
      <c r="A44" s="122">
        <f t="shared" si="7"/>
        <v>43738</v>
      </c>
      <c r="B44" s="121">
        <f t="shared" ca="1" si="25"/>
        <v>10058.886570000001</v>
      </c>
      <c r="C44" s="123">
        <f t="shared" si="8"/>
        <v>10000</v>
      </c>
      <c r="D44" s="124">
        <f ca="1">IF(A44&lt;$B$1,VLOOKUP(A44,[1]DI!$A$4:$B$15000,2,FALSE),0)</f>
        <v>5.3999999999999999E-2</v>
      </c>
      <c r="E44" s="123">
        <f t="shared" ca="1" si="0"/>
        <v>1.0002087200000001</v>
      </c>
      <c r="F44" s="123">
        <f ca="1">(TRUNC(PRODUCT($E$12:$E43),16))</f>
        <v>1.00488504250359</v>
      </c>
      <c r="G44" s="123">
        <f t="shared" si="9"/>
        <v>1</v>
      </c>
      <c r="H44" s="123">
        <f t="shared" ca="1" si="1"/>
        <v>1.00488504</v>
      </c>
      <c r="I44" s="124">
        <f t="shared" si="10"/>
        <v>1.15E-2</v>
      </c>
      <c r="J44" s="125">
        <f t="shared" si="11"/>
        <v>43706</v>
      </c>
      <c r="K44" s="126">
        <f t="shared" si="12"/>
        <v>22</v>
      </c>
      <c r="L44" s="127">
        <f t="shared" si="13"/>
        <v>22</v>
      </c>
      <c r="M44" s="128">
        <f t="shared" si="2"/>
        <v>1.0009987380000001</v>
      </c>
      <c r="N44" s="128">
        <f t="shared" ca="1" si="3"/>
        <v>1.0058886570000001</v>
      </c>
      <c r="O44" s="127">
        <f t="shared" si="14"/>
        <v>0</v>
      </c>
      <c r="P44" s="123">
        <f t="shared" ca="1" si="4"/>
        <v>58.886569999999999</v>
      </c>
      <c r="Q44" s="129">
        <f t="shared" si="5"/>
        <v>0</v>
      </c>
      <c r="R44" s="130" t="str">
        <f t="shared" si="15"/>
        <v>J=</v>
      </c>
      <c r="S44" s="125">
        <f t="shared" si="16"/>
        <v>43887</v>
      </c>
      <c r="T44" s="133" t="str">
        <f t="shared" si="17"/>
        <v>-</v>
      </c>
      <c r="U44" s="4"/>
      <c r="V44" s="84"/>
      <c r="W44" s="91"/>
      <c r="X44" s="92"/>
      <c r="Y44" s="88"/>
      <c r="Z44" s="87"/>
      <c r="AA44" s="92"/>
      <c r="AB44" s="87"/>
      <c r="AC44" s="87"/>
      <c r="AD44" s="84"/>
      <c r="AE44" s="90"/>
      <c r="AF44" s="9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</row>
    <row r="45" spans="1:212" x14ac:dyDescent="0.2">
      <c r="A45" s="122">
        <f t="shared" si="7"/>
        <v>43739</v>
      </c>
      <c r="B45" s="121">
        <f t="shared" ca="1" si="25"/>
        <v>10061.442590000001</v>
      </c>
      <c r="C45" s="123">
        <f t="shared" si="8"/>
        <v>10000</v>
      </c>
      <c r="D45" s="124">
        <f ca="1">IF(A45&lt;$B$1,VLOOKUP(A45,[1]DI!$A$4:$B$15000,2,FALSE),0)</f>
        <v>5.3999999999999999E-2</v>
      </c>
      <c r="E45" s="123">
        <f t="shared" ca="1" si="0"/>
        <v>1.0002087200000001</v>
      </c>
      <c r="F45" s="123">
        <f ca="1">(TRUNC(PRODUCT($E$12:$E44),16))</f>
        <v>1.0050947821096701</v>
      </c>
      <c r="G45" s="123">
        <f t="shared" si="9"/>
        <v>1</v>
      </c>
      <c r="H45" s="123">
        <f t="shared" ca="1" si="1"/>
        <v>1.0050947800000001</v>
      </c>
      <c r="I45" s="124">
        <f t="shared" si="10"/>
        <v>1.15E-2</v>
      </c>
      <c r="J45" s="125">
        <f t="shared" si="11"/>
        <v>43706</v>
      </c>
      <c r="K45" s="126">
        <f t="shared" si="12"/>
        <v>23</v>
      </c>
      <c r="L45" s="127">
        <f t="shared" si="13"/>
        <v>23</v>
      </c>
      <c r="M45" s="128">
        <f t="shared" si="2"/>
        <v>1.0010441590000001</v>
      </c>
      <c r="N45" s="128">
        <f t="shared" ca="1" si="3"/>
        <v>1.006144259</v>
      </c>
      <c r="O45" s="127">
        <f t="shared" si="14"/>
        <v>0</v>
      </c>
      <c r="P45" s="123">
        <f t="shared" ca="1" si="4"/>
        <v>61.442590000000003</v>
      </c>
      <c r="Q45" s="129">
        <f t="shared" si="5"/>
        <v>0</v>
      </c>
      <c r="R45" s="130" t="str">
        <f t="shared" si="15"/>
        <v>J=</v>
      </c>
      <c r="S45" s="125">
        <f t="shared" si="16"/>
        <v>43887</v>
      </c>
      <c r="T45" s="133" t="str">
        <f t="shared" si="17"/>
        <v>-</v>
      </c>
      <c r="U45" s="4"/>
      <c r="V45" s="84"/>
      <c r="W45" s="91"/>
      <c r="X45" s="92"/>
      <c r="Y45" s="88"/>
      <c r="Z45" s="87"/>
      <c r="AA45" s="92"/>
      <c r="AB45" s="87"/>
      <c r="AC45" s="87"/>
      <c r="AD45" s="84"/>
      <c r="AE45" s="90"/>
      <c r="AF45" s="9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</row>
    <row r="46" spans="1:212" x14ac:dyDescent="0.2">
      <c r="A46" s="122">
        <f t="shared" si="7"/>
        <v>43740</v>
      </c>
      <c r="B46" s="121">
        <f t="shared" ca="1" si="25"/>
        <v>10063.999320000001</v>
      </c>
      <c r="C46" s="123">
        <f t="shared" si="8"/>
        <v>10000</v>
      </c>
      <c r="D46" s="124">
        <f ca="1">IF(A46&lt;$B$1,VLOOKUP(A46,[1]DI!$A$4:$B$15000,2,FALSE),0)</f>
        <v>5.3999999999999999E-2</v>
      </c>
      <c r="E46" s="123">
        <f t="shared" ca="1" si="0"/>
        <v>1.0002087200000001</v>
      </c>
      <c r="F46" s="123">
        <f ca="1">(TRUNC(PRODUCT($E$12:$E45),16))</f>
        <v>1.0053045654925901</v>
      </c>
      <c r="G46" s="123">
        <f t="shared" si="9"/>
        <v>1</v>
      </c>
      <c r="H46" s="123">
        <f t="shared" ca="1" si="1"/>
        <v>1.0053045700000001</v>
      </c>
      <c r="I46" s="124">
        <f t="shared" si="10"/>
        <v>1.15E-2</v>
      </c>
      <c r="J46" s="125">
        <f t="shared" si="11"/>
        <v>43706</v>
      </c>
      <c r="K46" s="126">
        <f t="shared" si="12"/>
        <v>24</v>
      </c>
      <c r="L46" s="127">
        <f t="shared" si="13"/>
        <v>24</v>
      </c>
      <c r="M46" s="128">
        <f t="shared" si="2"/>
        <v>1.0010895820000001</v>
      </c>
      <c r="N46" s="128">
        <f t="shared" ca="1" si="3"/>
        <v>1.0063999320000001</v>
      </c>
      <c r="O46" s="127">
        <f t="shared" si="14"/>
        <v>0</v>
      </c>
      <c r="P46" s="123">
        <f t="shared" ca="1" si="4"/>
        <v>63.999319999999997</v>
      </c>
      <c r="Q46" s="129">
        <f t="shared" si="5"/>
        <v>0</v>
      </c>
      <c r="R46" s="130" t="str">
        <f t="shared" si="15"/>
        <v>J=</v>
      </c>
      <c r="S46" s="125">
        <f t="shared" si="16"/>
        <v>43887</v>
      </c>
      <c r="T46" s="133" t="str">
        <f t="shared" si="17"/>
        <v>-</v>
      </c>
      <c r="U46" s="4"/>
      <c r="V46" s="84"/>
      <c r="W46" s="91"/>
      <c r="X46" s="92"/>
      <c r="Y46" s="88"/>
      <c r="Z46" s="87"/>
      <c r="AA46" s="92"/>
      <c r="AB46" s="87"/>
      <c r="AC46" s="87"/>
      <c r="AD46" s="84"/>
      <c r="AE46" s="90"/>
      <c r="AF46" s="9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</row>
    <row r="47" spans="1:212" x14ac:dyDescent="0.2">
      <c r="A47" s="122">
        <f t="shared" si="7"/>
        <v>43741</v>
      </c>
      <c r="B47" s="121">
        <f t="shared" ca="1" si="25"/>
        <v>10066.556549999999</v>
      </c>
      <c r="C47" s="123">
        <f t="shared" si="8"/>
        <v>10000</v>
      </c>
      <c r="D47" s="124">
        <f ca="1">IF(A47&lt;$B$1,VLOOKUP(A47,[1]DI!$A$4:$B$15000,2,FALSE),0)</f>
        <v>5.3999999999999999E-2</v>
      </c>
      <c r="E47" s="123">
        <f t="shared" ca="1" si="0"/>
        <v>1.0002087200000001</v>
      </c>
      <c r="F47" s="123">
        <f ca="1">(TRUNC(PRODUCT($E$12:$E46),16))</f>
        <v>1.0055143926615</v>
      </c>
      <c r="G47" s="123">
        <v>1</v>
      </c>
      <c r="H47" s="123">
        <f t="shared" ca="1" si="1"/>
        <v>1.0055143900000001</v>
      </c>
      <c r="I47" s="124">
        <f t="shared" si="10"/>
        <v>1.15E-2</v>
      </c>
      <c r="J47" s="125">
        <f t="shared" si="11"/>
        <v>43706</v>
      </c>
      <c r="K47" s="126">
        <f t="shared" si="12"/>
        <v>25</v>
      </c>
      <c r="L47" s="127">
        <f t="shared" si="13"/>
        <v>25</v>
      </c>
      <c r="M47" s="128">
        <f t="shared" si="2"/>
        <v>1.0011350059999999</v>
      </c>
      <c r="N47" s="128">
        <f t="shared" ca="1" si="3"/>
        <v>1.0066556550000001</v>
      </c>
      <c r="O47" s="127">
        <f t="shared" si="14"/>
        <v>0</v>
      </c>
      <c r="P47" s="123">
        <f t="shared" ca="1" si="4"/>
        <v>66.556550000000001</v>
      </c>
      <c r="Q47" s="129">
        <f t="shared" si="5"/>
        <v>0</v>
      </c>
      <c r="R47" s="130" t="str">
        <f t="shared" si="15"/>
        <v>J=</v>
      </c>
      <c r="S47" s="125">
        <f t="shared" si="16"/>
        <v>43887</v>
      </c>
      <c r="T47" s="133" t="str">
        <f t="shared" si="17"/>
        <v>-</v>
      </c>
      <c r="U47" s="14"/>
      <c r="V47" s="95"/>
      <c r="W47" s="96"/>
      <c r="X47" s="97"/>
      <c r="Y47" s="98"/>
      <c r="Z47" s="99"/>
      <c r="AA47" s="97"/>
      <c r="AB47" s="87"/>
      <c r="AC47" s="99"/>
      <c r="AD47" s="95"/>
      <c r="AE47" s="100"/>
      <c r="AF47" s="9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</row>
    <row r="48" spans="1:212" x14ac:dyDescent="0.2">
      <c r="A48" s="122">
        <f t="shared" si="7"/>
        <v>43742</v>
      </c>
      <c r="B48" s="121">
        <f t="shared" ca="1" si="25"/>
        <v>10069.11450999</v>
      </c>
      <c r="C48" s="123">
        <f t="shared" si="8"/>
        <v>10000</v>
      </c>
      <c r="D48" s="124">
        <f ca="1">IF(A48&lt;$B$1,VLOOKUP(A48,[1]DI!$A$4:$B$15000,2,FALSE),0)</f>
        <v>5.3999999999999999E-2</v>
      </c>
      <c r="E48" s="123">
        <f t="shared" ca="1" si="0"/>
        <v>1.0002087200000001</v>
      </c>
      <c r="F48" s="123">
        <f ca="1">(TRUNC(PRODUCT($E$12:$E47),16))</f>
        <v>1.0057242636255299</v>
      </c>
      <c r="G48" s="123">
        <f t="shared" ref="G48:G111" si="32">IF(O47&gt;0,F47,G47)</f>
        <v>1</v>
      </c>
      <c r="H48" s="123">
        <f t="shared" ca="1" si="1"/>
        <v>1.00572426</v>
      </c>
      <c r="I48" s="124">
        <f t="shared" si="10"/>
        <v>1.15E-2</v>
      </c>
      <c r="J48" s="125">
        <f t="shared" si="11"/>
        <v>43706</v>
      </c>
      <c r="K48" s="126">
        <f t="shared" si="12"/>
        <v>26</v>
      </c>
      <c r="L48" s="127">
        <f t="shared" si="13"/>
        <v>26</v>
      </c>
      <c r="M48" s="128">
        <f t="shared" si="2"/>
        <v>1.0011804339999999</v>
      </c>
      <c r="N48" s="128">
        <f t="shared" ca="1" si="3"/>
        <v>1.0069114509999999</v>
      </c>
      <c r="O48" s="127">
        <f t="shared" si="14"/>
        <v>0</v>
      </c>
      <c r="P48" s="123">
        <f t="shared" ca="1" si="4"/>
        <v>69.114509990000002</v>
      </c>
      <c r="Q48" s="129">
        <f t="shared" si="5"/>
        <v>0</v>
      </c>
      <c r="R48" s="130" t="str">
        <f t="shared" si="15"/>
        <v>J=</v>
      </c>
      <c r="S48" s="125">
        <f t="shared" si="16"/>
        <v>43887</v>
      </c>
      <c r="T48" s="133" t="str">
        <f t="shared" si="17"/>
        <v>-</v>
      </c>
      <c r="U48" s="4"/>
      <c r="V48" s="84"/>
      <c r="W48" s="91"/>
      <c r="X48" s="92"/>
      <c r="Y48" s="88"/>
      <c r="Z48" s="87"/>
      <c r="AA48" s="92"/>
      <c r="AB48" s="87"/>
      <c r="AC48" s="87"/>
      <c r="AD48" s="84"/>
      <c r="AE48" s="90"/>
      <c r="AF48" s="9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</row>
    <row r="49" spans="1:212" x14ac:dyDescent="0.2">
      <c r="A49" s="122">
        <f t="shared" si="7"/>
        <v>43743</v>
      </c>
      <c r="B49" s="121">
        <f t="shared" ca="1" si="25"/>
        <v>10071.673169989999</v>
      </c>
      <c r="C49" s="123">
        <f t="shared" si="8"/>
        <v>10000</v>
      </c>
      <c r="D49" s="124">
        <f ca="1">IF(A49&lt;$B$1,VLOOKUP(A49,[1]DI!$A$4:$B$15000,2,FALSE),0)</f>
        <v>0</v>
      </c>
      <c r="E49" s="123">
        <f t="shared" ca="1" si="0"/>
        <v>1</v>
      </c>
      <c r="F49" s="123">
        <f ca="1">(TRUNC(PRODUCT($E$12:$E48),16))</f>
        <v>1.00593417839384</v>
      </c>
      <c r="G49" s="123">
        <f t="shared" si="32"/>
        <v>1</v>
      </c>
      <c r="H49" s="123">
        <f t="shared" ca="1" si="1"/>
        <v>1.0059341799999999</v>
      </c>
      <c r="I49" s="124">
        <f t="shared" si="10"/>
        <v>1.15E-2</v>
      </c>
      <c r="J49" s="125">
        <f t="shared" si="11"/>
        <v>43706</v>
      </c>
      <c r="K49" s="126">
        <f t="shared" si="12"/>
        <v>26</v>
      </c>
      <c r="L49" s="127">
        <f t="shared" si="13"/>
        <v>27</v>
      </c>
      <c r="M49" s="128">
        <f t="shared" si="2"/>
        <v>1.0012258629999999</v>
      </c>
      <c r="N49" s="128">
        <f t="shared" ca="1" si="3"/>
        <v>1.007167317</v>
      </c>
      <c r="O49" s="127">
        <f t="shared" si="14"/>
        <v>0</v>
      </c>
      <c r="P49" s="123">
        <f t="shared" ca="1" si="4"/>
        <v>71.673169990000005</v>
      </c>
      <c r="Q49" s="129">
        <f t="shared" si="5"/>
        <v>0</v>
      </c>
      <c r="R49" s="130" t="str">
        <f t="shared" si="15"/>
        <v>J=</v>
      </c>
      <c r="S49" s="125">
        <f t="shared" si="16"/>
        <v>43887</v>
      </c>
      <c r="T49" s="133" t="str">
        <f t="shared" si="17"/>
        <v>-</v>
      </c>
      <c r="U49" s="4"/>
      <c r="V49" s="1"/>
      <c r="W49" s="1"/>
      <c r="X49" s="1"/>
      <c r="Y49" s="1"/>
      <c r="Z49" s="1"/>
      <c r="AA49" s="1"/>
      <c r="AB49" s="1"/>
      <c r="AC49" s="1"/>
      <c r="AD49" s="1"/>
      <c r="AE49" s="4"/>
      <c r="AF49" s="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</row>
    <row r="50" spans="1:212" x14ac:dyDescent="0.2">
      <c r="A50" s="122">
        <f t="shared" si="7"/>
        <v>43744</v>
      </c>
      <c r="B50" s="121">
        <f t="shared" ca="1" si="25"/>
        <v>10071.673169989999</v>
      </c>
      <c r="C50" s="123">
        <f t="shared" si="8"/>
        <v>10000</v>
      </c>
      <c r="D50" s="124">
        <f ca="1">IF(A50&lt;$B$1,VLOOKUP(A50,[1]DI!$A$4:$B$15000,2,FALSE),0)</f>
        <v>0</v>
      </c>
      <c r="E50" s="123">
        <f t="shared" ca="1" si="0"/>
        <v>1</v>
      </c>
      <c r="F50" s="123">
        <f ca="1">(TRUNC(PRODUCT($E$12:$E49),16))</f>
        <v>1.00593417839384</v>
      </c>
      <c r="G50" s="123">
        <f t="shared" si="32"/>
        <v>1</v>
      </c>
      <c r="H50" s="123">
        <f t="shared" ca="1" si="1"/>
        <v>1.0059341799999999</v>
      </c>
      <c r="I50" s="124">
        <f t="shared" si="10"/>
        <v>1.15E-2</v>
      </c>
      <c r="J50" s="125">
        <f t="shared" si="11"/>
        <v>43706</v>
      </c>
      <c r="K50" s="126">
        <f t="shared" si="12"/>
        <v>26</v>
      </c>
      <c r="L50" s="127">
        <f t="shared" si="13"/>
        <v>27</v>
      </c>
      <c r="M50" s="128">
        <f t="shared" si="2"/>
        <v>1.0012258629999999</v>
      </c>
      <c r="N50" s="128">
        <f t="shared" ca="1" si="3"/>
        <v>1.007167317</v>
      </c>
      <c r="O50" s="127">
        <f t="shared" si="14"/>
        <v>0</v>
      </c>
      <c r="P50" s="123">
        <f t="shared" ca="1" si="4"/>
        <v>71.673169990000005</v>
      </c>
      <c r="Q50" s="129">
        <f t="shared" si="5"/>
        <v>0</v>
      </c>
      <c r="R50" s="130" t="str">
        <f t="shared" si="15"/>
        <v>J=</v>
      </c>
      <c r="S50" s="125">
        <f t="shared" si="16"/>
        <v>43887</v>
      </c>
      <c r="T50" s="133" t="str">
        <f t="shared" si="17"/>
        <v>-</v>
      </c>
      <c r="U50" s="4"/>
      <c r="V50" s="1"/>
      <c r="W50" s="1"/>
      <c r="X50" s="1"/>
      <c r="Y50" s="1"/>
      <c r="Z50" s="1"/>
      <c r="AA50" s="1"/>
      <c r="AB50" s="1"/>
      <c r="AC50" s="1"/>
      <c r="AD50" s="1"/>
      <c r="AE50" s="4"/>
      <c r="AF50" s="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</row>
    <row r="51" spans="1:212" x14ac:dyDescent="0.2">
      <c r="A51" s="122">
        <f t="shared" si="7"/>
        <v>43745</v>
      </c>
      <c r="B51" s="121">
        <f t="shared" ca="1" si="25"/>
        <v>10071.673169989999</v>
      </c>
      <c r="C51" s="123">
        <f t="shared" si="8"/>
        <v>10000</v>
      </c>
      <c r="D51" s="124">
        <f ca="1">IF(A51&lt;$B$1,VLOOKUP(A51,[1]DI!$A$4:$B$15000,2,FALSE),0)</f>
        <v>5.3999999999999999E-2</v>
      </c>
      <c r="E51" s="123">
        <f t="shared" ca="1" si="0"/>
        <v>1.0002087200000001</v>
      </c>
      <c r="F51" s="123">
        <f ca="1">(TRUNC(PRODUCT($E$12:$E50),16))</f>
        <v>1.00593417839384</v>
      </c>
      <c r="G51" s="123">
        <f t="shared" si="32"/>
        <v>1</v>
      </c>
      <c r="H51" s="123">
        <f t="shared" ca="1" si="1"/>
        <v>1.0059341799999999</v>
      </c>
      <c r="I51" s="124">
        <f t="shared" si="10"/>
        <v>1.15E-2</v>
      </c>
      <c r="J51" s="125">
        <f t="shared" si="11"/>
        <v>43706</v>
      </c>
      <c r="K51" s="126">
        <f t="shared" si="12"/>
        <v>27</v>
      </c>
      <c r="L51" s="127">
        <f t="shared" si="13"/>
        <v>27</v>
      </c>
      <c r="M51" s="128">
        <f t="shared" si="2"/>
        <v>1.0012258629999999</v>
      </c>
      <c r="N51" s="128">
        <f t="shared" ca="1" si="3"/>
        <v>1.007167317</v>
      </c>
      <c r="O51" s="127">
        <f t="shared" si="14"/>
        <v>0</v>
      </c>
      <c r="P51" s="123">
        <f t="shared" ca="1" si="4"/>
        <v>71.673169990000005</v>
      </c>
      <c r="Q51" s="129">
        <f t="shared" si="5"/>
        <v>0</v>
      </c>
      <c r="R51" s="130" t="str">
        <f t="shared" si="15"/>
        <v>J=</v>
      </c>
      <c r="S51" s="125">
        <f t="shared" si="16"/>
        <v>43887</v>
      </c>
      <c r="T51" s="133" t="str">
        <f t="shared" si="17"/>
        <v>-</v>
      </c>
      <c r="U51" s="4"/>
      <c r="V51" s="106" t="s">
        <v>58</v>
      </c>
      <c r="W51" s="107"/>
      <c r="X51" s="108"/>
      <c r="Y51" s="1"/>
      <c r="Z51" s="109" t="s">
        <v>59</v>
      </c>
      <c r="AA51" s="110" t="s">
        <v>60</v>
      </c>
      <c r="AB51" s="110" t="s">
        <v>61</v>
      </c>
      <c r="AC51" s="110" t="s">
        <v>62</v>
      </c>
      <c r="AD51" s="1"/>
      <c r="AE51" s="4"/>
      <c r="AF51" s="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</row>
    <row r="52" spans="1:212" x14ac:dyDescent="0.2">
      <c r="A52" s="122">
        <f t="shared" si="7"/>
        <v>43746</v>
      </c>
      <c r="B52" s="121">
        <f t="shared" ca="1" si="25"/>
        <v>10074.23245</v>
      </c>
      <c r="C52" s="123">
        <f t="shared" si="8"/>
        <v>10000</v>
      </c>
      <c r="D52" s="124">
        <f ca="1">IF(A52&lt;$B$1,VLOOKUP(A52,[1]DI!$A$4:$B$15000,2,FALSE),0)</f>
        <v>5.3999999999999999E-2</v>
      </c>
      <c r="E52" s="123">
        <f t="shared" ca="1" si="0"/>
        <v>1.0002087200000001</v>
      </c>
      <c r="F52" s="123">
        <f ca="1">(TRUNC(PRODUCT($E$12:$E51),16))</f>
        <v>1.0061441369755499</v>
      </c>
      <c r="G52" s="123">
        <f t="shared" si="32"/>
        <v>1</v>
      </c>
      <c r="H52" s="123">
        <f t="shared" ca="1" si="1"/>
        <v>1.00614414</v>
      </c>
      <c r="I52" s="124">
        <f t="shared" si="10"/>
        <v>1.15E-2</v>
      </c>
      <c r="J52" s="125">
        <f t="shared" si="11"/>
        <v>43706</v>
      </c>
      <c r="K52" s="126">
        <f t="shared" si="12"/>
        <v>28</v>
      </c>
      <c r="L52" s="127">
        <f t="shared" si="13"/>
        <v>28</v>
      </c>
      <c r="M52" s="128">
        <f t="shared" si="2"/>
        <v>1.0012712939999999</v>
      </c>
      <c r="N52" s="128">
        <f t="shared" ca="1" si="3"/>
        <v>1.007423245</v>
      </c>
      <c r="O52" s="127">
        <f t="shared" si="14"/>
        <v>0</v>
      </c>
      <c r="P52" s="123">
        <f t="shared" ca="1" si="4"/>
        <v>74.23245</v>
      </c>
      <c r="Q52" s="129">
        <f t="shared" si="5"/>
        <v>0</v>
      </c>
      <c r="R52" s="130" t="str">
        <f t="shared" si="15"/>
        <v>J=</v>
      </c>
      <c r="S52" s="125">
        <f t="shared" si="16"/>
        <v>43887</v>
      </c>
      <c r="T52" s="133" t="str">
        <f t="shared" si="17"/>
        <v>-</v>
      </c>
      <c r="U52" s="4"/>
      <c r="V52" s="101">
        <f>[2]Plan1!$A218</f>
        <v>43466</v>
      </c>
      <c r="W52" s="102" t="str">
        <f>[2]Plan1!$C206</f>
        <v>Confraternização Universal</v>
      </c>
      <c r="X52" s="87"/>
      <c r="Y52" s="1"/>
      <c r="Z52" s="84"/>
      <c r="AA52" s="91">
        <f t="shared" ref="AA52:AA62" si="33">WORKDAY(AB52,-1,V$52:V$168)</f>
        <v>43705</v>
      </c>
      <c r="AB52" s="91">
        <f>A12</f>
        <v>43706</v>
      </c>
      <c r="AC52" s="91">
        <f t="shared" ref="AC52:AC62" si="34">WORKDAY(AA52,1,V$52:V$168)</f>
        <v>43706</v>
      </c>
      <c r="AD52" s="1"/>
      <c r="AE52" s="4"/>
      <c r="AF52" s="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</row>
    <row r="53" spans="1:212" x14ac:dyDescent="0.2">
      <c r="A53" s="122">
        <f t="shared" si="7"/>
        <v>43747</v>
      </c>
      <c r="B53" s="121">
        <f t="shared" ca="1" si="25"/>
        <v>10076.79234</v>
      </c>
      <c r="C53" s="123">
        <f t="shared" si="8"/>
        <v>10000</v>
      </c>
      <c r="D53" s="124">
        <f ca="1">IF(A53&lt;$B$1,VLOOKUP(A53,[1]DI!$A$4:$B$15000,2,FALSE),0)</f>
        <v>5.3999999999999999E-2</v>
      </c>
      <c r="E53" s="123">
        <f t="shared" ca="1" si="0"/>
        <v>1.0002087200000001</v>
      </c>
      <c r="F53" s="123">
        <f ca="1">(TRUNC(PRODUCT($E$12:$E52),16))</f>
        <v>1.0063541393798201</v>
      </c>
      <c r="G53" s="123">
        <f t="shared" si="32"/>
        <v>1</v>
      </c>
      <c r="H53" s="123">
        <f t="shared" ca="1" si="1"/>
        <v>1.00635414</v>
      </c>
      <c r="I53" s="124">
        <f t="shared" si="10"/>
        <v>1.15E-2</v>
      </c>
      <c r="J53" s="125">
        <f t="shared" si="11"/>
        <v>43706</v>
      </c>
      <c r="K53" s="126">
        <f t="shared" si="12"/>
        <v>29</v>
      </c>
      <c r="L53" s="127">
        <f t="shared" si="13"/>
        <v>29</v>
      </c>
      <c r="M53" s="128">
        <f t="shared" si="2"/>
        <v>1.0013167270000001</v>
      </c>
      <c r="N53" s="128">
        <f t="shared" ca="1" si="3"/>
        <v>1.007679234</v>
      </c>
      <c r="O53" s="127">
        <f t="shared" si="14"/>
        <v>0</v>
      </c>
      <c r="P53" s="123">
        <f t="shared" ca="1" si="4"/>
        <v>76.792339999999996</v>
      </c>
      <c r="Q53" s="129">
        <f t="shared" si="5"/>
        <v>0</v>
      </c>
      <c r="R53" s="130" t="str">
        <f t="shared" si="15"/>
        <v>J=</v>
      </c>
      <c r="S53" s="125">
        <f t="shared" si="16"/>
        <v>43887</v>
      </c>
      <c r="T53" s="133" t="str">
        <f t="shared" si="17"/>
        <v>-</v>
      </c>
      <c r="U53" s="4"/>
      <c r="V53" s="101">
        <f>[2]Plan1!$A219</f>
        <v>43528</v>
      </c>
      <c r="W53" s="102" t="str">
        <f>[2]Plan1!$C207</f>
        <v>Carnaval</v>
      </c>
      <c r="X53" s="87"/>
      <c r="Y53" s="1"/>
      <c r="Z53" s="84"/>
      <c r="AA53" s="91">
        <f t="shared" si="33"/>
        <v>43882</v>
      </c>
      <c r="AB53" s="91">
        <v>43887</v>
      </c>
      <c r="AC53" s="91">
        <f t="shared" si="34"/>
        <v>43887</v>
      </c>
      <c r="AD53" s="1"/>
      <c r="AE53" s="4"/>
      <c r="AF53" s="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</row>
    <row r="54" spans="1:212" x14ac:dyDescent="0.2">
      <c r="A54" s="122">
        <f t="shared" si="7"/>
        <v>43748</v>
      </c>
      <c r="B54" s="121">
        <f t="shared" ca="1" si="25"/>
        <v>10079.352929999999</v>
      </c>
      <c r="C54" s="123">
        <f t="shared" si="8"/>
        <v>10000</v>
      </c>
      <c r="D54" s="124">
        <f ca="1">IF(A54&lt;$B$1,VLOOKUP(A54,[1]DI!$A$4:$B$15000,2,FALSE),0)</f>
        <v>5.3999999999999999E-2</v>
      </c>
      <c r="E54" s="123">
        <f t="shared" ca="1" si="0"/>
        <v>1.0002087200000001</v>
      </c>
      <c r="F54" s="123">
        <f ca="1">(TRUNC(PRODUCT($E$12:$E53),16))</f>
        <v>1.0065641856157901</v>
      </c>
      <c r="G54" s="123">
        <f t="shared" si="32"/>
        <v>1</v>
      </c>
      <c r="H54" s="123">
        <f t="shared" ca="1" si="1"/>
        <v>1.00656419</v>
      </c>
      <c r="I54" s="124">
        <f t="shared" si="10"/>
        <v>1.15E-2</v>
      </c>
      <c r="J54" s="125">
        <f t="shared" si="11"/>
        <v>43706</v>
      </c>
      <c r="K54" s="126">
        <f t="shared" si="12"/>
        <v>30</v>
      </c>
      <c r="L54" s="127">
        <f t="shared" si="13"/>
        <v>30</v>
      </c>
      <c r="M54" s="128">
        <f t="shared" si="2"/>
        <v>1.0013621619999999</v>
      </c>
      <c r="N54" s="128">
        <f t="shared" ca="1" si="3"/>
        <v>1.0079352930000001</v>
      </c>
      <c r="O54" s="127">
        <f t="shared" si="14"/>
        <v>0</v>
      </c>
      <c r="P54" s="123">
        <f t="shared" ca="1" si="4"/>
        <v>79.352930000000001</v>
      </c>
      <c r="Q54" s="129">
        <f t="shared" si="5"/>
        <v>0</v>
      </c>
      <c r="R54" s="130" t="str">
        <f t="shared" si="15"/>
        <v>J=</v>
      </c>
      <c r="S54" s="125">
        <f t="shared" si="16"/>
        <v>43887</v>
      </c>
      <c r="T54" s="133" t="str">
        <f t="shared" si="17"/>
        <v>-</v>
      </c>
      <c r="U54" s="4"/>
      <c r="V54" s="101">
        <f>[2]Plan1!$A220</f>
        <v>43529</v>
      </c>
      <c r="W54" s="102" t="str">
        <f>[2]Plan1!$C208</f>
        <v>Carnaval</v>
      </c>
      <c r="X54" s="87"/>
      <c r="Y54" s="1"/>
      <c r="Z54" s="84"/>
      <c r="AA54" s="91">
        <f t="shared" si="33"/>
        <v>44068</v>
      </c>
      <c r="AB54" s="91">
        <f t="shared" ref="AB54:AB62" si="35">EDATE(AB53,6)</f>
        <v>44069</v>
      </c>
      <c r="AC54" s="91">
        <f t="shared" si="34"/>
        <v>44069</v>
      </c>
      <c r="AD54" s="1"/>
      <c r="AE54" s="4"/>
      <c r="AF54" s="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</row>
    <row r="55" spans="1:212" x14ac:dyDescent="0.2">
      <c r="A55" s="122">
        <f t="shared" si="7"/>
        <v>43749</v>
      </c>
      <c r="B55" s="121">
        <f t="shared" ca="1" si="25"/>
        <v>10081.91414999</v>
      </c>
      <c r="C55" s="123">
        <f t="shared" si="8"/>
        <v>10000</v>
      </c>
      <c r="D55" s="124">
        <f ca="1">IF(A55&lt;$B$1,VLOOKUP(A55,[1]DI!$A$4:$B$15000,2,FALSE),0)</f>
        <v>5.3999999999999999E-2</v>
      </c>
      <c r="E55" s="123">
        <f t="shared" ca="1" si="0"/>
        <v>1.0002087200000001</v>
      </c>
      <c r="F55" s="123">
        <f ca="1">(TRUNC(PRODUCT($E$12:$E54),16))</f>
        <v>1.0067742756926099</v>
      </c>
      <c r="G55" s="123">
        <f t="shared" si="32"/>
        <v>1</v>
      </c>
      <c r="H55" s="123">
        <f t="shared" ca="1" si="1"/>
        <v>1.0067742799999999</v>
      </c>
      <c r="I55" s="124">
        <f t="shared" si="10"/>
        <v>1.15E-2</v>
      </c>
      <c r="J55" s="125">
        <f t="shared" si="11"/>
        <v>43706</v>
      </c>
      <c r="K55" s="126">
        <f t="shared" si="12"/>
        <v>31</v>
      </c>
      <c r="L55" s="127">
        <f t="shared" si="13"/>
        <v>31</v>
      </c>
      <c r="M55" s="128">
        <f t="shared" si="2"/>
        <v>1.0014076000000001</v>
      </c>
      <c r="N55" s="128">
        <f t="shared" ca="1" si="3"/>
        <v>1.008191415</v>
      </c>
      <c r="O55" s="127">
        <f t="shared" si="14"/>
        <v>0</v>
      </c>
      <c r="P55" s="123">
        <f t="shared" ca="1" si="4"/>
        <v>81.914149989999999</v>
      </c>
      <c r="Q55" s="129">
        <f t="shared" si="5"/>
        <v>0</v>
      </c>
      <c r="R55" s="130" t="str">
        <f t="shared" si="15"/>
        <v>J=</v>
      </c>
      <c r="S55" s="125">
        <f t="shared" si="16"/>
        <v>43887</v>
      </c>
      <c r="T55" s="133" t="str">
        <f t="shared" si="17"/>
        <v>-</v>
      </c>
      <c r="U55" s="4"/>
      <c r="V55" s="101">
        <f>[2]Plan1!$A221</f>
        <v>43574</v>
      </c>
      <c r="W55" s="102" t="str">
        <f>[2]Plan1!$C209</f>
        <v>Paixão de Cristo</v>
      </c>
      <c r="X55" s="87"/>
      <c r="Y55" s="1"/>
      <c r="Z55" s="84"/>
      <c r="AA55" s="91">
        <f t="shared" si="33"/>
        <v>44252</v>
      </c>
      <c r="AB55" s="91">
        <f t="shared" si="35"/>
        <v>44253</v>
      </c>
      <c r="AC55" s="91">
        <f t="shared" si="34"/>
        <v>44253</v>
      </c>
      <c r="AD55" s="1"/>
      <c r="AE55" s="4"/>
      <c r="AF55" s="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</row>
    <row r="56" spans="1:212" x14ac:dyDescent="0.2">
      <c r="A56" s="122">
        <f t="shared" si="7"/>
        <v>43750</v>
      </c>
      <c r="B56" s="121">
        <f t="shared" ca="1" si="25"/>
        <v>10084.475979999999</v>
      </c>
      <c r="C56" s="123">
        <f t="shared" si="8"/>
        <v>10000</v>
      </c>
      <c r="D56" s="124">
        <f ca="1">IF(A56&lt;$B$1,VLOOKUP(A56,[1]DI!$A$4:$B$15000,2,FALSE),0)</f>
        <v>0</v>
      </c>
      <c r="E56" s="123">
        <f t="shared" ca="1" si="0"/>
        <v>1</v>
      </c>
      <c r="F56" s="123">
        <f ca="1">(TRUNC(PRODUCT($E$12:$E55),16))</f>
        <v>1.00698440961944</v>
      </c>
      <c r="G56" s="123">
        <f t="shared" si="32"/>
        <v>1</v>
      </c>
      <c r="H56" s="123">
        <f t="shared" ca="1" si="1"/>
        <v>1.0069844100000001</v>
      </c>
      <c r="I56" s="124">
        <f t="shared" si="10"/>
        <v>1.15E-2</v>
      </c>
      <c r="J56" s="125">
        <f t="shared" si="11"/>
        <v>43706</v>
      </c>
      <c r="K56" s="126">
        <f t="shared" si="12"/>
        <v>31</v>
      </c>
      <c r="L56" s="127">
        <f t="shared" si="13"/>
        <v>32</v>
      </c>
      <c r="M56" s="128">
        <f t="shared" si="2"/>
        <v>1.001453039</v>
      </c>
      <c r="N56" s="128">
        <f t="shared" ca="1" si="3"/>
        <v>1.0084475980000001</v>
      </c>
      <c r="O56" s="127">
        <f t="shared" si="14"/>
        <v>0</v>
      </c>
      <c r="P56" s="123">
        <f t="shared" ca="1" si="4"/>
        <v>84.475980000000007</v>
      </c>
      <c r="Q56" s="129">
        <f t="shared" si="5"/>
        <v>0</v>
      </c>
      <c r="R56" s="130" t="str">
        <f t="shared" si="15"/>
        <v>J=</v>
      </c>
      <c r="S56" s="125">
        <f t="shared" si="16"/>
        <v>43887</v>
      </c>
      <c r="T56" s="133" t="str">
        <f t="shared" si="17"/>
        <v>-</v>
      </c>
      <c r="U56" s="4"/>
      <c r="V56" s="101">
        <f>[2]Plan1!$A222</f>
        <v>43576</v>
      </c>
      <c r="W56" s="102" t="str">
        <f>[2]Plan1!$C210</f>
        <v>Tiradentes</v>
      </c>
      <c r="X56" s="87"/>
      <c r="Y56" s="1"/>
      <c r="Z56" s="84"/>
      <c r="AA56" s="91">
        <f t="shared" si="33"/>
        <v>44433</v>
      </c>
      <c r="AB56" s="91">
        <f t="shared" si="35"/>
        <v>44434</v>
      </c>
      <c r="AC56" s="91">
        <f t="shared" si="34"/>
        <v>44434</v>
      </c>
      <c r="AD56" s="1"/>
      <c r="AE56" s="4"/>
      <c r="AF56" s="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</row>
    <row r="57" spans="1:212" x14ac:dyDescent="0.2">
      <c r="A57" s="122">
        <f t="shared" si="7"/>
        <v>43751</v>
      </c>
      <c r="B57" s="121">
        <f t="shared" ca="1" si="25"/>
        <v>10084.475979999999</v>
      </c>
      <c r="C57" s="123">
        <f t="shared" si="8"/>
        <v>10000</v>
      </c>
      <c r="D57" s="124">
        <f ca="1">IF(A57&lt;$B$1,VLOOKUP(A57,[1]DI!$A$4:$B$15000,2,FALSE),0)</f>
        <v>0</v>
      </c>
      <c r="E57" s="123">
        <f t="shared" ca="1" si="0"/>
        <v>1</v>
      </c>
      <c r="F57" s="123">
        <f ca="1">(TRUNC(PRODUCT($E$12:$E56),16))</f>
        <v>1.00698440961944</v>
      </c>
      <c r="G57" s="123">
        <f t="shared" si="32"/>
        <v>1</v>
      </c>
      <c r="H57" s="123">
        <f t="shared" ca="1" si="1"/>
        <v>1.0069844100000001</v>
      </c>
      <c r="I57" s="124">
        <f t="shared" si="10"/>
        <v>1.15E-2</v>
      </c>
      <c r="J57" s="125">
        <f t="shared" si="11"/>
        <v>43706</v>
      </c>
      <c r="K57" s="126">
        <f t="shared" si="12"/>
        <v>31</v>
      </c>
      <c r="L57" s="127">
        <f t="shared" si="13"/>
        <v>32</v>
      </c>
      <c r="M57" s="128">
        <f t="shared" si="2"/>
        <v>1.001453039</v>
      </c>
      <c r="N57" s="128">
        <f t="shared" ca="1" si="3"/>
        <v>1.0084475980000001</v>
      </c>
      <c r="O57" s="127">
        <f t="shared" si="14"/>
        <v>0</v>
      </c>
      <c r="P57" s="123">
        <f t="shared" ca="1" si="4"/>
        <v>84.475980000000007</v>
      </c>
      <c r="Q57" s="129">
        <f t="shared" si="5"/>
        <v>0</v>
      </c>
      <c r="R57" s="130" t="str">
        <f t="shared" si="15"/>
        <v>J=</v>
      </c>
      <c r="S57" s="125">
        <f t="shared" si="16"/>
        <v>43887</v>
      </c>
      <c r="T57" s="133" t="str">
        <f t="shared" si="17"/>
        <v>-</v>
      </c>
      <c r="U57" s="4"/>
      <c r="V57" s="101">
        <f>[2]Plan1!$A223</f>
        <v>43586</v>
      </c>
      <c r="W57" s="102" t="str">
        <f>[2]Plan1!$C211</f>
        <v>Dia do Trabalho</v>
      </c>
      <c r="X57" s="87"/>
      <c r="Y57" s="1"/>
      <c r="Z57" s="84"/>
      <c r="AA57" s="91">
        <f t="shared" si="33"/>
        <v>44617</v>
      </c>
      <c r="AB57" s="91">
        <f t="shared" si="35"/>
        <v>44618</v>
      </c>
      <c r="AC57" s="91">
        <f t="shared" si="34"/>
        <v>44622</v>
      </c>
      <c r="AD57" s="1"/>
      <c r="AE57" s="4"/>
      <c r="AF57" s="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</row>
    <row r="58" spans="1:212" x14ac:dyDescent="0.2">
      <c r="A58" s="122">
        <f t="shared" si="7"/>
        <v>43752</v>
      </c>
      <c r="B58" s="121">
        <f t="shared" ca="1" si="25"/>
        <v>10084.475979999999</v>
      </c>
      <c r="C58" s="123">
        <f t="shared" si="8"/>
        <v>10000</v>
      </c>
      <c r="D58" s="124">
        <f ca="1">IF(A58&lt;$B$1,VLOOKUP(A58,[1]DI!$A$4:$B$15000,2,FALSE),0)</f>
        <v>5.3999999999999999E-2</v>
      </c>
      <c r="E58" s="123">
        <f t="shared" ca="1" si="0"/>
        <v>1.0002087200000001</v>
      </c>
      <c r="F58" s="123">
        <f ca="1">(TRUNC(PRODUCT($E$12:$E57),16))</f>
        <v>1.00698440961944</v>
      </c>
      <c r="G58" s="123">
        <f t="shared" si="32"/>
        <v>1</v>
      </c>
      <c r="H58" s="123">
        <f t="shared" ca="1" si="1"/>
        <v>1.0069844100000001</v>
      </c>
      <c r="I58" s="124">
        <f t="shared" si="10"/>
        <v>1.15E-2</v>
      </c>
      <c r="J58" s="125">
        <f t="shared" si="11"/>
        <v>43706</v>
      </c>
      <c r="K58" s="126">
        <f t="shared" si="12"/>
        <v>32</v>
      </c>
      <c r="L58" s="127">
        <f t="shared" si="13"/>
        <v>32</v>
      </c>
      <c r="M58" s="128">
        <f t="shared" si="2"/>
        <v>1.001453039</v>
      </c>
      <c r="N58" s="128">
        <f t="shared" ca="1" si="3"/>
        <v>1.0084475980000001</v>
      </c>
      <c r="O58" s="127">
        <f t="shared" si="14"/>
        <v>0</v>
      </c>
      <c r="P58" s="123">
        <f t="shared" ca="1" si="4"/>
        <v>84.475980000000007</v>
      </c>
      <c r="Q58" s="129">
        <f t="shared" si="5"/>
        <v>0</v>
      </c>
      <c r="R58" s="130" t="str">
        <f t="shared" si="15"/>
        <v>J=</v>
      </c>
      <c r="S58" s="125">
        <f t="shared" si="16"/>
        <v>43887</v>
      </c>
      <c r="T58" s="133" t="str">
        <f t="shared" si="17"/>
        <v>-</v>
      </c>
      <c r="U58" s="4"/>
      <c r="V58" s="101">
        <f>[2]Plan1!$A224</f>
        <v>43636</v>
      </c>
      <c r="W58" s="102" t="str">
        <f>[2]Plan1!$C212</f>
        <v>Corpus Christi</v>
      </c>
      <c r="X58" s="87"/>
      <c r="Y58" s="1"/>
      <c r="Z58" s="84"/>
      <c r="AA58" s="91">
        <f t="shared" si="33"/>
        <v>44798</v>
      </c>
      <c r="AB58" s="91">
        <f t="shared" si="35"/>
        <v>44799</v>
      </c>
      <c r="AC58" s="91">
        <f t="shared" si="34"/>
        <v>44799</v>
      </c>
      <c r="AD58" s="1"/>
      <c r="AE58" s="4"/>
      <c r="AF58" s="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</row>
    <row r="59" spans="1:212" x14ac:dyDescent="0.2">
      <c r="A59" s="122">
        <f t="shared" si="7"/>
        <v>43753</v>
      </c>
      <c r="B59" s="121">
        <f t="shared" ca="1" si="25"/>
        <v>10087.03852</v>
      </c>
      <c r="C59" s="123">
        <f t="shared" si="8"/>
        <v>10000</v>
      </c>
      <c r="D59" s="124">
        <f ca="1">IF(A59&lt;$B$1,VLOOKUP(A59,[1]DI!$A$4:$B$15000,2,FALSE),0)</f>
        <v>5.3999999999999999E-2</v>
      </c>
      <c r="E59" s="123">
        <f t="shared" ca="1" si="0"/>
        <v>1.0002087200000001</v>
      </c>
      <c r="F59" s="123">
        <f ca="1">(TRUNC(PRODUCT($E$12:$E58),16))</f>
        <v>1.00719458740541</v>
      </c>
      <c r="G59" s="123">
        <f t="shared" si="32"/>
        <v>1</v>
      </c>
      <c r="H59" s="123">
        <f t="shared" ca="1" si="1"/>
        <v>1.0071945899999999</v>
      </c>
      <c r="I59" s="124">
        <f t="shared" si="10"/>
        <v>1.15E-2</v>
      </c>
      <c r="J59" s="125">
        <f t="shared" si="11"/>
        <v>43706</v>
      </c>
      <c r="K59" s="126">
        <f t="shared" si="12"/>
        <v>33</v>
      </c>
      <c r="L59" s="127">
        <f t="shared" si="13"/>
        <v>33</v>
      </c>
      <c r="M59" s="128">
        <f t="shared" si="2"/>
        <v>1.0014984810000001</v>
      </c>
      <c r="N59" s="128">
        <f t="shared" ca="1" si="3"/>
        <v>1.008703852</v>
      </c>
      <c r="O59" s="127">
        <f t="shared" si="14"/>
        <v>0</v>
      </c>
      <c r="P59" s="123">
        <f t="shared" ca="1" si="4"/>
        <v>87.038520000000005</v>
      </c>
      <c r="Q59" s="129">
        <f t="shared" si="5"/>
        <v>0</v>
      </c>
      <c r="R59" s="130" t="str">
        <f t="shared" si="15"/>
        <v>J=</v>
      </c>
      <c r="S59" s="125">
        <f t="shared" si="16"/>
        <v>43887</v>
      </c>
      <c r="T59" s="133" t="str">
        <f t="shared" si="17"/>
        <v>-</v>
      </c>
      <c r="U59" s="4"/>
      <c r="V59" s="101">
        <f>[2]Plan1!$A225</f>
        <v>43715</v>
      </c>
      <c r="W59" s="102" t="str">
        <f>[2]Plan1!$C213</f>
        <v>Independência do Brasil</v>
      </c>
      <c r="X59" s="87"/>
      <c r="Y59" s="1"/>
      <c r="Z59" s="84"/>
      <c r="AA59" s="91">
        <f t="shared" si="33"/>
        <v>44981</v>
      </c>
      <c r="AB59" s="91">
        <f t="shared" si="35"/>
        <v>44983</v>
      </c>
      <c r="AC59" s="91">
        <f t="shared" si="34"/>
        <v>44984</v>
      </c>
      <c r="AD59" s="1"/>
      <c r="AE59" s="4"/>
      <c r="AF59" s="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</row>
    <row r="60" spans="1:212" x14ac:dyDescent="0.2">
      <c r="A60" s="122">
        <f t="shared" si="7"/>
        <v>43754</v>
      </c>
      <c r="B60" s="121">
        <f t="shared" ca="1" si="25"/>
        <v>10089.60166</v>
      </c>
      <c r="C60" s="123">
        <f t="shared" si="8"/>
        <v>10000</v>
      </c>
      <c r="D60" s="124">
        <f ca="1">IF(A60&lt;$B$1,VLOOKUP(A60,[1]DI!$A$4:$B$15000,2,FALSE),0)</f>
        <v>5.3999999999999999E-2</v>
      </c>
      <c r="E60" s="123">
        <f t="shared" ca="1" si="0"/>
        <v>1.0002087200000001</v>
      </c>
      <c r="F60" s="123">
        <f ca="1">(TRUNC(PRODUCT($E$12:$E59),16))</f>
        <v>1.0074048090597001</v>
      </c>
      <c r="G60" s="123">
        <f t="shared" si="32"/>
        <v>1</v>
      </c>
      <c r="H60" s="123">
        <f t="shared" ca="1" si="1"/>
        <v>1.0074048099999999</v>
      </c>
      <c r="I60" s="124">
        <f t="shared" si="10"/>
        <v>1.15E-2</v>
      </c>
      <c r="J60" s="125">
        <f t="shared" si="11"/>
        <v>43706</v>
      </c>
      <c r="K60" s="126">
        <f t="shared" si="12"/>
        <v>34</v>
      </c>
      <c r="L60" s="127">
        <f t="shared" si="13"/>
        <v>34</v>
      </c>
      <c r="M60" s="128">
        <f t="shared" si="2"/>
        <v>1.0015439239999999</v>
      </c>
      <c r="N60" s="128">
        <f t="shared" ca="1" si="3"/>
        <v>1.008960166</v>
      </c>
      <c r="O60" s="127">
        <f t="shared" si="14"/>
        <v>0</v>
      </c>
      <c r="P60" s="123">
        <f t="shared" ca="1" si="4"/>
        <v>89.601659999999995</v>
      </c>
      <c r="Q60" s="129">
        <f t="shared" si="5"/>
        <v>0</v>
      </c>
      <c r="R60" s="130" t="str">
        <f t="shared" si="15"/>
        <v>J=</v>
      </c>
      <c r="S60" s="125">
        <f t="shared" si="16"/>
        <v>43887</v>
      </c>
      <c r="T60" s="133" t="str">
        <f t="shared" si="17"/>
        <v>-</v>
      </c>
      <c r="U60" s="4"/>
      <c r="V60" s="101">
        <f>[2]Plan1!$A226</f>
        <v>43750</v>
      </c>
      <c r="W60" s="102" t="str">
        <f>[2]Plan1!$C214</f>
        <v>Nossa Sr.a Aparecida - Padroeira do Brasil</v>
      </c>
      <c r="X60" s="87"/>
      <c r="Y60" s="1"/>
      <c r="Z60" s="84"/>
      <c r="AA60" s="91">
        <f t="shared" si="33"/>
        <v>45163</v>
      </c>
      <c r="AB60" s="91">
        <f t="shared" si="35"/>
        <v>45164</v>
      </c>
      <c r="AC60" s="91">
        <f t="shared" si="34"/>
        <v>45166</v>
      </c>
      <c r="AD60" s="1"/>
      <c r="AE60" s="4"/>
      <c r="AF60" s="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</row>
    <row r="61" spans="1:212" x14ac:dyDescent="0.2">
      <c r="A61" s="122">
        <f t="shared" si="7"/>
        <v>43755</v>
      </c>
      <c r="B61" s="121">
        <f t="shared" ca="1" si="25"/>
        <v>10092.16542999</v>
      </c>
      <c r="C61" s="123">
        <f t="shared" si="8"/>
        <v>10000</v>
      </c>
      <c r="D61" s="124">
        <f ca="1">IF(A61&lt;$B$1,VLOOKUP(A61,[1]DI!$A$4:$B$15000,2,FALSE),0)</f>
        <v>5.3999999999999999E-2</v>
      </c>
      <c r="E61" s="123">
        <f t="shared" ca="1" si="0"/>
        <v>1.0002087200000001</v>
      </c>
      <c r="F61" s="123">
        <f ca="1">(TRUNC(PRODUCT($E$12:$E60),16))</f>
        <v>1.0076150745914401</v>
      </c>
      <c r="G61" s="123">
        <f t="shared" si="32"/>
        <v>1</v>
      </c>
      <c r="H61" s="123">
        <f t="shared" ca="1" si="1"/>
        <v>1.0076150699999999</v>
      </c>
      <c r="I61" s="124">
        <f t="shared" si="10"/>
        <v>1.15E-2</v>
      </c>
      <c r="J61" s="125">
        <f t="shared" si="11"/>
        <v>43706</v>
      </c>
      <c r="K61" s="126">
        <f t="shared" si="12"/>
        <v>35</v>
      </c>
      <c r="L61" s="127">
        <f t="shared" si="13"/>
        <v>35</v>
      </c>
      <c r="M61" s="128">
        <f t="shared" si="2"/>
        <v>1.00158937</v>
      </c>
      <c r="N61" s="128">
        <f t="shared" ca="1" si="3"/>
        <v>1.009216543</v>
      </c>
      <c r="O61" s="127">
        <f t="shared" si="14"/>
        <v>0</v>
      </c>
      <c r="P61" s="123">
        <f t="shared" ca="1" si="4"/>
        <v>92.165429990000007</v>
      </c>
      <c r="Q61" s="129">
        <f t="shared" si="5"/>
        <v>0</v>
      </c>
      <c r="R61" s="130" t="str">
        <f t="shared" si="15"/>
        <v>J=</v>
      </c>
      <c r="S61" s="125">
        <f t="shared" si="16"/>
        <v>43887</v>
      </c>
      <c r="T61" s="133" t="str">
        <f t="shared" si="17"/>
        <v>-</v>
      </c>
      <c r="U61" s="4"/>
      <c r="V61" s="101">
        <f>[2]Plan1!$A227</f>
        <v>43771</v>
      </c>
      <c r="W61" s="102" t="str">
        <f>[2]Plan1!$C215</f>
        <v>Finados</v>
      </c>
      <c r="X61" s="87"/>
      <c r="Y61" s="1"/>
      <c r="Z61" s="84"/>
      <c r="AA61" s="91">
        <f t="shared" si="33"/>
        <v>45345</v>
      </c>
      <c r="AB61" s="91">
        <f t="shared" si="35"/>
        <v>45348</v>
      </c>
      <c r="AC61" s="91">
        <f t="shared" si="34"/>
        <v>45348</v>
      </c>
      <c r="AD61" s="1"/>
      <c r="AE61" s="4"/>
      <c r="AF61" s="1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</row>
    <row r="62" spans="1:212" x14ac:dyDescent="0.2">
      <c r="A62" s="122">
        <f t="shared" si="7"/>
        <v>43756</v>
      </c>
      <c r="B62" s="121">
        <f t="shared" ca="1" si="25"/>
        <v>10094.729899989999</v>
      </c>
      <c r="C62" s="123">
        <f t="shared" si="8"/>
        <v>10000</v>
      </c>
      <c r="D62" s="124">
        <f ca="1">IF(A62&lt;$B$1,VLOOKUP(A62,[1]DI!$A$4:$B$15000,2,FALSE),0)</f>
        <v>5.3999999999999999E-2</v>
      </c>
      <c r="E62" s="123">
        <f t="shared" ca="1" si="0"/>
        <v>1.0002087200000001</v>
      </c>
      <c r="F62" s="123">
        <f ca="1">(TRUNC(PRODUCT($E$12:$E61),16))</f>
        <v>1.0078253840098099</v>
      </c>
      <c r="G62" s="123">
        <f t="shared" si="32"/>
        <v>1</v>
      </c>
      <c r="H62" s="123">
        <f t="shared" ca="1" si="1"/>
        <v>1.0078253800000001</v>
      </c>
      <c r="I62" s="124">
        <f t="shared" si="10"/>
        <v>1.15E-2</v>
      </c>
      <c r="J62" s="125">
        <f t="shared" si="11"/>
        <v>43706</v>
      </c>
      <c r="K62" s="126">
        <f t="shared" si="12"/>
        <v>36</v>
      </c>
      <c r="L62" s="127">
        <f t="shared" si="13"/>
        <v>36</v>
      </c>
      <c r="M62" s="128">
        <f t="shared" si="2"/>
        <v>1.001634817</v>
      </c>
      <c r="N62" s="128">
        <f t="shared" ca="1" si="3"/>
        <v>1.0094729899999999</v>
      </c>
      <c r="O62" s="127">
        <f t="shared" si="14"/>
        <v>0</v>
      </c>
      <c r="P62" s="123">
        <f t="shared" ca="1" si="4"/>
        <v>94.729899990000007</v>
      </c>
      <c r="Q62" s="129">
        <f t="shared" si="5"/>
        <v>0</v>
      </c>
      <c r="R62" s="130" t="str">
        <f t="shared" si="15"/>
        <v>J=</v>
      </c>
      <c r="S62" s="125">
        <f t="shared" si="16"/>
        <v>43887</v>
      </c>
      <c r="T62" s="133" t="str">
        <f t="shared" si="17"/>
        <v>-</v>
      </c>
      <c r="U62" s="4"/>
      <c r="V62" s="101">
        <f>[2]Plan1!$A228</f>
        <v>43784</v>
      </c>
      <c r="W62" s="102" t="str">
        <f>[2]Plan1!$C216</f>
        <v>Proclamação da República</v>
      </c>
      <c r="X62" s="87"/>
      <c r="Y62" s="1"/>
      <c r="Z62" s="84"/>
      <c r="AA62" s="91">
        <f t="shared" si="33"/>
        <v>45527</v>
      </c>
      <c r="AB62" s="91">
        <f t="shared" si="35"/>
        <v>45530</v>
      </c>
      <c r="AC62" s="91">
        <f t="shared" si="34"/>
        <v>45530</v>
      </c>
      <c r="AD62" s="1"/>
      <c r="AE62" s="4"/>
      <c r="AF62" s="1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</row>
    <row r="63" spans="1:212" x14ac:dyDescent="0.2">
      <c r="A63" s="122">
        <f t="shared" si="7"/>
        <v>43757</v>
      </c>
      <c r="B63" s="121">
        <f t="shared" ca="1" si="25"/>
        <v>10097.29509</v>
      </c>
      <c r="C63" s="123">
        <f t="shared" si="8"/>
        <v>10000</v>
      </c>
      <c r="D63" s="124">
        <f ca="1">IF(A63&lt;$B$1,VLOOKUP(A63,[1]DI!$A$4:$B$15000,2,FALSE),0)</f>
        <v>0</v>
      </c>
      <c r="E63" s="123">
        <f t="shared" ca="1" si="0"/>
        <v>1</v>
      </c>
      <c r="F63" s="123">
        <f ca="1">(TRUNC(PRODUCT($E$12:$E62),16))</f>
        <v>1.0080357373239599</v>
      </c>
      <c r="G63" s="123">
        <f t="shared" si="32"/>
        <v>1</v>
      </c>
      <c r="H63" s="123">
        <f t="shared" ca="1" si="1"/>
        <v>1.00803574</v>
      </c>
      <c r="I63" s="124">
        <f t="shared" si="10"/>
        <v>1.15E-2</v>
      </c>
      <c r="J63" s="125">
        <f t="shared" si="11"/>
        <v>43706</v>
      </c>
      <c r="K63" s="126">
        <f t="shared" si="12"/>
        <v>36</v>
      </c>
      <c r="L63" s="127">
        <f t="shared" si="13"/>
        <v>37</v>
      </c>
      <c r="M63" s="128">
        <f t="shared" si="2"/>
        <v>1.001680267</v>
      </c>
      <c r="N63" s="128">
        <f t="shared" ca="1" si="3"/>
        <v>1.009729509</v>
      </c>
      <c r="O63" s="127">
        <f t="shared" si="14"/>
        <v>0</v>
      </c>
      <c r="P63" s="123">
        <f t="shared" ca="1" si="4"/>
        <v>97.295090000000002</v>
      </c>
      <c r="Q63" s="129">
        <f t="shared" si="5"/>
        <v>0</v>
      </c>
      <c r="R63" s="130" t="str">
        <f t="shared" si="15"/>
        <v>J=</v>
      </c>
      <c r="S63" s="125">
        <f t="shared" si="16"/>
        <v>43887</v>
      </c>
      <c r="T63" s="133" t="str">
        <f t="shared" si="17"/>
        <v>-</v>
      </c>
      <c r="U63" s="4"/>
      <c r="V63" s="101">
        <f>[2]Plan1!$A229</f>
        <v>43824</v>
      </c>
      <c r="W63" s="102" t="str">
        <f>[2]Plan1!$C217</f>
        <v>Natal</v>
      </c>
      <c r="X63" s="87"/>
      <c r="Y63" s="1"/>
      <c r="Z63" s="84"/>
      <c r="AA63" s="91"/>
      <c r="AB63" s="91"/>
      <c r="AC63" s="91"/>
      <c r="AD63" s="1"/>
      <c r="AE63" s="4"/>
      <c r="AF63" s="1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</row>
    <row r="64" spans="1:212" x14ac:dyDescent="0.2">
      <c r="A64" s="122">
        <f t="shared" si="7"/>
        <v>43758</v>
      </c>
      <c r="B64" s="121">
        <f t="shared" ca="1" si="25"/>
        <v>10097.29509</v>
      </c>
      <c r="C64" s="123">
        <f t="shared" si="8"/>
        <v>10000</v>
      </c>
      <c r="D64" s="124">
        <f ca="1">IF(A64&lt;$B$1,VLOOKUP(A64,[1]DI!$A$4:$B$15000,2,FALSE),0)</f>
        <v>0</v>
      </c>
      <c r="E64" s="123">
        <f t="shared" ca="1" si="0"/>
        <v>1</v>
      </c>
      <c r="F64" s="123">
        <f ca="1">(TRUNC(PRODUCT($E$12:$E63),16))</f>
        <v>1.0080357373239599</v>
      </c>
      <c r="G64" s="123">
        <f t="shared" si="32"/>
        <v>1</v>
      </c>
      <c r="H64" s="123">
        <f t="shared" ca="1" si="1"/>
        <v>1.00803574</v>
      </c>
      <c r="I64" s="124">
        <f t="shared" si="10"/>
        <v>1.15E-2</v>
      </c>
      <c r="J64" s="125">
        <f t="shared" si="11"/>
        <v>43706</v>
      </c>
      <c r="K64" s="126">
        <f t="shared" si="12"/>
        <v>36</v>
      </c>
      <c r="L64" s="127">
        <f t="shared" si="13"/>
        <v>37</v>
      </c>
      <c r="M64" s="128">
        <f t="shared" si="2"/>
        <v>1.001680267</v>
      </c>
      <c r="N64" s="128">
        <f t="shared" ca="1" si="3"/>
        <v>1.009729509</v>
      </c>
      <c r="O64" s="127">
        <f t="shared" si="14"/>
        <v>0</v>
      </c>
      <c r="P64" s="123">
        <f t="shared" ca="1" si="4"/>
        <v>97.295090000000002</v>
      </c>
      <c r="Q64" s="129">
        <f t="shared" si="5"/>
        <v>0</v>
      </c>
      <c r="R64" s="130" t="str">
        <f t="shared" si="15"/>
        <v>J=</v>
      </c>
      <c r="S64" s="125">
        <f t="shared" si="16"/>
        <v>43887</v>
      </c>
      <c r="T64" s="133" t="str">
        <f t="shared" si="17"/>
        <v>-</v>
      </c>
      <c r="U64" s="4"/>
      <c r="V64" s="101">
        <f>[2]Plan1!$A230</f>
        <v>43831</v>
      </c>
      <c r="W64" s="102" t="str">
        <f>[2]Plan1!$C218</f>
        <v>Confraternização Universal</v>
      </c>
      <c r="X64" s="87"/>
      <c r="Y64" s="1"/>
      <c r="Z64" s="84"/>
      <c r="AA64" s="91"/>
      <c r="AB64" s="91"/>
      <c r="AC64" s="91"/>
      <c r="AD64" s="1"/>
      <c r="AE64" s="4"/>
      <c r="AF64" s="1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</row>
    <row r="65" spans="1:212" x14ac:dyDescent="0.2">
      <c r="A65" s="122">
        <f t="shared" si="7"/>
        <v>43759</v>
      </c>
      <c r="B65" s="121">
        <f t="shared" ca="1" si="25"/>
        <v>10097.29509</v>
      </c>
      <c r="C65" s="123">
        <f t="shared" si="8"/>
        <v>10000</v>
      </c>
      <c r="D65" s="124">
        <f ca="1">IF(A65&lt;$B$1,VLOOKUP(A65,[1]DI!$A$4:$B$15000,2,FALSE),0)</f>
        <v>5.3999999999999999E-2</v>
      </c>
      <c r="E65" s="123">
        <f t="shared" ca="1" si="0"/>
        <v>1.0002087200000001</v>
      </c>
      <c r="F65" s="123">
        <f ca="1">(TRUNC(PRODUCT($E$12:$E64),16))</f>
        <v>1.0080357373239599</v>
      </c>
      <c r="G65" s="123">
        <f t="shared" si="32"/>
        <v>1</v>
      </c>
      <c r="H65" s="123">
        <f t="shared" ca="1" si="1"/>
        <v>1.00803574</v>
      </c>
      <c r="I65" s="124">
        <f t="shared" si="10"/>
        <v>1.15E-2</v>
      </c>
      <c r="J65" s="125">
        <f t="shared" si="11"/>
        <v>43706</v>
      </c>
      <c r="K65" s="126">
        <f t="shared" si="12"/>
        <v>37</v>
      </c>
      <c r="L65" s="127">
        <f t="shared" si="13"/>
        <v>37</v>
      </c>
      <c r="M65" s="128">
        <f t="shared" si="2"/>
        <v>1.001680267</v>
      </c>
      <c r="N65" s="128">
        <f t="shared" ca="1" si="3"/>
        <v>1.009729509</v>
      </c>
      <c r="O65" s="127">
        <f t="shared" si="14"/>
        <v>0</v>
      </c>
      <c r="P65" s="123">
        <f t="shared" ca="1" si="4"/>
        <v>97.295090000000002</v>
      </c>
      <c r="Q65" s="129">
        <f t="shared" si="5"/>
        <v>0</v>
      </c>
      <c r="R65" s="130" t="str">
        <f t="shared" si="15"/>
        <v>J=</v>
      </c>
      <c r="S65" s="125">
        <f t="shared" si="16"/>
        <v>43887</v>
      </c>
      <c r="T65" s="133" t="str">
        <f t="shared" si="17"/>
        <v>-</v>
      </c>
      <c r="U65" s="4"/>
      <c r="V65" s="101">
        <f>[2]Plan1!$A231</f>
        <v>43885</v>
      </c>
      <c r="W65" s="102" t="str">
        <f>[2]Plan1!$C219</f>
        <v>Carnaval</v>
      </c>
      <c r="X65" s="87"/>
      <c r="Y65" s="1"/>
      <c r="Z65" s="84"/>
      <c r="AA65" s="91"/>
      <c r="AB65" s="91"/>
      <c r="AC65" s="91"/>
      <c r="AD65" s="1"/>
      <c r="AE65" s="4"/>
      <c r="AF65" s="1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</row>
    <row r="66" spans="1:212" x14ac:dyDescent="0.2">
      <c r="A66" s="122">
        <f t="shared" si="7"/>
        <v>43760</v>
      </c>
      <c r="B66" s="121">
        <f t="shared" ca="1" si="25"/>
        <v>10099.8608</v>
      </c>
      <c r="C66" s="123">
        <f t="shared" si="8"/>
        <v>10000</v>
      </c>
      <c r="D66" s="124">
        <f ca="1">IF(A66&lt;$B$1,VLOOKUP(A66,[1]DI!$A$4:$B$15000,2,FALSE),0)</f>
        <v>5.3999999999999999E-2</v>
      </c>
      <c r="E66" s="123">
        <f t="shared" ca="1" si="0"/>
        <v>1.0002087200000001</v>
      </c>
      <c r="F66" s="123">
        <f ca="1">(TRUNC(PRODUCT($E$12:$E65),16))</f>
        <v>1.00824613454306</v>
      </c>
      <c r="G66" s="123">
        <f t="shared" si="32"/>
        <v>1</v>
      </c>
      <c r="H66" s="123">
        <f t="shared" ca="1" si="1"/>
        <v>1.0082461300000001</v>
      </c>
      <c r="I66" s="124">
        <f t="shared" si="10"/>
        <v>1.15E-2</v>
      </c>
      <c r="J66" s="125">
        <f t="shared" si="11"/>
        <v>43706</v>
      </c>
      <c r="K66" s="126">
        <f t="shared" si="12"/>
        <v>38</v>
      </c>
      <c r="L66" s="127">
        <f t="shared" si="13"/>
        <v>38</v>
      </c>
      <c r="M66" s="128">
        <f t="shared" si="2"/>
        <v>1.001725719</v>
      </c>
      <c r="N66" s="128">
        <f t="shared" ca="1" si="3"/>
        <v>1.00998608</v>
      </c>
      <c r="O66" s="127">
        <f t="shared" si="14"/>
        <v>0</v>
      </c>
      <c r="P66" s="123">
        <f t="shared" ca="1" si="4"/>
        <v>99.860799999999998</v>
      </c>
      <c r="Q66" s="129">
        <f t="shared" si="5"/>
        <v>0</v>
      </c>
      <c r="R66" s="130" t="str">
        <f t="shared" si="15"/>
        <v>J=</v>
      </c>
      <c r="S66" s="125">
        <f t="shared" si="16"/>
        <v>43887</v>
      </c>
      <c r="T66" s="133" t="str">
        <f t="shared" si="17"/>
        <v>-</v>
      </c>
      <c r="U66" s="4"/>
      <c r="V66" s="101">
        <f>[2]Plan1!$A232</f>
        <v>43886</v>
      </c>
      <c r="W66" s="102" t="str">
        <f>[2]Plan1!$C220</f>
        <v>Carnaval</v>
      </c>
      <c r="X66" s="87"/>
      <c r="Y66" s="1"/>
      <c r="Z66" s="84"/>
      <c r="AA66" s="91"/>
      <c r="AB66" s="91"/>
      <c r="AC66" s="91"/>
      <c r="AD66" s="1"/>
      <c r="AE66" s="4"/>
      <c r="AF66" s="1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</row>
    <row r="67" spans="1:212" x14ac:dyDescent="0.2">
      <c r="A67" s="122">
        <f t="shared" si="7"/>
        <v>43761</v>
      </c>
      <c r="B67" s="121">
        <f t="shared" ca="1" si="25"/>
        <v>10102.42730999</v>
      </c>
      <c r="C67" s="123">
        <f t="shared" si="8"/>
        <v>10000</v>
      </c>
      <c r="D67" s="124">
        <f ca="1">IF(A67&lt;$B$1,VLOOKUP(A67,[1]DI!$A$4:$B$15000,2,FALSE),0)</f>
        <v>5.3999999999999999E-2</v>
      </c>
      <c r="E67" s="123">
        <f t="shared" ca="1" si="0"/>
        <v>1.0002087200000001</v>
      </c>
      <c r="F67" s="123">
        <f ca="1">(TRUNC(PRODUCT($E$12:$E66),16))</f>
        <v>1.00845657567626</v>
      </c>
      <c r="G67" s="123">
        <f t="shared" si="32"/>
        <v>1</v>
      </c>
      <c r="H67" s="123">
        <f t="shared" ca="1" si="1"/>
        <v>1.00845658</v>
      </c>
      <c r="I67" s="124">
        <f t="shared" si="10"/>
        <v>1.15E-2</v>
      </c>
      <c r="J67" s="125">
        <f t="shared" si="11"/>
        <v>43706</v>
      </c>
      <c r="K67" s="126">
        <f t="shared" si="12"/>
        <v>39</v>
      </c>
      <c r="L67" s="127">
        <f t="shared" si="13"/>
        <v>39</v>
      </c>
      <c r="M67" s="128">
        <f t="shared" si="2"/>
        <v>1.0017711730000001</v>
      </c>
      <c r="N67" s="128">
        <f t="shared" ca="1" si="3"/>
        <v>1.0102427309999999</v>
      </c>
      <c r="O67" s="127">
        <f t="shared" si="14"/>
        <v>0</v>
      </c>
      <c r="P67" s="123">
        <f t="shared" ca="1" si="4"/>
        <v>102.42730999</v>
      </c>
      <c r="Q67" s="129">
        <f t="shared" si="5"/>
        <v>0</v>
      </c>
      <c r="R67" s="130" t="str">
        <f t="shared" si="15"/>
        <v>J=</v>
      </c>
      <c r="S67" s="125">
        <f t="shared" si="16"/>
        <v>43887</v>
      </c>
      <c r="T67" s="133" t="str">
        <f t="shared" si="17"/>
        <v>-</v>
      </c>
      <c r="U67" s="4"/>
      <c r="V67" s="101">
        <f>[2]Plan1!$A233</f>
        <v>43931</v>
      </c>
      <c r="W67" s="102" t="str">
        <f>[2]Plan1!$C221</f>
        <v>Paixão de Cristo</v>
      </c>
      <c r="X67" s="87"/>
      <c r="Y67" s="1"/>
      <c r="Z67" s="84"/>
      <c r="AA67" s="91"/>
      <c r="AB67" s="91"/>
      <c r="AC67" s="91"/>
      <c r="AD67" s="1"/>
      <c r="AE67" s="4"/>
      <c r="AF67" s="1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</row>
    <row r="68" spans="1:212" x14ac:dyDescent="0.2">
      <c r="A68" s="122">
        <f t="shared" si="7"/>
        <v>43762</v>
      </c>
      <c r="B68" s="121">
        <f t="shared" ca="1" si="25"/>
        <v>10104.994339999999</v>
      </c>
      <c r="C68" s="123">
        <f t="shared" si="8"/>
        <v>10000</v>
      </c>
      <c r="D68" s="124">
        <f ca="1">IF(A68&lt;$B$1,VLOOKUP(A68,[1]DI!$A$4:$B$15000,2,FALSE),0)</f>
        <v>5.3999999999999999E-2</v>
      </c>
      <c r="E68" s="123">
        <f t="shared" ca="1" si="0"/>
        <v>1.0002087200000001</v>
      </c>
      <c r="F68" s="123">
        <f ca="1">(TRUNC(PRODUCT($E$12:$E67),16))</f>
        <v>1.0086670607327299</v>
      </c>
      <c r="G68" s="123">
        <f t="shared" si="32"/>
        <v>1</v>
      </c>
      <c r="H68" s="123">
        <f t="shared" ca="1" si="1"/>
        <v>1.0086670600000001</v>
      </c>
      <c r="I68" s="124">
        <f t="shared" si="10"/>
        <v>1.15E-2</v>
      </c>
      <c r="J68" s="125">
        <f t="shared" si="11"/>
        <v>43706</v>
      </c>
      <c r="K68" s="126">
        <f t="shared" si="12"/>
        <v>40</v>
      </c>
      <c r="L68" s="127">
        <f t="shared" si="13"/>
        <v>40</v>
      </c>
      <c r="M68" s="128">
        <f t="shared" si="2"/>
        <v>1.0018166289999999</v>
      </c>
      <c r="N68" s="128">
        <f t="shared" ca="1" si="3"/>
        <v>1.010499434</v>
      </c>
      <c r="O68" s="127">
        <f t="shared" si="14"/>
        <v>0</v>
      </c>
      <c r="P68" s="123">
        <f t="shared" ca="1" si="4"/>
        <v>104.99433999999999</v>
      </c>
      <c r="Q68" s="129">
        <f t="shared" si="5"/>
        <v>0</v>
      </c>
      <c r="R68" s="130" t="str">
        <f t="shared" si="15"/>
        <v>J=</v>
      </c>
      <c r="S68" s="125">
        <f t="shared" si="16"/>
        <v>43887</v>
      </c>
      <c r="T68" s="133" t="str">
        <f t="shared" si="17"/>
        <v>-</v>
      </c>
      <c r="U68" s="4"/>
      <c r="V68" s="101">
        <f>[2]Plan1!$A234</f>
        <v>43942</v>
      </c>
      <c r="W68" s="102" t="str">
        <f>[2]Plan1!$C222</f>
        <v>Tiradentes</v>
      </c>
      <c r="X68" s="87"/>
      <c r="Y68" s="1"/>
      <c r="Z68" s="84"/>
      <c r="AA68" s="91"/>
      <c r="AB68" s="91"/>
      <c r="AC68" s="91"/>
      <c r="AD68" s="1"/>
      <c r="AE68" s="4"/>
      <c r="AF68" s="1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</row>
    <row r="69" spans="1:212" x14ac:dyDescent="0.2">
      <c r="A69" s="122">
        <f t="shared" si="7"/>
        <v>43763</v>
      </c>
      <c r="B69" s="121">
        <f t="shared" ca="1" si="25"/>
        <v>10107.56208</v>
      </c>
      <c r="C69" s="123">
        <f t="shared" si="8"/>
        <v>10000</v>
      </c>
      <c r="D69" s="124">
        <f ca="1">IF(A69&lt;$B$1,VLOOKUP(A69,[1]DI!$A$4:$B$15000,2,FALSE),0)</f>
        <v>5.3999999999999999E-2</v>
      </c>
      <c r="E69" s="123">
        <f t="shared" ca="1" si="0"/>
        <v>1.0002087200000001</v>
      </c>
      <c r="F69" s="123">
        <f ca="1">(TRUNC(PRODUCT($E$12:$E68),16))</f>
        <v>1.00887758972165</v>
      </c>
      <c r="G69" s="123">
        <f t="shared" si="32"/>
        <v>1</v>
      </c>
      <c r="H69" s="123">
        <f t="shared" ca="1" si="1"/>
        <v>1.00887759</v>
      </c>
      <c r="I69" s="124">
        <f t="shared" si="10"/>
        <v>1.15E-2</v>
      </c>
      <c r="J69" s="125">
        <f t="shared" si="11"/>
        <v>43706</v>
      </c>
      <c r="K69" s="126">
        <f t="shared" si="12"/>
        <v>41</v>
      </c>
      <c r="L69" s="127">
        <f t="shared" si="13"/>
        <v>41</v>
      </c>
      <c r="M69" s="128">
        <f t="shared" si="2"/>
        <v>1.0018620869999999</v>
      </c>
      <c r="N69" s="128">
        <f t="shared" ca="1" si="3"/>
        <v>1.0107562080000001</v>
      </c>
      <c r="O69" s="127">
        <f t="shared" si="14"/>
        <v>0</v>
      </c>
      <c r="P69" s="123">
        <f t="shared" ca="1" si="4"/>
        <v>107.56207999999999</v>
      </c>
      <c r="Q69" s="129">
        <f t="shared" si="5"/>
        <v>0</v>
      </c>
      <c r="R69" s="130" t="str">
        <f t="shared" si="15"/>
        <v>J=</v>
      </c>
      <c r="S69" s="125">
        <f t="shared" si="16"/>
        <v>43887</v>
      </c>
      <c r="T69" s="133" t="str">
        <f t="shared" si="17"/>
        <v>-</v>
      </c>
      <c r="U69" s="4"/>
      <c r="V69" s="101">
        <f>[2]Plan1!$A235</f>
        <v>43952</v>
      </c>
      <c r="W69" s="102" t="str">
        <f>[2]Plan1!$C223</f>
        <v>Dia do Trabalho</v>
      </c>
      <c r="X69" s="87"/>
      <c r="Y69" s="1"/>
      <c r="Z69" s="84"/>
      <c r="AA69" s="91"/>
      <c r="AB69" s="91"/>
      <c r="AC69" s="91"/>
      <c r="AD69" s="1"/>
      <c r="AE69" s="4"/>
      <c r="AF69" s="1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</row>
    <row r="70" spans="1:212" x14ac:dyDescent="0.2">
      <c r="A70" s="122">
        <f t="shared" si="7"/>
        <v>43764</v>
      </c>
      <c r="B70" s="121">
        <f t="shared" ca="1" si="25"/>
        <v>10110.13042999</v>
      </c>
      <c r="C70" s="123">
        <f t="shared" si="8"/>
        <v>10000</v>
      </c>
      <c r="D70" s="124">
        <f ca="1">IF(A70&lt;$B$1,VLOOKUP(A70,[1]DI!$A$4:$B$15000,2,FALSE),0)</f>
        <v>0</v>
      </c>
      <c r="E70" s="123">
        <f t="shared" ca="1" si="0"/>
        <v>1</v>
      </c>
      <c r="F70" s="123">
        <f ca="1">(TRUNC(PRODUCT($E$12:$E69),16))</f>
        <v>1.0090881626521799</v>
      </c>
      <c r="G70" s="123">
        <f t="shared" si="32"/>
        <v>1</v>
      </c>
      <c r="H70" s="123">
        <f t="shared" ca="1" si="1"/>
        <v>1.0090881599999999</v>
      </c>
      <c r="I70" s="124">
        <f t="shared" si="10"/>
        <v>1.15E-2</v>
      </c>
      <c r="J70" s="125">
        <f t="shared" si="11"/>
        <v>43706</v>
      </c>
      <c r="K70" s="126">
        <f t="shared" si="12"/>
        <v>41</v>
      </c>
      <c r="L70" s="127">
        <f t="shared" si="13"/>
        <v>42</v>
      </c>
      <c r="M70" s="128">
        <f t="shared" si="2"/>
        <v>1.0019075470000001</v>
      </c>
      <c r="N70" s="128">
        <f t="shared" ca="1" si="3"/>
        <v>1.0110130429999999</v>
      </c>
      <c r="O70" s="127">
        <f t="shared" si="14"/>
        <v>0</v>
      </c>
      <c r="P70" s="123">
        <f t="shared" ca="1" si="4"/>
        <v>110.13042999</v>
      </c>
      <c r="Q70" s="129">
        <f t="shared" si="5"/>
        <v>0</v>
      </c>
      <c r="R70" s="130" t="str">
        <f t="shared" si="15"/>
        <v>J=</v>
      </c>
      <c r="S70" s="125">
        <f t="shared" si="16"/>
        <v>43887</v>
      </c>
      <c r="T70" s="133" t="str">
        <f t="shared" si="17"/>
        <v>-</v>
      </c>
      <c r="U70" s="4"/>
      <c r="V70" s="101">
        <f>[2]Plan1!$A236</f>
        <v>43993</v>
      </c>
      <c r="W70" s="102" t="str">
        <f>[2]Plan1!$C224</f>
        <v>Corpus Christi</v>
      </c>
      <c r="X70" s="87"/>
      <c r="Y70" s="1"/>
      <c r="Z70" s="84"/>
      <c r="AA70" s="91"/>
      <c r="AB70" s="91"/>
      <c r="AC70" s="91"/>
      <c r="AD70" s="1"/>
      <c r="AE70" s="4"/>
      <c r="AF70" s="1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</row>
    <row r="71" spans="1:212" x14ac:dyDescent="0.2">
      <c r="A71" s="122">
        <f t="shared" si="7"/>
        <v>43765</v>
      </c>
      <c r="B71" s="121">
        <f t="shared" ca="1" si="25"/>
        <v>10110.13042999</v>
      </c>
      <c r="C71" s="123">
        <f t="shared" si="8"/>
        <v>10000</v>
      </c>
      <c r="D71" s="124">
        <f ca="1">IF(A71&lt;$B$1,VLOOKUP(A71,[1]DI!$A$4:$B$15000,2,FALSE),0)</f>
        <v>0</v>
      </c>
      <c r="E71" s="123">
        <f t="shared" ca="1" si="0"/>
        <v>1</v>
      </c>
      <c r="F71" s="123">
        <f ca="1">(TRUNC(PRODUCT($E$12:$E70),16))</f>
        <v>1.0090881626521799</v>
      </c>
      <c r="G71" s="123">
        <f t="shared" si="32"/>
        <v>1</v>
      </c>
      <c r="H71" s="123">
        <f t="shared" ca="1" si="1"/>
        <v>1.0090881599999999</v>
      </c>
      <c r="I71" s="124">
        <f t="shared" si="10"/>
        <v>1.15E-2</v>
      </c>
      <c r="J71" s="125">
        <f t="shared" si="11"/>
        <v>43706</v>
      </c>
      <c r="K71" s="126">
        <f t="shared" si="12"/>
        <v>41</v>
      </c>
      <c r="L71" s="127">
        <f t="shared" si="13"/>
        <v>42</v>
      </c>
      <c r="M71" s="128">
        <f t="shared" si="2"/>
        <v>1.0019075470000001</v>
      </c>
      <c r="N71" s="128">
        <f t="shared" ca="1" si="3"/>
        <v>1.0110130429999999</v>
      </c>
      <c r="O71" s="127">
        <f t="shared" si="14"/>
        <v>0</v>
      </c>
      <c r="P71" s="123">
        <f t="shared" ca="1" si="4"/>
        <v>110.13042999</v>
      </c>
      <c r="Q71" s="129">
        <f t="shared" si="5"/>
        <v>0</v>
      </c>
      <c r="R71" s="130" t="str">
        <f t="shared" si="15"/>
        <v>J=</v>
      </c>
      <c r="S71" s="125">
        <f t="shared" si="16"/>
        <v>43887</v>
      </c>
      <c r="T71" s="133" t="str">
        <f t="shared" si="17"/>
        <v>-</v>
      </c>
      <c r="U71" s="4"/>
      <c r="V71" s="101">
        <f>[2]Plan1!$A237</f>
        <v>44081</v>
      </c>
      <c r="W71" s="102" t="str">
        <f>[2]Plan1!$C225</f>
        <v>Independência do Brasil</v>
      </c>
      <c r="X71" s="87"/>
      <c r="Y71" s="1"/>
      <c r="Z71" s="84"/>
      <c r="AA71" s="91"/>
      <c r="AB71" s="91"/>
      <c r="AC71" s="91"/>
      <c r="AD71" s="1"/>
      <c r="AE71" s="4"/>
      <c r="AF71" s="1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</row>
    <row r="72" spans="1:212" x14ac:dyDescent="0.2">
      <c r="A72" s="122">
        <f t="shared" si="7"/>
        <v>43766</v>
      </c>
      <c r="B72" s="121">
        <f t="shared" ca="1" si="25"/>
        <v>10110.13042999</v>
      </c>
      <c r="C72" s="123">
        <f t="shared" si="8"/>
        <v>10000</v>
      </c>
      <c r="D72" s="124">
        <f ca="1">IF(A72&lt;$B$1,VLOOKUP(A72,[1]DI!$A$4:$B$15000,2,FALSE),0)</f>
        <v>5.3999999999999999E-2</v>
      </c>
      <c r="E72" s="123">
        <f t="shared" ca="1" si="0"/>
        <v>1.0002087200000001</v>
      </c>
      <c r="F72" s="123">
        <f ca="1">(TRUNC(PRODUCT($E$12:$E71),16))</f>
        <v>1.0090881626521799</v>
      </c>
      <c r="G72" s="123">
        <f t="shared" si="32"/>
        <v>1</v>
      </c>
      <c r="H72" s="123">
        <f t="shared" ca="1" si="1"/>
        <v>1.0090881599999999</v>
      </c>
      <c r="I72" s="124">
        <f t="shared" si="10"/>
        <v>1.15E-2</v>
      </c>
      <c r="J72" s="125">
        <f t="shared" si="11"/>
        <v>43706</v>
      </c>
      <c r="K72" s="126">
        <f t="shared" si="12"/>
        <v>42</v>
      </c>
      <c r="L72" s="127">
        <f t="shared" si="13"/>
        <v>42</v>
      </c>
      <c r="M72" s="128">
        <f t="shared" si="2"/>
        <v>1.0019075470000001</v>
      </c>
      <c r="N72" s="128">
        <f t="shared" ca="1" si="3"/>
        <v>1.0110130429999999</v>
      </c>
      <c r="O72" s="127">
        <f t="shared" si="14"/>
        <v>0</v>
      </c>
      <c r="P72" s="123">
        <f t="shared" ca="1" si="4"/>
        <v>110.13042999</v>
      </c>
      <c r="Q72" s="129">
        <f t="shared" si="5"/>
        <v>0</v>
      </c>
      <c r="R72" s="130" t="str">
        <f t="shared" si="15"/>
        <v>J=</v>
      </c>
      <c r="S72" s="125">
        <f t="shared" si="16"/>
        <v>43887</v>
      </c>
      <c r="T72" s="133" t="str">
        <f t="shared" si="17"/>
        <v>-</v>
      </c>
      <c r="U72" s="4"/>
      <c r="V72" s="101">
        <f>[2]Plan1!$A238</f>
        <v>44116</v>
      </c>
      <c r="W72" s="102" t="str">
        <f>[2]Plan1!$C226</f>
        <v>Nossa Sr.a Aparecida - Padroeira do Brasil</v>
      </c>
      <c r="X72" s="87"/>
      <c r="Y72" s="1"/>
      <c r="Z72" s="84"/>
      <c r="AA72" s="91"/>
      <c r="AB72" s="91"/>
      <c r="AC72" s="91"/>
      <c r="AD72" s="1"/>
      <c r="AE72" s="4"/>
      <c r="AF72" s="1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</row>
    <row r="73" spans="1:212" x14ac:dyDescent="0.2">
      <c r="A73" s="122">
        <f t="shared" si="7"/>
        <v>43767</v>
      </c>
      <c r="B73" s="121">
        <f t="shared" ca="1" si="25"/>
        <v>10112.699500000001</v>
      </c>
      <c r="C73" s="123">
        <f t="shared" si="8"/>
        <v>10000</v>
      </c>
      <c r="D73" s="124">
        <f ca="1">IF(A73&lt;$B$1,VLOOKUP(A73,[1]DI!$A$4:$B$15000,2,FALSE),0)</f>
        <v>5.3999999999999999E-2</v>
      </c>
      <c r="E73" s="123">
        <f t="shared" ca="1" si="0"/>
        <v>1.0002087200000001</v>
      </c>
      <c r="F73" s="123">
        <f ca="1">(TRUNC(PRODUCT($E$12:$E72),16))</f>
        <v>1.00929877953349</v>
      </c>
      <c r="G73" s="123">
        <f t="shared" si="32"/>
        <v>1</v>
      </c>
      <c r="H73" s="123">
        <f t="shared" ca="1" si="1"/>
        <v>1.00929878</v>
      </c>
      <c r="I73" s="124">
        <f t="shared" si="10"/>
        <v>1.15E-2</v>
      </c>
      <c r="J73" s="125">
        <f t="shared" si="11"/>
        <v>43706</v>
      </c>
      <c r="K73" s="126">
        <f t="shared" si="12"/>
        <v>43</v>
      </c>
      <c r="L73" s="127">
        <f t="shared" si="13"/>
        <v>43</v>
      </c>
      <c r="M73" s="128">
        <f t="shared" si="2"/>
        <v>1.001953009</v>
      </c>
      <c r="N73" s="128">
        <f t="shared" ca="1" si="3"/>
        <v>1.01126995</v>
      </c>
      <c r="O73" s="127">
        <f t="shared" si="14"/>
        <v>0</v>
      </c>
      <c r="P73" s="123">
        <f t="shared" ca="1" si="4"/>
        <v>112.6995</v>
      </c>
      <c r="Q73" s="129">
        <f t="shared" si="5"/>
        <v>0</v>
      </c>
      <c r="R73" s="130" t="str">
        <f t="shared" si="15"/>
        <v>J=</v>
      </c>
      <c r="S73" s="125">
        <f t="shared" si="16"/>
        <v>43887</v>
      </c>
      <c r="T73" s="133" t="str">
        <f t="shared" si="17"/>
        <v>-</v>
      </c>
      <c r="U73" s="14"/>
      <c r="V73" s="101">
        <f>[2]Plan1!$A239</f>
        <v>44137</v>
      </c>
      <c r="W73" s="102" t="str">
        <f>[2]Plan1!$C227</f>
        <v>Finados</v>
      </c>
      <c r="X73" s="99"/>
      <c r="Y73" s="17"/>
      <c r="Z73" s="95"/>
      <c r="AA73" s="91"/>
      <c r="AB73" s="91"/>
      <c r="AC73" s="91"/>
      <c r="AD73" s="1"/>
      <c r="AE73" s="4"/>
      <c r="AF73" s="1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</row>
    <row r="74" spans="1:212" x14ac:dyDescent="0.2">
      <c r="A74" s="122">
        <f t="shared" si="7"/>
        <v>43768</v>
      </c>
      <c r="B74" s="121">
        <f t="shared" ca="1" si="25"/>
        <v>10115.26917</v>
      </c>
      <c r="C74" s="123">
        <f t="shared" si="8"/>
        <v>10000</v>
      </c>
      <c r="D74" s="124">
        <f ca="1">IF(A74&lt;$B$1,VLOOKUP(A74,[1]DI!$A$4:$B$15000,2,FALSE),0)</f>
        <v>5.3999999999999999E-2</v>
      </c>
      <c r="E74" s="123">
        <f t="shared" ca="1" si="0"/>
        <v>1.0002087200000001</v>
      </c>
      <c r="F74" s="123">
        <f ca="1">(TRUNC(PRODUCT($E$12:$E73),16))</f>
        <v>1.00950944037475</v>
      </c>
      <c r="G74" s="123">
        <f t="shared" si="32"/>
        <v>1</v>
      </c>
      <c r="H74" s="123">
        <f t="shared" ca="1" si="1"/>
        <v>1.00950944</v>
      </c>
      <c r="I74" s="124">
        <f t="shared" si="10"/>
        <v>1.15E-2</v>
      </c>
      <c r="J74" s="125">
        <f t="shared" si="11"/>
        <v>43706</v>
      </c>
      <c r="K74" s="126">
        <f t="shared" si="12"/>
        <v>44</v>
      </c>
      <c r="L74" s="127">
        <f t="shared" si="13"/>
        <v>44</v>
      </c>
      <c r="M74" s="128">
        <f t="shared" si="2"/>
        <v>1.001998473</v>
      </c>
      <c r="N74" s="128">
        <f t="shared" ca="1" si="3"/>
        <v>1.0115269170000001</v>
      </c>
      <c r="O74" s="127">
        <f t="shared" si="14"/>
        <v>0</v>
      </c>
      <c r="P74" s="123">
        <f t="shared" ca="1" si="4"/>
        <v>115.26917</v>
      </c>
      <c r="Q74" s="129">
        <f t="shared" si="5"/>
        <v>0</v>
      </c>
      <c r="R74" s="130" t="str">
        <f t="shared" si="15"/>
        <v>J=</v>
      </c>
      <c r="S74" s="125">
        <f t="shared" si="16"/>
        <v>43887</v>
      </c>
      <c r="T74" s="133" t="str">
        <f t="shared" si="17"/>
        <v>-</v>
      </c>
      <c r="U74" s="4"/>
      <c r="V74" s="101">
        <f>[2]Plan1!$A240</f>
        <v>44150</v>
      </c>
      <c r="W74" s="102" t="str">
        <f>[2]Plan1!$C228</f>
        <v>Proclamação da República</v>
      </c>
      <c r="X74" s="87"/>
      <c r="Y74" s="1"/>
      <c r="Z74" s="84"/>
      <c r="AA74" s="91"/>
      <c r="AB74" s="91"/>
      <c r="AC74" s="91"/>
      <c r="AD74" s="1"/>
      <c r="AE74" s="4"/>
      <c r="AF74" s="1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</row>
    <row r="75" spans="1:212" x14ac:dyDescent="0.2">
      <c r="A75" s="122">
        <f t="shared" si="7"/>
        <v>43769</v>
      </c>
      <c r="B75" s="121">
        <f t="shared" ca="1" si="25"/>
        <v>10117.83955999</v>
      </c>
      <c r="C75" s="123">
        <f t="shared" si="8"/>
        <v>10000</v>
      </c>
      <c r="D75" s="124">
        <f ca="1">IF(A75&lt;$B$1,VLOOKUP(A75,[1]DI!$A$4:$B$15000,2,FALSE),0)</f>
        <v>4.9000000000000002E-2</v>
      </c>
      <c r="E75" s="123">
        <f t="shared" ca="1" si="0"/>
        <v>1.0001898499999999</v>
      </c>
      <c r="F75" s="123">
        <f ca="1">(TRUNC(PRODUCT($E$12:$E74),16))</f>
        <v>1.0097201451851501</v>
      </c>
      <c r="G75" s="123">
        <f t="shared" si="32"/>
        <v>1</v>
      </c>
      <c r="H75" s="123">
        <f t="shared" ca="1" si="1"/>
        <v>1.0097201499999999</v>
      </c>
      <c r="I75" s="124">
        <f t="shared" si="10"/>
        <v>1.15E-2</v>
      </c>
      <c r="J75" s="125">
        <f t="shared" si="11"/>
        <v>43706</v>
      </c>
      <c r="K75" s="126">
        <f t="shared" si="12"/>
        <v>45</v>
      </c>
      <c r="L75" s="127">
        <f t="shared" si="13"/>
        <v>45</v>
      </c>
      <c r="M75" s="128">
        <f t="shared" si="2"/>
        <v>1.002043939</v>
      </c>
      <c r="N75" s="128">
        <f t="shared" ca="1" si="3"/>
        <v>1.0117839559999999</v>
      </c>
      <c r="O75" s="127">
        <f t="shared" si="14"/>
        <v>0</v>
      </c>
      <c r="P75" s="123">
        <f t="shared" ca="1" si="4"/>
        <v>117.83955999</v>
      </c>
      <c r="Q75" s="129">
        <f t="shared" si="5"/>
        <v>0</v>
      </c>
      <c r="R75" s="130" t="str">
        <f t="shared" si="15"/>
        <v>J=</v>
      </c>
      <c r="S75" s="125">
        <f t="shared" si="16"/>
        <v>43887</v>
      </c>
      <c r="T75" s="133" t="str">
        <f t="shared" si="17"/>
        <v>-</v>
      </c>
      <c r="U75" s="4"/>
      <c r="V75" s="101">
        <f>[2]Plan1!$A241</f>
        <v>44190</v>
      </c>
      <c r="W75" s="102" t="str">
        <f>[2]Plan1!$C229</f>
        <v>Natal</v>
      </c>
      <c r="X75" s="87"/>
      <c r="Y75" s="1"/>
      <c r="Z75" s="84"/>
      <c r="AA75" s="91"/>
      <c r="AB75" s="91"/>
      <c r="AC75" s="91"/>
      <c r="AD75" s="1"/>
      <c r="AE75" s="4"/>
      <c r="AF75" s="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</row>
    <row r="76" spans="1:212" x14ac:dyDescent="0.2">
      <c r="A76" s="122">
        <f t="shared" si="7"/>
        <v>43770</v>
      </c>
      <c r="B76" s="121">
        <f t="shared" ca="1" si="25"/>
        <v>10120.219569999999</v>
      </c>
      <c r="C76" s="123">
        <f t="shared" si="8"/>
        <v>10000</v>
      </c>
      <c r="D76" s="124">
        <f ca="1">IF(A76&lt;$B$1,VLOOKUP(A76,[1]DI!$A$4:$B$15000,2,FALSE),0)</f>
        <v>4.9000000000000002E-2</v>
      </c>
      <c r="E76" s="123">
        <f t="shared" ref="E76:E139" ca="1" si="36">IF(A76&lt;A$10,1,ROUND(((1+D76)^(1/252)),8))</f>
        <v>1.0001898499999999</v>
      </c>
      <c r="F76" s="123">
        <f ca="1">(TRUNC(PRODUCT($E$12:$E75),16))</f>
        <v>1.0099118405547101</v>
      </c>
      <c r="G76" s="123">
        <f t="shared" si="32"/>
        <v>1</v>
      </c>
      <c r="H76" s="123">
        <f t="shared" ref="H76:H139" ca="1" si="37">ROUND(F76/G76,8)</f>
        <v>1.00991184</v>
      </c>
      <c r="I76" s="124">
        <f t="shared" si="10"/>
        <v>1.15E-2</v>
      </c>
      <c r="J76" s="125">
        <f t="shared" si="11"/>
        <v>43706</v>
      </c>
      <c r="K76" s="126">
        <f t="shared" si="12"/>
        <v>46</v>
      </c>
      <c r="L76" s="127">
        <f t="shared" si="13"/>
        <v>46</v>
      </c>
      <c r="M76" s="128">
        <f t="shared" ref="M76:M139" si="38">ROUND((I76+1)^(L76/252),9)</f>
        <v>1.0020894069999999</v>
      </c>
      <c r="N76" s="128">
        <f t="shared" ref="N76:N139" ca="1" si="39">ROUND(H76*M76,9)</f>
        <v>1.012021957</v>
      </c>
      <c r="O76" s="127">
        <f t="shared" si="14"/>
        <v>0</v>
      </c>
      <c r="P76" s="123">
        <f t="shared" ref="P76:P139" ca="1" si="40">TRUNC(((N76-1)*C76),8)</f>
        <v>120.21957</v>
      </c>
      <c r="Q76" s="129">
        <f t="shared" ref="Q76:Q139" si="41">IF(O76&gt;0,VLOOKUP(O76,$V$12:$AA$48,6),0)</f>
        <v>0</v>
      </c>
      <c r="R76" s="130" t="str">
        <f t="shared" si="15"/>
        <v>J=</v>
      </c>
      <c r="S76" s="125">
        <f t="shared" si="16"/>
        <v>43887</v>
      </c>
      <c r="T76" s="133" t="str">
        <f t="shared" si="17"/>
        <v>-</v>
      </c>
      <c r="U76" s="4"/>
      <c r="V76" s="101">
        <f>[2]Plan1!$A242</f>
        <v>44197</v>
      </c>
      <c r="W76" s="102" t="str">
        <f>[2]Plan1!$C230</f>
        <v>Confraternização Universal</v>
      </c>
      <c r="X76" s="87"/>
      <c r="Y76" s="1"/>
      <c r="Z76" s="84"/>
      <c r="AA76" s="91"/>
      <c r="AB76" s="91"/>
      <c r="AC76" s="91"/>
      <c r="AD76" s="1"/>
      <c r="AE76" s="4"/>
      <c r="AF76" s="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</row>
    <row r="77" spans="1:212" x14ac:dyDescent="0.2">
      <c r="A77" s="122">
        <f t="shared" ref="A77:A140" si="42">(A76+1)</f>
        <v>43771</v>
      </c>
      <c r="B77" s="121">
        <f t="shared" ca="1" si="25"/>
        <v>10122.600179999999</v>
      </c>
      <c r="C77" s="123">
        <f t="shared" ref="C77:C140" si="43">(C76-Q76)</f>
        <v>10000</v>
      </c>
      <c r="D77" s="124">
        <f ca="1">IF(A77&lt;$B$1,VLOOKUP(A77,[1]DI!$A$4:$B$15000,2,FALSE),0)</f>
        <v>0</v>
      </c>
      <c r="E77" s="123">
        <f t="shared" ca="1" si="36"/>
        <v>1</v>
      </c>
      <c r="F77" s="123">
        <f ca="1">(TRUNC(PRODUCT($E$12:$E76),16))</f>
        <v>1.0101035723176399</v>
      </c>
      <c r="G77" s="123">
        <f t="shared" si="32"/>
        <v>1</v>
      </c>
      <c r="H77" s="123">
        <f t="shared" ca="1" si="37"/>
        <v>1.0101035700000001</v>
      </c>
      <c r="I77" s="124">
        <f t="shared" ref="I77:I140" si="44">I76</f>
        <v>1.15E-2</v>
      </c>
      <c r="J77" s="125">
        <f t="shared" ref="J77:J140" si="45">IF(O76&gt;0,VLOOKUP(O76,V$12:AF$48,2),J76)</f>
        <v>43706</v>
      </c>
      <c r="K77" s="126">
        <f t="shared" ref="K77:K140" si="46">IF(A77&gt;J77,IF(NETWORKDAYS(J77,A77,$V$52:$V$436)-1=0,1,NETWORKDAYS(J77,A77,$V$52:$V$436)-1),0)</f>
        <v>46</v>
      </c>
      <c r="L77" s="127">
        <f t="shared" ref="L77:L140" si="47">IF(AND(K77=1,K76=1),1,IF(K77&gt;0,IF(K77=K76,K77+1,K77),0))</f>
        <v>47</v>
      </c>
      <c r="M77" s="128">
        <f t="shared" si="38"/>
        <v>1.0021348779999999</v>
      </c>
      <c r="N77" s="128">
        <f t="shared" ca="1" si="39"/>
        <v>1.0122600180000001</v>
      </c>
      <c r="O77" s="127">
        <f t="shared" ref="O77:O140" si="48">IF(VLOOKUP(A77,W$12:AD$48,8)=VLOOKUP(A76,W$12:AD$48,8),0,VLOOKUP(A77,W$12:AD$48,8))</f>
        <v>0</v>
      </c>
      <c r="P77" s="123">
        <f t="shared" ca="1" si="40"/>
        <v>122.60017999999999</v>
      </c>
      <c r="Q77" s="129">
        <f t="shared" si="41"/>
        <v>0</v>
      </c>
      <c r="R77" s="130" t="str">
        <f t="shared" ref="R77:R140" si="49">IF(O76&gt;0,VLOOKUP(O76,V$12:AF$48,10),R76)</f>
        <v>J=</v>
      </c>
      <c r="S77" s="125">
        <f t="shared" ref="S77:S140" si="50">IF(O76&gt;0,VLOOKUP(O76,V$12:AF$48,11),S76)</f>
        <v>43887</v>
      </c>
      <c r="T77" s="133" t="str">
        <f t="shared" ref="T77:T140" si="51">IF(O77&gt;0,(P77+Q77)*T$9,"-")</f>
        <v>-</v>
      </c>
      <c r="U77" s="4"/>
      <c r="V77" s="101">
        <f>[2]Plan1!$A243</f>
        <v>44242</v>
      </c>
      <c r="W77" s="102" t="str">
        <f>[2]Plan1!$C231</f>
        <v>Carnaval</v>
      </c>
      <c r="X77" s="87"/>
      <c r="Y77" s="1"/>
      <c r="Z77" s="84"/>
      <c r="AA77" s="91"/>
      <c r="AB77" s="91"/>
      <c r="AC77" s="91"/>
      <c r="AD77" s="1"/>
      <c r="AE77" s="4"/>
      <c r="AF77" s="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</row>
    <row r="78" spans="1:212" x14ac:dyDescent="0.2">
      <c r="A78" s="122">
        <f t="shared" si="42"/>
        <v>43772</v>
      </c>
      <c r="B78" s="121">
        <f t="shared" ref="B78:B141" ca="1" si="52">IF(A78&lt;=TODAY(),C78+P78,IF(AND(A78&gt;TODAY(),A78&lt;=$B$1),IF(VLOOKUP(TODAY(),$A$10:$D$5000,4,FALSE)=0,"n.d",C78+P78),"n.d"))</f>
        <v>10122.600179999999</v>
      </c>
      <c r="C78" s="123">
        <f t="shared" si="43"/>
        <v>10000</v>
      </c>
      <c r="D78" s="124">
        <f ca="1">IF(A78&lt;$B$1,VLOOKUP(A78,[1]DI!$A$4:$B$15000,2,FALSE),0)</f>
        <v>0</v>
      </c>
      <c r="E78" s="123">
        <f t="shared" ca="1" si="36"/>
        <v>1</v>
      </c>
      <c r="F78" s="123">
        <f ca="1">(TRUNC(PRODUCT($E$12:$E77),16))</f>
        <v>1.0101035723176399</v>
      </c>
      <c r="G78" s="123">
        <f t="shared" si="32"/>
        <v>1</v>
      </c>
      <c r="H78" s="123">
        <f t="shared" ca="1" si="37"/>
        <v>1.0101035700000001</v>
      </c>
      <c r="I78" s="124">
        <f t="shared" si="44"/>
        <v>1.15E-2</v>
      </c>
      <c r="J78" s="125">
        <f t="shared" si="45"/>
        <v>43706</v>
      </c>
      <c r="K78" s="126">
        <f t="shared" si="46"/>
        <v>46</v>
      </c>
      <c r="L78" s="127">
        <f t="shared" si="47"/>
        <v>47</v>
      </c>
      <c r="M78" s="128">
        <f t="shared" si="38"/>
        <v>1.0021348779999999</v>
      </c>
      <c r="N78" s="128">
        <f t="shared" ca="1" si="39"/>
        <v>1.0122600180000001</v>
      </c>
      <c r="O78" s="127">
        <f t="shared" si="48"/>
        <v>0</v>
      </c>
      <c r="P78" s="123">
        <f t="shared" ca="1" si="40"/>
        <v>122.60017999999999</v>
      </c>
      <c r="Q78" s="129">
        <f t="shared" si="41"/>
        <v>0</v>
      </c>
      <c r="R78" s="130" t="str">
        <f t="shared" si="49"/>
        <v>J=</v>
      </c>
      <c r="S78" s="125">
        <f t="shared" si="50"/>
        <v>43887</v>
      </c>
      <c r="T78" s="133" t="str">
        <f t="shared" si="51"/>
        <v>-</v>
      </c>
      <c r="U78" s="4"/>
      <c r="V78" s="101">
        <f>[2]Plan1!$A244</f>
        <v>44243</v>
      </c>
      <c r="W78" s="102" t="str">
        <f>[2]Plan1!$C232</f>
        <v>Carnaval</v>
      </c>
      <c r="X78" s="87"/>
      <c r="Y78" s="1"/>
      <c r="Z78" s="84"/>
      <c r="AA78" s="91"/>
      <c r="AB78" s="91"/>
      <c r="AC78" s="91"/>
      <c r="AD78" s="1"/>
      <c r="AE78" s="4"/>
      <c r="AF78" s="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</row>
    <row r="79" spans="1:212" x14ac:dyDescent="0.2">
      <c r="A79" s="122">
        <f t="shared" si="42"/>
        <v>43773</v>
      </c>
      <c r="B79" s="121">
        <f t="shared" ca="1" si="52"/>
        <v>10122.600179999999</v>
      </c>
      <c r="C79" s="123">
        <f t="shared" si="43"/>
        <v>10000</v>
      </c>
      <c r="D79" s="124">
        <f ca="1">IF(A79&lt;$B$1,VLOOKUP(A79,[1]DI!$A$4:$B$15000,2,FALSE),0)</f>
        <v>4.9000000000000002E-2</v>
      </c>
      <c r="E79" s="123">
        <f t="shared" ca="1" si="36"/>
        <v>1.0001898499999999</v>
      </c>
      <c r="F79" s="123">
        <f ca="1">(TRUNC(PRODUCT($E$12:$E78),16))</f>
        <v>1.0101035723176399</v>
      </c>
      <c r="G79" s="123">
        <f t="shared" si="32"/>
        <v>1</v>
      </c>
      <c r="H79" s="123">
        <f t="shared" ca="1" si="37"/>
        <v>1.0101035700000001</v>
      </c>
      <c r="I79" s="124">
        <f t="shared" si="44"/>
        <v>1.15E-2</v>
      </c>
      <c r="J79" s="125">
        <f t="shared" si="45"/>
        <v>43706</v>
      </c>
      <c r="K79" s="126">
        <f t="shared" si="46"/>
        <v>47</v>
      </c>
      <c r="L79" s="127">
        <f t="shared" si="47"/>
        <v>47</v>
      </c>
      <c r="M79" s="128">
        <f t="shared" si="38"/>
        <v>1.0021348779999999</v>
      </c>
      <c r="N79" s="128">
        <f t="shared" ca="1" si="39"/>
        <v>1.0122600180000001</v>
      </c>
      <c r="O79" s="127">
        <f t="shared" si="48"/>
        <v>0</v>
      </c>
      <c r="P79" s="123">
        <f t="shared" ca="1" si="40"/>
        <v>122.60017999999999</v>
      </c>
      <c r="Q79" s="129">
        <f t="shared" si="41"/>
        <v>0</v>
      </c>
      <c r="R79" s="130" t="str">
        <f t="shared" si="49"/>
        <v>J=</v>
      </c>
      <c r="S79" s="125">
        <f t="shared" si="50"/>
        <v>43887</v>
      </c>
      <c r="T79" s="133" t="str">
        <f t="shared" si="51"/>
        <v>-</v>
      </c>
      <c r="U79" s="4"/>
      <c r="V79" s="101">
        <f>[2]Plan1!$A245</f>
        <v>44288</v>
      </c>
      <c r="W79" s="102" t="str">
        <f>[2]Plan1!$C233</f>
        <v>Paixão de Cristo</v>
      </c>
      <c r="X79" s="87"/>
      <c r="Y79" s="1"/>
      <c r="Z79" s="84"/>
      <c r="AA79" s="91"/>
      <c r="AB79" s="91"/>
      <c r="AC79" s="91"/>
      <c r="AD79" s="1"/>
      <c r="AE79" s="4"/>
      <c r="AF79" s="1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</row>
    <row r="80" spans="1:212" x14ac:dyDescent="0.2">
      <c r="A80" s="122">
        <f t="shared" si="42"/>
        <v>43774</v>
      </c>
      <c r="B80" s="121">
        <f t="shared" ca="1" si="52"/>
        <v>10124.981369990001</v>
      </c>
      <c r="C80" s="123">
        <f t="shared" si="43"/>
        <v>10000</v>
      </c>
      <c r="D80" s="124">
        <f ca="1">IF(A80&lt;$B$1,VLOOKUP(A80,[1]DI!$A$4:$B$15000,2,FALSE),0)</f>
        <v>4.9000000000000002E-2</v>
      </c>
      <c r="E80" s="123">
        <f t="shared" ca="1" si="36"/>
        <v>1.0001898499999999</v>
      </c>
      <c r="F80" s="123">
        <f ca="1">(TRUNC(PRODUCT($E$12:$E79),16))</f>
        <v>1.0102953404808399</v>
      </c>
      <c r="G80" s="123">
        <f t="shared" si="32"/>
        <v>1</v>
      </c>
      <c r="H80" s="123">
        <f t="shared" ca="1" si="37"/>
        <v>1.0102953400000001</v>
      </c>
      <c r="I80" s="124">
        <f t="shared" si="44"/>
        <v>1.15E-2</v>
      </c>
      <c r="J80" s="125">
        <f t="shared" si="45"/>
        <v>43706</v>
      </c>
      <c r="K80" s="126">
        <f t="shared" si="46"/>
        <v>48</v>
      </c>
      <c r="L80" s="127">
        <f t="shared" si="47"/>
        <v>48</v>
      </c>
      <c r="M80" s="128">
        <f t="shared" si="38"/>
        <v>1.0021803499999999</v>
      </c>
      <c r="N80" s="128">
        <f t="shared" ca="1" si="39"/>
        <v>1.0124981369999999</v>
      </c>
      <c r="O80" s="127">
        <f t="shared" si="48"/>
        <v>0</v>
      </c>
      <c r="P80" s="123">
        <f t="shared" ca="1" si="40"/>
        <v>124.98136999</v>
      </c>
      <c r="Q80" s="129">
        <f t="shared" si="41"/>
        <v>0</v>
      </c>
      <c r="R80" s="130" t="str">
        <f t="shared" si="49"/>
        <v>J=</v>
      </c>
      <c r="S80" s="125">
        <f t="shared" si="50"/>
        <v>43887</v>
      </c>
      <c r="T80" s="133" t="str">
        <f t="shared" si="51"/>
        <v>-</v>
      </c>
      <c r="U80" s="4"/>
      <c r="V80" s="101">
        <f>[2]Plan1!$A246</f>
        <v>44307</v>
      </c>
      <c r="W80" s="102" t="str">
        <f>[2]Plan1!$C234</f>
        <v>Tiradentes</v>
      </c>
      <c r="X80" s="87"/>
      <c r="Y80" s="1"/>
      <c r="Z80" s="84"/>
      <c r="AA80" s="91"/>
      <c r="AB80" s="91"/>
      <c r="AC80" s="91"/>
      <c r="AD80" s="1"/>
      <c r="AE80" s="4"/>
      <c r="AF80" s="1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</row>
    <row r="81" spans="1:212" x14ac:dyDescent="0.2">
      <c r="A81" s="122">
        <f t="shared" si="42"/>
        <v>43775</v>
      </c>
      <c r="B81" s="121">
        <f t="shared" ca="1" si="52"/>
        <v>10127.36318</v>
      </c>
      <c r="C81" s="123">
        <f t="shared" si="43"/>
        <v>10000</v>
      </c>
      <c r="D81" s="124">
        <f ca="1">IF(A81&lt;$B$1,VLOOKUP(A81,[1]DI!$A$4:$B$15000,2,FALSE),0)</f>
        <v>4.9000000000000002E-2</v>
      </c>
      <c r="E81" s="123">
        <f t="shared" ca="1" si="36"/>
        <v>1.0001898499999999</v>
      </c>
      <c r="F81" s="123">
        <f ca="1">(TRUNC(PRODUCT($E$12:$E80),16))</f>
        <v>1.0104871450512301</v>
      </c>
      <c r="G81" s="123">
        <f t="shared" si="32"/>
        <v>1</v>
      </c>
      <c r="H81" s="123">
        <f t="shared" ca="1" si="37"/>
        <v>1.0104871499999999</v>
      </c>
      <c r="I81" s="124">
        <f t="shared" si="44"/>
        <v>1.15E-2</v>
      </c>
      <c r="J81" s="125">
        <f t="shared" si="45"/>
        <v>43706</v>
      </c>
      <c r="K81" s="126">
        <f t="shared" si="46"/>
        <v>49</v>
      </c>
      <c r="L81" s="127">
        <f t="shared" si="47"/>
        <v>49</v>
      </c>
      <c r="M81" s="128">
        <f t="shared" si="38"/>
        <v>1.002225825</v>
      </c>
      <c r="N81" s="128">
        <f t="shared" ca="1" si="39"/>
        <v>1.012736318</v>
      </c>
      <c r="O81" s="127">
        <f t="shared" si="48"/>
        <v>0</v>
      </c>
      <c r="P81" s="123">
        <f t="shared" ca="1" si="40"/>
        <v>127.36318</v>
      </c>
      <c r="Q81" s="129">
        <f t="shared" si="41"/>
        <v>0</v>
      </c>
      <c r="R81" s="130" t="str">
        <f t="shared" si="49"/>
        <v>J=</v>
      </c>
      <c r="S81" s="125">
        <f t="shared" si="50"/>
        <v>43887</v>
      </c>
      <c r="T81" s="133" t="str">
        <f t="shared" si="51"/>
        <v>-</v>
      </c>
      <c r="U81" s="4"/>
      <c r="V81" s="101">
        <f>[2]Plan1!$A247</f>
        <v>44317</v>
      </c>
      <c r="W81" s="102" t="str">
        <f>[2]Plan1!$C235</f>
        <v>Dia do Trabalho</v>
      </c>
      <c r="X81" s="87"/>
      <c r="Y81" s="1"/>
      <c r="Z81" s="84"/>
      <c r="AA81" s="91"/>
      <c r="AB81" s="91"/>
      <c r="AC81" s="91"/>
      <c r="AD81" s="1"/>
      <c r="AE81" s="4"/>
      <c r="AF81" s="1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</row>
    <row r="82" spans="1:212" x14ac:dyDescent="0.2">
      <c r="A82" s="122">
        <f t="shared" si="42"/>
        <v>43776</v>
      </c>
      <c r="B82" s="121">
        <f t="shared" ca="1" si="52"/>
        <v>10129.745459989999</v>
      </c>
      <c r="C82" s="123">
        <f t="shared" si="43"/>
        <v>10000</v>
      </c>
      <c r="D82" s="124">
        <f ca="1">IF(A82&lt;$B$1,VLOOKUP(A82,[1]DI!$A$4:$B$15000,2,FALSE),0)</f>
        <v>4.9000000000000002E-2</v>
      </c>
      <c r="E82" s="123">
        <f t="shared" ca="1" si="36"/>
        <v>1.0001898499999999</v>
      </c>
      <c r="F82" s="123">
        <f ca="1">(TRUNC(PRODUCT($E$12:$E81),16))</f>
        <v>1.0106789860357199</v>
      </c>
      <c r="G82" s="123">
        <f t="shared" si="32"/>
        <v>1</v>
      </c>
      <c r="H82" s="123">
        <f t="shared" ca="1" si="37"/>
        <v>1.0106789899999999</v>
      </c>
      <c r="I82" s="124">
        <f t="shared" si="44"/>
        <v>1.15E-2</v>
      </c>
      <c r="J82" s="125">
        <f t="shared" si="45"/>
        <v>43706</v>
      </c>
      <c r="K82" s="126">
        <f t="shared" si="46"/>
        <v>50</v>
      </c>
      <c r="L82" s="127">
        <f t="shared" si="47"/>
        <v>50</v>
      </c>
      <c r="M82" s="128">
        <f t="shared" si="38"/>
        <v>1.0022713009999999</v>
      </c>
      <c r="N82" s="128">
        <f t="shared" ca="1" si="39"/>
        <v>1.0129745459999999</v>
      </c>
      <c r="O82" s="127">
        <f t="shared" si="48"/>
        <v>0</v>
      </c>
      <c r="P82" s="123">
        <f t="shared" ca="1" si="40"/>
        <v>129.74545999</v>
      </c>
      <c r="Q82" s="129">
        <f t="shared" si="41"/>
        <v>0</v>
      </c>
      <c r="R82" s="130" t="str">
        <f t="shared" si="49"/>
        <v>J=</v>
      </c>
      <c r="S82" s="125">
        <f t="shared" si="50"/>
        <v>43887</v>
      </c>
      <c r="T82" s="133" t="str">
        <f t="shared" si="51"/>
        <v>-</v>
      </c>
      <c r="U82" s="4"/>
      <c r="V82" s="101">
        <f>[2]Plan1!$A248</f>
        <v>44350</v>
      </c>
      <c r="W82" s="102" t="str">
        <f>[2]Plan1!$C236</f>
        <v>Corpus Christi</v>
      </c>
      <c r="X82" s="87"/>
      <c r="Y82" s="1"/>
      <c r="Z82" s="84"/>
      <c r="AA82" s="91"/>
      <c r="AB82" s="91"/>
      <c r="AC82" s="91"/>
      <c r="AD82" s="1"/>
      <c r="AE82" s="4"/>
      <c r="AF82" s="1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</row>
    <row r="83" spans="1:212" x14ac:dyDescent="0.2">
      <c r="A83" s="122">
        <f t="shared" si="42"/>
        <v>43777</v>
      </c>
      <c r="B83" s="121">
        <f t="shared" ca="1" si="52"/>
        <v>10132.12825</v>
      </c>
      <c r="C83" s="123">
        <f t="shared" si="43"/>
        <v>10000</v>
      </c>
      <c r="D83" s="124">
        <f ca="1">IF(A83&lt;$B$1,VLOOKUP(A83,[1]DI!$A$4:$B$15000,2,FALSE),0)</f>
        <v>4.9000000000000002E-2</v>
      </c>
      <c r="E83" s="123">
        <f t="shared" ca="1" si="36"/>
        <v>1.0001898499999999</v>
      </c>
      <c r="F83" s="123">
        <f ca="1">(TRUNC(PRODUCT($E$12:$E82),16))</f>
        <v>1.01087086344122</v>
      </c>
      <c r="G83" s="123">
        <f t="shared" si="32"/>
        <v>1</v>
      </c>
      <c r="H83" s="123">
        <f t="shared" ca="1" si="37"/>
        <v>1.01087086</v>
      </c>
      <c r="I83" s="124">
        <f t="shared" si="44"/>
        <v>1.15E-2</v>
      </c>
      <c r="J83" s="125">
        <f t="shared" si="45"/>
        <v>43706</v>
      </c>
      <c r="K83" s="126">
        <f t="shared" si="46"/>
        <v>51</v>
      </c>
      <c r="L83" s="127">
        <f t="shared" si="47"/>
        <v>51</v>
      </c>
      <c r="M83" s="128">
        <f t="shared" si="38"/>
        <v>1.0023167799999999</v>
      </c>
      <c r="N83" s="128">
        <f t="shared" ca="1" si="39"/>
        <v>1.0132128250000001</v>
      </c>
      <c r="O83" s="127">
        <f t="shared" si="48"/>
        <v>0</v>
      </c>
      <c r="P83" s="123">
        <f t="shared" ca="1" si="40"/>
        <v>132.12825000000001</v>
      </c>
      <c r="Q83" s="129">
        <f t="shared" si="41"/>
        <v>0</v>
      </c>
      <c r="R83" s="130" t="str">
        <f t="shared" si="49"/>
        <v>J=</v>
      </c>
      <c r="S83" s="125">
        <f t="shared" si="50"/>
        <v>43887</v>
      </c>
      <c r="T83" s="133" t="str">
        <f t="shared" si="51"/>
        <v>-</v>
      </c>
      <c r="U83" s="4"/>
      <c r="V83" s="101">
        <f>[2]Plan1!$A249</f>
        <v>44446</v>
      </c>
      <c r="W83" s="102" t="str">
        <f>[2]Plan1!$C237</f>
        <v>Independência do Brasil</v>
      </c>
      <c r="X83" s="87"/>
      <c r="Y83" s="1"/>
      <c r="Z83" s="84"/>
      <c r="AA83" s="91"/>
      <c r="AB83" s="91"/>
      <c r="AC83" s="91"/>
      <c r="AD83" s="1"/>
      <c r="AE83" s="4"/>
      <c r="AF83" s="1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</row>
    <row r="84" spans="1:212" x14ac:dyDescent="0.2">
      <c r="A84" s="122">
        <f t="shared" si="42"/>
        <v>43778</v>
      </c>
      <c r="B84" s="121">
        <f t="shared" ca="1" si="52"/>
        <v>10134.51173</v>
      </c>
      <c r="C84" s="123">
        <f t="shared" si="43"/>
        <v>10000</v>
      </c>
      <c r="D84" s="124">
        <f ca="1">IF(A84&lt;$B$1,VLOOKUP(A84,[1]DI!$A$4:$B$15000,2,FALSE),0)</f>
        <v>0</v>
      </c>
      <c r="E84" s="123">
        <f t="shared" ca="1" si="36"/>
        <v>1</v>
      </c>
      <c r="F84" s="123">
        <f ca="1">(TRUNC(PRODUCT($E$12:$E83),16))</f>
        <v>1.0110627772746399</v>
      </c>
      <c r="G84" s="123">
        <f t="shared" si="32"/>
        <v>1</v>
      </c>
      <c r="H84" s="123">
        <f t="shared" ca="1" si="37"/>
        <v>1.01106278</v>
      </c>
      <c r="I84" s="124">
        <f t="shared" si="44"/>
        <v>1.15E-2</v>
      </c>
      <c r="J84" s="125">
        <f t="shared" si="45"/>
        <v>43706</v>
      </c>
      <c r="K84" s="126">
        <f t="shared" si="46"/>
        <v>51</v>
      </c>
      <c r="L84" s="127">
        <f t="shared" si="47"/>
        <v>52</v>
      </c>
      <c r="M84" s="128">
        <f t="shared" si="38"/>
        <v>1.0023622599999999</v>
      </c>
      <c r="N84" s="128">
        <f t="shared" ca="1" si="39"/>
        <v>1.013451173</v>
      </c>
      <c r="O84" s="127">
        <f t="shared" si="48"/>
        <v>0</v>
      </c>
      <c r="P84" s="123">
        <f t="shared" ca="1" si="40"/>
        <v>134.51173</v>
      </c>
      <c r="Q84" s="129">
        <f t="shared" si="41"/>
        <v>0</v>
      </c>
      <c r="R84" s="130" t="str">
        <f t="shared" si="49"/>
        <v>J=</v>
      </c>
      <c r="S84" s="125">
        <f t="shared" si="50"/>
        <v>43887</v>
      </c>
      <c r="T84" s="133" t="str">
        <f t="shared" si="51"/>
        <v>-</v>
      </c>
      <c r="U84" s="4"/>
      <c r="V84" s="101">
        <f>[2]Plan1!$A250</f>
        <v>44481</v>
      </c>
      <c r="W84" s="102" t="str">
        <f>[2]Plan1!$C238</f>
        <v>Nossa Sr.a Aparecida - Padroeira do Brasil</v>
      </c>
      <c r="X84" s="87"/>
      <c r="Y84" s="1"/>
      <c r="Z84" s="84"/>
      <c r="AA84" s="91"/>
      <c r="AB84" s="91"/>
      <c r="AC84" s="91"/>
      <c r="AD84" s="1"/>
      <c r="AE84" s="4"/>
      <c r="AF84" s="1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</row>
    <row r="85" spans="1:212" x14ac:dyDescent="0.2">
      <c r="A85" s="122">
        <f t="shared" si="42"/>
        <v>43779</v>
      </c>
      <c r="B85" s="121">
        <f t="shared" ca="1" si="52"/>
        <v>10134.51173</v>
      </c>
      <c r="C85" s="123">
        <f t="shared" si="43"/>
        <v>10000</v>
      </c>
      <c r="D85" s="124">
        <f ca="1">IF(A85&lt;$B$1,VLOOKUP(A85,[1]DI!$A$4:$B$15000,2,FALSE),0)</f>
        <v>0</v>
      </c>
      <c r="E85" s="123">
        <f t="shared" ca="1" si="36"/>
        <v>1</v>
      </c>
      <c r="F85" s="123">
        <f ca="1">(TRUNC(PRODUCT($E$12:$E84),16))</f>
        <v>1.0110627772746399</v>
      </c>
      <c r="G85" s="123">
        <f t="shared" si="32"/>
        <v>1</v>
      </c>
      <c r="H85" s="123">
        <f t="shared" ca="1" si="37"/>
        <v>1.01106278</v>
      </c>
      <c r="I85" s="124">
        <f t="shared" si="44"/>
        <v>1.15E-2</v>
      </c>
      <c r="J85" s="125">
        <f t="shared" si="45"/>
        <v>43706</v>
      </c>
      <c r="K85" s="126">
        <f t="shared" si="46"/>
        <v>51</v>
      </c>
      <c r="L85" s="127">
        <f t="shared" si="47"/>
        <v>52</v>
      </c>
      <c r="M85" s="128">
        <f t="shared" si="38"/>
        <v>1.0023622599999999</v>
      </c>
      <c r="N85" s="128">
        <f t="shared" ca="1" si="39"/>
        <v>1.013451173</v>
      </c>
      <c r="O85" s="127">
        <f t="shared" si="48"/>
        <v>0</v>
      </c>
      <c r="P85" s="123">
        <f t="shared" ca="1" si="40"/>
        <v>134.51173</v>
      </c>
      <c r="Q85" s="129">
        <f t="shared" si="41"/>
        <v>0</v>
      </c>
      <c r="R85" s="130" t="str">
        <f t="shared" si="49"/>
        <v>J=</v>
      </c>
      <c r="S85" s="125">
        <f t="shared" si="50"/>
        <v>43887</v>
      </c>
      <c r="T85" s="133" t="str">
        <f t="shared" si="51"/>
        <v>-</v>
      </c>
      <c r="U85" s="4"/>
      <c r="V85" s="101">
        <f>[2]Plan1!$A251</f>
        <v>44502</v>
      </c>
      <c r="W85" s="102" t="str">
        <f>[2]Plan1!$C239</f>
        <v>Finados</v>
      </c>
      <c r="X85" s="87"/>
      <c r="Y85" s="1"/>
      <c r="Z85" s="84"/>
      <c r="AA85" s="91"/>
      <c r="AB85" s="91"/>
      <c r="AC85" s="91"/>
      <c r="AD85" s="1"/>
      <c r="AE85" s="4"/>
      <c r="AF85" s="1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</row>
    <row r="86" spans="1:212" x14ac:dyDescent="0.2">
      <c r="A86" s="122">
        <f t="shared" si="42"/>
        <v>43780</v>
      </c>
      <c r="B86" s="121">
        <f t="shared" ca="1" si="52"/>
        <v>10134.51173</v>
      </c>
      <c r="C86" s="123">
        <f t="shared" si="43"/>
        <v>10000</v>
      </c>
      <c r="D86" s="124">
        <f ca="1">IF(A86&lt;$B$1,VLOOKUP(A86,[1]DI!$A$4:$B$15000,2,FALSE),0)</f>
        <v>4.9000000000000002E-2</v>
      </c>
      <c r="E86" s="123">
        <f t="shared" ca="1" si="36"/>
        <v>1.0001898499999999</v>
      </c>
      <c r="F86" s="123">
        <f ca="1">(TRUNC(PRODUCT($E$12:$E85),16))</f>
        <v>1.0110627772746399</v>
      </c>
      <c r="G86" s="123">
        <f t="shared" si="32"/>
        <v>1</v>
      </c>
      <c r="H86" s="123">
        <f t="shared" ca="1" si="37"/>
        <v>1.01106278</v>
      </c>
      <c r="I86" s="124">
        <f t="shared" si="44"/>
        <v>1.15E-2</v>
      </c>
      <c r="J86" s="125">
        <f t="shared" si="45"/>
        <v>43706</v>
      </c>
      <c r="K86" s="126">
        <f t="shared" si="46"/>
        <v>52</v>
      </c>
      <c r="L86" s="127">
        <f t="shared" si="47"/>
        <v>52</v>
      </c>
      <c r="M86" s="128">
        <f t="shared" si="38"/>
        <v>1.0023622599999999</v>
      </c>
      <c r="N86" s="128">
        <f t="shared" ca="1" si="39"/>
        <v>1.013451173</v>
      </c>
      <c r="O86" s="127">
        <f t="shared" si="48"/>
        <v>0</v>
      </c>
      <c r="P86" s="123">
        <f t="shared" ca="1" si="40"/>
        <v>134.51173</v>
      </c>
      <c r="Q86" s="129">
        <f t="shared" si="41"/>
        <v>0</v>
      </c>
      <c r="R86" s="130" t="str">
        <f t="shared" si="49"/>
        <v>J=</v>
      </c>
      <c r="S86" s="125">
        <f t="shared" si="50"/>
        <v>43887</v>
      </c>
      <c r="T86" s="133" t="str">
        <f t="shared" si="51"/>
        <v>-</v>
      </c>
      <c r="U86" s="4"/>
      <c r="V86" s="101">
        <f>[2]Plan1!$A252</f>
        <v>44515</v>
      </c>
      <c r="W86" s="102" t="str">
        <f>[2]Plan1!$C240</f>
        <v>Proclamação da República</v>
      </c>
      <c r="X86" s="87"/>
      <c r="Y86" s="1"/>
      <c r="Z86" s="84"/>
      <c r="AA86" s="91"/>
      <c r="AB86" s="91"/>
      <c r="AC86" s="91"/>
      <c r="AD86" s="1"/>
      <c r="AE86" s="4"/>
      <c r="AF86" s="1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</row>
    <row r="87" spans="1:212" x14ac:dyDescent="0.2">
      <c r="A87" s="122">
        <f t="shared" si="42"/>
        <v>43781</v>
      </c>
      <c r="B87" s="121">
        <f t="shared" ca="1" si="52"/>
        <v>10136.895710000001</v>
      </c>
      <c r="C87" s="123">
        <f t="shared" si="43"/>
        <v>10000</v>
      </c>
      <c r="D87" s="124">
        <f ca="1">IF(A87&lt;$B$1,VLOOKUP(A87,[1]DI!$A$4:$B$15000,2,FALSE),0)</f>
        <v>4.9000000000000002E-2</v>
      </c>
      <c r="E87" s="123">
        <f t="shared" ca="1" si="36"/>
        <v>1.0001898499999999</v>
      </c>
      <c r="F87" s="123">
        <f ca="1">(TRUNC(PRODUCT($E$12:$E86),16))</f>
        <v>1.01125472754291</v>
      </c>
      <c r="G87" s="123">
        <f t="shared" si="32"/>
        <v>1</v>
      </c>
      <c r="H87" s="123">
        <f t="shared" ca="1" si="37"/>
        <v>1.0112547300000001</v>
      </c>
      <c r="I87" s="124">
        <f t="shared" si="44"/>
        <v>1.15E-2</v>
      </c>
      <c r="J87" s="125">
        <f t="shared" si="45"/>
        <v>43706</v>
      </c>
      <c r="K87" s="126">
        <f t="shared" si="46"/>
        <v>53</v>
      </c>
      <c r="L87" s="127">
        <f t="shared" si="47"/>
        <v>53</v>
      </c>
      <c r="M87" s="128">
        <f t="shared" si="38"/>
        <v>1.002407743</v>
      </c>
      <c r="N87" s="128">
        <f t="shared" ca="1" si="39"/>
        <v>1.013689571</v>
      </c>
      <c r="O87" s="127">
        <f t="shared" si="48"/>
        <v>0</v>
      </c>
      <c r="P87" s="123">
        <f t="shared" ca="1" si="40"/>
        <v>136.89571000000001</v>
      </c>
      <c r="Q87" s="129">
        <f t="shared" si="41"/>
        <v>0</v>
      </c>
      <c r="R87" s="130" t="str">
        <f t="shared" si="49"/>
        <v>J=</v>
      </c>
      <c r="S87" s="125">
        <f t="shared" si="50"/>
        <v>43887</v>
      </c>
      <c r="T87" s="133" t="str">
        <f t="shared" si="51"/>
        <v>-</v>
      </c>
      <c r="U87" s="4"/>
      <c r="V87" s="101">
        <f>[2]Plan1!$A253</f>
        <v>44555</v>
      </c>
      <c r="W87" s="102" t="str">
        <f>[2]Plan1!$C241</f>
        <v>Natal</v>
      </c>
      <c r="X87" s="87"/>
      <c r="Y87" s="1"/>
      <c r="Z87" s="84"/>
      <c r="AA87" s="91"/>
      <c r="AB87" s="91"/>
      <c r="AC87" s="91"/>
      <c r="AD87" s="1"/>
      <c r="AE87" s="4"/>
      <c r="AF87" s="1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</row>
    <row r="88" spans="1:212" x14ac:dyDescent="0.2">
      <c r="A88" s="122">
        <f t="shared" si="42"/>
        <v>43782</v>
      </c>
      <c r="B88" s="121">
        <f t="shared" ca="1" si="52"/>
        <v>10139.280189999999</v>
      </c>
      <c r="C88" s="123">
        <f t="shared" si="43"/>
        <v>10000</v>
      </c>
      <c r="D88" s="124">
        <f ca="1">IF(A88&lt;$B$1,VLOOKUP(A88,[1]DI!$A$4:$B$15000,2,FALSE),0)</f>
        <v>4.9000000000000002E-2</v>
      </c>
      <c r="E88" s="123">
        <f t="shared" ca="1" si="36"/>
        <v>1.0001898499999999</v>
      </c>
      <c r="F88" s="123">
        <f ca="1">(TRUNC(PRODUCT($E$12:$E87),16))</f>
        <v>1.01144671425293</v>
      </c>
      <c r="G88" s="123">
        <f t="shared" si="32"/>
        <v>1</v>
      </c>
      <c r="H88" s="123">
        <f t="shared" ca="1" si="37"/>
        <v>1.01144671</v>
      </c>
      <c r="I88" s="124">
        <f t="shared" si="44"/>
        <v>1.15E-2</v>
      </c>
      <c r="J88" s="125">
        <f t="shared" si="45"/>
        <v>43706</v>
      </c>
      <c r="K88" s="126">
        <f t="shared" si="46"/>
        <v>54</v>
      </c>
      <c r="L88" s="127">
        <f t="shared" si="47"/>
        <v>54</v>
      </c>
      <c r="M88" s="128">
        <f t="shared" si="38"/>
        <v>1.002453228</v>
      </c>
      <c r="N88" s="128">
        <f t="shared" ca="1" si="39"/>
        <v>1.013928019</v>
      </c>
      <c r="O88" s="127">
        <f t="shared" si="48"/>
        <v>0</v>
      </c>
      <c r="P88" s="123">
        <f t="shared" ca="1" si="40"/>
        <v>139.28019</v>
      </c>
      <c r="Q88" s="129">
        <f t="shared" si="41"/>
        <v>0</v>
      </c>
      <c r="R88" s="130" t="str">
        <f t="shared" si="49"/>
        <v>J=</v>
      </c>
      <c r="S88" s="125">
        <f t="shared" si="50"/>
        <v>43887</v>
      </c>
      <c r="T88" s="133" t="str">
        <f t="shared" si="51"/>
        <v>-</v>
      </c>
      <c r="U88" s="4"/>
      <c r="V88" s="101">
        <f>[2]Plan1!$A254</f>
        <v>44562</v>
      </c>
      <c r="W88" s="102" t="str">
        <f>[2]Plan1!$C242</f>
        <v>Confraternização Universal</v>
      </c>
      <c r="X88" s="87"/>
      <c r="Y88" s="1"/>
      <c r="Z88" s="84"/>
      <c r="AA88" s="91"/>
      <c r="AB88" s="91"/>
      <c r="AC88" s="91"/>
      <c r="AD88" s="1"/>
      <c r="AE88" s="4"/>
      <c r="AF88" s="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</row>
    <row r="89" spans="1:212" x14ac:dyDescent="0.2">
      <c r="A89" s="122">
        <f t="shared" si="42"/>
        <v>43783</v>
      </c>
      <c r="B89" s="121">
        <f t="shared" ca="1" si="52"/>
        <v>10141.66536999</v>
      </c>
      <c r="C89" s="123">
        <f t="shared" si="43"/>
        <v>10000</v>
      </c>
      <c r="D89" s="124">
        <f ca="1">IF(A89&lt;$B$1,VLOOKUP(A89,[1]DI!$A$4:$B$15000,2,FALSE),0)</f>
        <v>4.9000000000000002E-2</v>
      </c>
      <c r="E89" s="123">
        <f t="shared" ca="1" si="36"/>
        <v>1.0001898499999999</v>
      </c>
      <c r="F89" s="123">
        <f ca="1">(TRUNC(PRODUCT($E$12:$E88),16))</f>
        <v>1.01163873741163</v>
      </c>
      <c r="G89" s="123">
        <f t="shared" si="32"/>
        <v>1</v>
      </c>
      <c r="H89" s="123">
        <f t="shared" ca="1" si="37"/>
        <v>1.01163874</v>
      </c>
      <c r="I89" s="124">
        <f t="shared" si="44"/>
        <v>1.15E-2</v>
      </c>
      <c r="J89" s="125">
        <f t="shared" si="45"/>
        <v>43706</v>
      </c>
      <c r="K89" s="126">
        <f t="shared" si="46"/>
        <v>55</v>
      </c>
      <c r="L89" s="127">
        <f t="shared" si="47"/>
        <v>55</v>
      </c>
      <c r="M89" s="128">
        <f t="shared" si="38"/>
        <v>1.002498715</v>
      </c>
      <c r="N89" s="128">
        <f t="shared" ca="1" si="39"/>
        <v>1.0141665369999999</v>
      </c>
      <c r="O89" s="127">
        <f t="shared" si="48"/>
        <v>0</v>
      </c>
      <c r="P89" s="123">
        <f t="shared" ca="1" si="40"/>
        <v>141.66536998999999</v>
      </c>
      <c r="Q89" s="129">
        <f t="shared" si="41"/>
        <v>0</v>
      </c>
      <c r="R89" s="130" t="str">
        <f t="shared" si="49"/>
        <v>J=</v>
      </c>
      <c r="S89" s="125">
        <f t="shared" si="50"/>
        <v>43887</v>
      </c>
      <c r="T89" s="133" t="str">
        <f t="shared" si="51"/>
        <v>-</v>
      </c>
      <c r="U89" s="4"/>
      <c r="V89" s="101">
        <f>[2]Plan1!$A255</f>
        <v>44620</v>
      </c>
      <c r="W89" s="102" t="str">
        <f>[2]Plan1!$C243</f>
        <v>Carnaval</v>
      </c>
      <c r="X89" s="87"/>
      <c r="Y89" s="1"/>
      <c r="Z89" s="87"/>
      <c r="AA89" s="91"/>
      <c r="AB89" s="91"/>
      <c r="AC89" s="91"/>
      <c r="AD89" s="1"/>
      <c r="AE89" s="4"/>
      <c r="AF89" s="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</row>
    <row r="90" spans="1:212" x14ac:dyDescent="0.2">
      <c r="A90" s="122">
        <f t="shared" si="42"/>
        <v>43784</v>
      </c>
      <c r="B90" s="121">
        <f t="shared" ca="1" si="52"/>
        <v>10144.051039989999</v>
      </c>
      <c r="C90" s="123">
        <f t="shared" si="43"/>
        <v>10000</v>
      </c>
      <c r="D90" s="124">
        <f ca="1">IF(A90&lt;$B$1,VLOOKUP(A90,[1]DI!$A$4:$B$15000,2,FALSE),0)</f>
        <v>0</v>
      </c>
      <c r="E90" s="123">
        <f t="shared" ca="1" si="36"/>
        <v>1</v>
      </c>
      <c r="F90" s="123">
        <f ca="1">(TRUNC(PRODUCT($E$12:$E89),16))</f>
        <v>1.0118307970259299</v>
      </c>
      <c r="G90" s="123">
        <f t="shared" si="32"/>
        <v>1</v>
      </c>
      <c r="H90" s="123">
        <f t="shared" ca="1" si="37"/>
        <v>1.0118308</v>
      </c>
      <c r="I90" s="124">
        <f t="shared" si="44"/>
        <v>1.15E-2</v>
      </c>
      <c r="J90" s="125">
        <f t="shared" si="45"/>
        <v>43706</v>
      </c>
      <c r="K90" s="126">
        <f t="shared" si="46"/>
        <v>55</v>
      </c>
      <c r="L90" s="127">
        <f t="shared" si="47"/>
        <v>56</v>
      </c>
      <c r="M90" s="128">
        <f t="shared" si="38"/>
        <v>1.0025442040000001</v>
      </c>
      <c r="N90" s="128">
        <f t="shared" ca="1" si="39"/>
        <v>1.0144051039999999</v>
      </c>
      <c r="O90" s="127">
        <f t="shared" si="48"/>
        <v>0</v>
      </c>
      <c r="P90" s="123">
        <f t="shared" ca="1" si="40"/>
        <v>144.05103998999999</v>
      </c>
      <c r="Q90" s="129">
        <f t="shared" si="41"/>
        <v>0</v>
      </c>
      <c r="R90" s="130" t="str">
        <f t="shared" si="49"/>
        <v>J=</v>
      </c>
      <c r="S90" s="125">
        <f t="shared" si="50"/>
        <v>43887</v>
      </c>
      <c r="T90" s="133" t="str">
        <f t="shared" si="51"/>
        <v>-</v>
      </c>
      <c r="U90" s="4"/>
      <c r="V90" s="101">
        <f>[2]Plan1!$A256</f>
        <v>44621</v>
      </c>
      <c r="W90" s="102" t="str">
        <f>[2]Plan1!$C244</f>
        <v>Carnaval</v>
      </c>
      <c r="X90" s="87"/>
      <c r="Y90" s="1"/>
      <c r="Z90" s="87"/>
      <c r="AA90" s="91"/>
      <c r="AB90" s="91"/>
      <c r="AC90" s="91"/>
      <c r="AD90" s="1"/>
      <c r="AE90" s="4"/>
      <c r="AF90" s="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</row>
    <row r="91" spans="1:212" x14ac:dyDescent="0.2">
      <c r="A91" s="122">
        <f t="shared" si="42"/>
        <v>43785</v>
      </c>
      <c r="B91" s="121">
        <f t="shared" ca="1" si="52"/>
        <v>10144.051039989999</v>
      </c>
      <c r="C91" s="123">
        <f t="shared" si="43"/>
        <v>10000</v>
      </c>
      <c r="D91" s="124">
        <f ca="1">IF(A91&lt;$B$1,VLOOKUP(A91,[1]DI!$A$4:$B$15000,2,FALSE),0)</f>
        <v>0</v>
      </c>
      <c r="E91" s="123">
        <f t="shared" ca="1" si="36"/>
        <v>1</v>
      </c>
      <c r="F91" s="123">
        <f ca="1">(TRUNC(PRODUCT($E$12:$E90),16))</f>
        <v>1.0118307970259299</v>
      </c>
      <c r="G91" s="123">
        <f t="shared" si="32"/>
        <v>1</v>
      </c>
      <c r="H91" s="123">
        <f t="shared" ca="1" si="37"/>
        <v>1.0118308</v>
      </c>
      <c r="I91" s="124">
        <f t="shared" si="44"/>
        <v>1.15E-2</v>
      </c>
      <c r="J91" s="125">
        <f t="shared" si="45"/>
        <v>43706</v>
      </c>
      <c r="K91" s="126">
        <f t="shared" si="46"/>
        <v>55</v>
      </c>
      <c r="L91" s="127">
        <f t="shared" si="47"/>
        <v>56</v>
      </c>
      <c r="M91" s="128">
        <f t="shared" si="38"/>
        <v>1.0025442040000001</v>
      </c>
      <c r="N91" s="128">
        <f t="shared" ca="1" si="39"/>
        <v>1.0144051039999999</v>
      </c>
      <c r="O91" s="127">
        <f t="shared" si="48"/>
        <v>0</v>
      </c>
      <c r="P91" s="123">
        <f t="shared" ca="1" si="40"/>
        <v>144.05103998999999</v>
      </c>
      <c r="Q91" s="129">
        <f t="shared" si="41"/>
        <v>0</v>
      </c>
      <c r="R91" s="130" t="str">
        <f t="shared" si="49"/>
        <v>J=</v>
      </c>
      <c r="S91" s="125">
        <f t="shared" si="50"/>
        <v>43887</v>
      </c>
      <c r="T91" s="133" t="str">
        <f t="shared" si="51"/>
        <v>-</v>
      </c>
      <c r="U91" s="4"/>
      <c r="V91" s="101">
        <f>[2]Plan1!$A257</f>
        <v>44666</v>
      </c>
      <c r="W91" s="102" t="str">
        <f>[2]Plan1!$C245</f>
        <v>Paixão de Cristo</v>
      </c>
      <c r="X91" s="87"/>
      <c r="Y91" s="1"/>
      <c r="Z91" s="87"/>
      <c r="AA91" s="91"/>
      <c r="AB91" s="91"/>
      <c r="AC91" s="91"/>
      <c r="AD91" s="1"/>
      <c r="AE91" s="4"/>
      <c r="AF91" s="1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</row>
    <row r="92" spans="1:212" x14ac:dyDescent="0.2">
      <c r="A92" s="122">
        <f t="shared" si="42"/>
        <v>43786</v>
      </c>
      <c r="B92" s="121">
        <f t="shared" ca="1" si="52"/>
        <v>10144.051039989999</v>
      </c>
      <c r="C92" s="123">
        <f t="shared" si="43"/>
        <v>10000</v>
      </c>
      <c r="D92" s="124">
        <f ca="1">IF(A92&lt;$B$1,VLOOKUP(A92,[1]DI!$A$4:$B$15000,2,FALSE),0)</f>
        <v>0</v>
      </c>
      <c r="E92" s="123">
        <f t="shared" ca="1" si="36"/>
        <v>1</v>
      </c>
      <c r="F92" s="123">
        <f ca="1">(TRUNC(PRODUCT($E$12:$E91),16))</f>
        <v>1.0118307970259299</v>
      </c>
      <c r="G92" s="123">
        <f t="shared" si="32"/>
        <v>1</v>
      </c>
      <c r="H92" s="123">
        <f t="shared" ca="1" si="37"/>
        <v>1.0118308</v>
      </c>
      <c r="I92" s="124">
        <f t="shared" si="44"/>
        <v>1.15E-2</v>
      </c>
      <c r="J92" s="125">
        <f t="shared" si="45"/>
        <v>43706</v>
      </c>
      <c r="K92" s="126">
        <f t="shared" si="46"/>
        <v>55</v>
      </c>
      <c r="L92" s="127">
        <f t="shared" si="47"/>
        <v>56</v>
      </c>
      <c r="M92" s="128">
        <f t="shared" si="38"/>
        <v>1.0025442040000001</v>
      </c>
      <c r="N92" s="128">
        <f t="shared" ca="1" si="39"/>
        <v>1.0144051039999999</v>
      </c>
      <c r="O92" s="127">
        <f t="shared" si="48"/>
        <v>0</v>
      </c>
      <c r="P92" s="123">
        <f t="shared" ca="1" si="40"/>
        <v>144.05103998999999</v>
      </c>
      <c r="Q92" s="129">
        <f t="shared" si="41"/>
        <v>0</v>
      </c>
      <c r="R92" s="130" t="str">
        <f t="shared" si="49"/>
        <v>J=</v>
      </c>
      <c r="S92" s="125">
        <f t="shared" si="50"/>
        <v>43887</v>
      </c>
      <c r="T92" s="133" t="str">
        <f t="shared" si="51"/>
        <v>-</v>
      </c>
      <c r="U92" s="4"/>
      <c r="V92" s="101">
        <f>[2]Plan1!$A258</f>
        <v>44672</v>
      </c>
      <c r="W92" s="102" t="str">
        <f>[2]Plan1!$C246</f>
        <v>Tiradentes</v>
      </c>
      <c r="X92" s="87"/>
      <c r="Y92" s="1"/>
      <c r="Z92" s="87"/>
      <c r="AA92" s="91"/>
      <c r="AB92" s="91"/>
      <c r="AC92" s="91"/>
      <c r="AD92" s="1"/>
      <c r="AE92" s="4"/>
      <c r="AF92" s="1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</row>
    <row r="93" spans="1:212" x14ac:dyDescent="0.2">
      <c r="A93" s="122">
        <f t="shared" si="42"/>
        <v>43787</v>
      </c>
      <c r="B93" s="121">
        <f t="shared" ca="1" si="52"/>
        <v>10144.051039989999</v>
      </c>
      <c r="C93" s="123">
        <f t="shared" si="43"/>
        <v>10000</v>
      </c>
      <c r="D93" s="124">
        <f ca="1">IF(A93&lt;$B$1,VLOOKUP(A93,[1]DI!$A$4:$B$15000,2,FALSE),0)</f>
        <v>4.9000000000000002E-2</v>
      </c>
      <c r="E93" s="123">
        <f t="shared" ca="1" si="36"/>
        <v>1.0001898499999999</v>
      </c>
      <c r="F93" s="123">
        <f ca="1">(TRUNC(PRODUCT($E$12:$E92),16))</f>
        <v>1.0118307970259299</v>
      </c>
      <c r="G93" s="123">
        <f t="shared" si="32"/>
        <v>1</v>
      </c>
      <c r="H93" s="123">
        <f t="shared" ca="1" si="37"/>
        <v>1.0118308</v>
      </c>
      <c r="I93" s="124">
        <f t="shared" si="44"/>
        <v>1.15E-2</v>
      </c>
      <c r="J93" s="125">
        <f t="shared" si="45"/>
        <v>43706</v>
      </c>
      <c r="K93" s="126">
        <f t="shared" si="46"/>
        <v>56</v>
      </c>
      <c r="L93" s="127">
        <f t="shared" si="47"/>
        <v>56</v>
      </c>
      <c r="M93" s="128">
        <f t="shared" si="38"/>
        <v>1.0025442040000001</v>
      </c>
      <c r="N93" s="128">
        <f t="shared" ca="1" si="39"/>
        <v>1.0144051039999999</v>
      </c>
      <c r="O93" s="127">
        <f t="shared" si="48"/>
        <v>0</v>
      </c>
      <c r="P93" s="123">
        <f t="shared" ca="1" si="40"/>
        <v>144.05103998999999</v>
      </c>
      <c r="Q93" s="129">
        <f t="shared" si="41"/>
        <v>0</v>
      </c>
      <c r="R93" s="130" t="str">
        <f t="shared" si="49"/>
        <v>J=</v>
      </c>
      <c r="S93" s="125">
        <f t="shared" si="50"/>
        <v>43887</v>
      </c>
      <c r="T93" s="133" t="str">
        <f t="shared" si="51"/>
        <v>-</v>
      </c>
      <c r="U93" s="4"/>
      <c r="V93" s="101">
        <f>[2]Plan1!$A259</f>
        <v>44682</v>
      </c>
      <c r="W93" s="102" t="str">
        <f>[2]Plan1!$C247</f>
        <v>Dia do Trabalho</v>
      </c>
      <c r="X93" s="87"/>
      <c r="Y93" s="1"/>
      <c r="Z93" s="87"/>
      <c r="AA93" s="91"/>
      <c r="AB93" s="91"/>
      <c r="AC93" s="91"/>
      <c r="AD93" s="1"/>
      <c r="AE93" s="4"/>
      <c r="AF93" s="1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</row>
    <row r="94" spans="1:212" x14ac:dyDescent="0.2">
      <c r="A94" s="122">
        <f t="shared" si="42"/>
        <v>43788</v>
      </c>
      <c r="B94" s="121">
        <f t="shared" ca="1" si="52"/>
        <v>10146.43721</v>
      </c>
      <c r="C94" s="123">
        <f t="shared" si="43"/>
        <v>10000</v>
      </c>
      <c r="D94" s="124">
        <f ca="1">IF(A94&lt;$B$1,VLOOKUP(A94,[1]DI!$A$4:$B$15000,2,FALSE),0)</f>
        <v>4.9000000000000002E-2</v>
      </c>
      <c r="E94" s="123">
        <f t="shared" ca="1" si="36"/>
        <v>1.0001898499999999</v>
      </c>
      <c r="F94" s="123">
        <f ca="1">(TRUNC(PRODUCT($E$12:$E93),16))</f>
        <v>1.01202289310275</v>
      </c>
      <c r="G94" s="123">
        <f t="shared" si="32"/>
        <v>1</v>
      </c>
      <c r="H94" s="123">
        <f t="shared" ca="1" si="37"/>
        <v>1.0120228899999999</v>
      </c>
      <c r="I94" s="124">
        <f t="shared" si="44"/>
        <v>1.15E-2</v>
      </c>
      <c r="J94" s="125">
        <f t="shared" si="45"/>
        <v>43706</v>
      </c>
      <c r="K94" s="126">
        <f t="shared" si="46"/>
        <v>57</v>
      </c>
      <c r="L94" s="127">
        <f t="shared" si="47"/>
        <v>57</v>
      </c>
      <c r="M94" s="128">
        <f t="shared" si="38"/>
        <v>1.0025896949999999</v>
      </c>
      <c r="N94" s="128">
        <f t="shared" ca="1" si="39"/>
        <v>1.0146437210000001</v>
      </c>
      <c r="O94" s="127">
        <f t="shared" si="48"/>
        <v>0</v>
      </c>
      <c r="P94" s="123">
        <f t="shared" ca="1" si="40"/>
        <v>146.43720999999999</v>
      </c>
      <c r="Q94" s="129">
        <f t="shared" si="41"/>
        <v>0</v>
      </c>
      <c r="R94" s="130" t="str">
        <f t="shared" si="49"/>
        <v>J=</v>
      </c>
      <c r="S94" s="125">
        <f t="shared" si="50"/>
        <v>43887</v>
      </c>
      <c r="T94" s="133" t="str">
        <f t="shared" si="51"/>
        <v>-</v>
      </c>
      <c r="U94" s="4"/>
      <c r="V94" s="101">
        <f>[2]Plan1!$A260</f>
        <v>44728</v>
      </c>
      <c r="W94" s="102" t="str">
        <f>[2]Plan1!$C248</f>
        <v>Corpus Christi</v>
      </c>
      <c r="X94" s="87"/>
      <c r="Y94" s="1"/>
      <c r="Z94" s="87"/>
      <c r="AA94" s="91"/>
      <c r="AB94" s="91"/>
      <c r="AC94" s="91"/>
      <c r="AD94" s="1"/>
      <c r="AE94" s="4"/>
      <c r="AF94" s="1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</row>
    <row r="95" spans="1:212" x14ac:dyDescent="0.2">
      <c r="A95" s="122">
        <f t="shared" si="42"/>
        <v>43789</v>
      </c>
      <c r="B95" s="121">
        <f t="shared" ca="1" si="52"/>
        <v>10148.824070000001</v>
      </c>
      <c r="C95" s="123">
        <f t="shared" si="43"/>
        <v>10000</v>
      </c>
      <c r="D95" s="124">
        <f ca="1">IF(A95&lt;$B$1,VLOOKUP(A95,[1]DI!$A$4:$B$15000,2,FALSE),0)</f>
        <v>4.9000000000000002E-2</v>
      </c>
      <c r="E95" s="123">
        <f t="shared" ca="1" si="36"/>
        <v>1.0001898499999999</v>
      </c>
      <c r="F95" s="123">
        <f ca="1">(TRUNC(PRODUCT($E$12:$E94),16))</f>
        <v>1.0122150256489999</v>
      </c>
      <c r="G95" s="123">
        <f t="shared" si="32"/>
        <v>1</v>
      </c>
      <c r="H95" s="123">
        <f t="shared" ca="1" si="37"/>
        <v>1.0122150299999999</v>
      </c>
      <c r="I95" s="124">
        <f t="shared" si="44"/>
        <v>1.15E-2</v>
      </c>
      <c r="J95" s="125">
        <f t="shared" si="45"/>
        <v>43706</v>
      </c>
      <c r="K95" s="126">
        <f t="shared" si="46"/>
        <v>58</v>
      </c>
      <c r="L95" s="127">
        <f t="shared" si="47"/>
        <v>58</v>
      </c>
      <c r="M95" s="128">
        <f t="shared" si="38"/>
        <v>1.002635188</v>
      </c>
      <c r="N95" s="128">
        <f t="shared" ca="1" si="39"/>
        <v>1.014882407</v>
      </c>
      <c r="O95" s="127">
        <f t="shared" si="48"/>
        <v>0</v>
      </c>
      <c r="P95" s="123">
        <f t="shared" ca="1" si="40"/>
        <v>148.82407000000001</v>
      </c>
      <c r="Q95" s="129">
        <f t="shared" si="41"/>
        <v>0</v>
      </c>
      <c r="R95" s="130" t="str">
        <f t="shared" si="49"/>
        <v>J=</v>
      </c>
      <c r="S95" s="125">
        <f t="shared" si="50"/>
        <v>43887</v>
      </c>
      <c r="T95" s="133" t="str">
        <f t="shared" si="51"/>
        <v>-</v>
      </c>
      <c r="U95" s="4"/>
      <c r="V95" s="101">
        <f>[2]Plan1!$A261</f>
        <v>44811</v>
      </c>
      <c r="W95" s="102" t="str">
        <f>[2]Plan1!$C249</f>
        <v>Independência do Brasil</v>
      </c>
      <c r="X95" s="87"/>
      <c r="Y95" s="1"/>
      <c r="Z95" s="87"/>
      <c r="AA95" s="91"/>
      <c r="AB95" s="91"/>
      <c r="AC95" s="91"/>
      <c r="AD95" s="1"/>
      <c r="AE95" s="4"/>
      <c r="AF95" s="1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</row>
    <row r="96" spans="1:212" x14ac:dyDescent="0.2">
      <c r="A96" s="122">
        <f t="shared" si="42"/>
        <v>43790</v>
      </c>
      <c r="B96" s="121">
        <f t="shared" ca="1" si="52"/>
        <v>10151.21133</v>
      </c>
      <c r="C96" s="123">
        <f t="shared" si="43"/>
        <v>10000</v>
      </c>
      <c r="D96" s="124">
        <f ca="1">IF(A96&lt;$B$1,VLOOKUP(A96,[1]DI!$A$4:$B$15000,2,FALSE),0)</f>
        <v>4.9000000000000002E-2</v>
      </c>
      <c r="E96" s="123">
        <f t="shared" ca="1" si="36"/>
        <v>1.0001898499999999</v>
      </c>
      <c r="F96" s="123">
        <f ca="1">(TRUNC(PRODUCT($E$12:$E95),16))</f>
        <v>1.01240719467162</v>
      </c>
      <c r="G96" s="123">
        <f t="shared" si="32"/>
        <v>1</v>
      </c>
      <c r="H96" s="123">
        <f t="shared" ca="1" si="37"/>
        <v>1.01240719</v>
      </c>
      <c r="I96" s="124">
        <f t="shared" si="44"/>
        <v>1.15E-2</v>
      </c>
      <c r="J96" s="125">
        <f t="shared" si="45"/>
        <v>43706</v>
      </c>
      <c r="K96" s="126">
        <f t="shared" si="46"/>
        <v>59</v>
      </c>
      <c r="L96" s="127">
        <f t="shared" si="47"/>
        <v>59</v>
      </c>
      <c r="M96" s="128">
        <f t="shared" si="38"/>
        <v>1.0026806829999999</v>
      </c>
      <c r="N96" s="128">
        <f t="shared" ca="1" si="39"/>
        <v>1.0151211330000001</v>
      </c>
      <c r="O96" s="127">
        <f t="shared" si="48"/>
        <v>0</v>
      </c>
      <c r="P96" s="123">
        <f t="shared" ca="1" si="40"/>
        <v>151.21133</v>
      </c>
      <c r="Q96" s="129">
        <f t="shared" si="41"/>
        <v>0</v>
      </c>
      <c r="R96" s="130" t="str">
        <f t="shared" si="49"/>
        <v>J=</v>
      </c>
      <c r="S96" s="125">
        <f t="shared" si="50"/>
        <v>43887</v>
      </c>
      <c r="T96" s="133" t="str">
        <f t="shared" si="51"/>
        <v>-</v>
      </c>
      <c r="U96" s="4"/>
      <c r="V96" s="101">
        <f>[2]Plan1!$A262</f>
        <v>44846</v>
      </c>
      <c r="W96" s="102" t="str">
        <f>[2]Plan1!$C250</f>
        <v>Nossa Sr.a Aparecida - Padroeira do Brasil</v>
      </c>
      <c r="X96" s="87"/>
      <c r="Y96" s="1"/>
      <c r="Z96" s="87"/>
      <c r="AA96" s="91"/>
      <c r="AB96" s="91"/>
      <c r="AC96" s="91"/>
      <c r="AD96" s="1"/>
      <c r="AE96" s="4"/>
      <c r="AF96" s="1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</row>
    <row r="97" spans="1:212" x14ac:dyDescent="0.2">
      <c r="A97" s="122">
        <f t="shared" si="42"/>
        <v>43791</v>
      </c>
      <c r="B97" s="121">
        <f t="shared" ca="1" si="52"/>
        <v>10153.59928</v>
      </c>
      <c r="C97" s="123">
        <f t="shared" si="43"/>
        <v>10000</v>
      </c>
      <c r="D97" s="124">
        <f ca="1">IF(A97&lt;$B$1,VLOOKUP(A97,[1]DI!$A$4:$B$15000,2,FALSE),0)</f>
        <v>4.9000000000000002E-2</v>
      </c>
      <c r="E97" s="123">
        <f t="shared" ca="1" si="36"/>
        <v>1.0001898499999999</v>
      </c>
      <c r="F97" s="123">
        <f ca="1">(TRUNC(PRODUCT($E$12:$E96),16))</f>
        <v>1.01259940017753</v>
      </c>
      <c r="G97" s="123">
        <f t="shared" si="32"/>
        <v>1</v>
      </c>
      <c r="H97" s="123">
        <f t="shared" ca="1" si="37"/>
        <v>1.0125994</v>
      </c>
      <c r="I97" s="124">
        <f t="shared" si="44"/>
        <v>1.15E-2</v>
      </c>
      <c r="J97" s="125">
        <f t="shared" si="45"/>
        <v>43706</v>
      </c>
      <c r="K97" s="126">
        <f t="shared" si="46"/>
        <v>60</v>
      </c>
      <c r="L97" s="127">
        <f t="shared" si="47"/>
        <v>60</v>
      </c>
      <c r="M97" s="128">
        <f t="shared" si="38"/>
        <v>1.00272618</v>
      </c>
      <c r="N97" s="128">
        <f t="shared" ca="1" si="39"/>
        <v>1.0153599280000001</v>
      </c>
      <c r="O97" s="127">
        <f t="shared" si="48"/>
        <v>0</v>
      </c>
      <c r="P97" s="123">
        <f t="shared" ca="1" si="40"/>
        <v>153.59927999999999</v>
      </c>
      <c r="Q97" s="129">
        <f t="shared" si="41"/>
        <v>0</v>
      </c>
      <c r="R97" s="130" t="str">
        <f t="shared" si="49"/>
        <v>J=</v>
      </c>
      <c r="S97" s="125">
        <f t="shared" si="50"/>
        <v>43887</v>
      </c>
      <c r="T97" s="133" t="str">
        <f t="shared" si="51"/>
        <v>-</v>
      </c>
      <c r="U97" s="4"/>
      <c r="V97" s="101">
        <f>[2]Plan1!$A263</f>
        <v>44867</v>
      </c>
      <c r="W97" s="102" t="str">
        <f>[2]Plan1!$C251</f>
        <v>Finados</v>
      </c>
      <c r="X97" s="87"/>
      <c r="Y97" s="1"/>
      <c r="Z97" s="87"/>
      <c r="AA97" s="91"/>
      <c r="AB97" s="91"/>
      <c r="AC97" s="91"/>
      <c r="AD97" s="1"/>
      <c r="AE97" s="4"/>
      <c r="AF97" s="1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</row>
    <row r="98" spans="1:212" x14ac:dyDescent="0.2">
      <c r="A98" s="122">
        <f t="shared" si="42"/>
        <v>43792</v>
      </c>
      <c r="B98" s="121">
        <f t="shared" ca="1" si="52"/>
        <v>10155.987730000001</v>
      </c>
      <c r="C98" s="123">
        <f t="shared" si="43"/>
        <v>10000</v>
      </c>
      <c r="D98" s="124">
        <f ca="1">IF(A98&lt;$B$1,VLOOKUP(A98,[1]DI!$A$4:$B$15000,2,FALSE),0)</f>
        <v>0</v>
      </c>
      <c r="E98" s="123">
        <f t="shared" ca="1" si="36"/>
        <v>1</v>
      </c>
      <c r="F98" s="123">
        <f ca="1">(TRUNC(PRODUCT($E$12:$E97),16))</f>
        <v>1.01279164217365</v>
      </c>
      <c r="G98" s="123">
        <f t="shared" si="32"/>
        <v>1</v>
      </c>
      <c r="H98" s="123">
        <f t="shared" ca="1" si="37"/>
        <v>1.0127916400000001</v>
      </c>
      <c r="I98" s="124">
        <f t="shared" si="44"/>
        <v>1.15E-2</v>
      </c>
      <c r="J98" s="125">
        <f t="shared" si="45"/>
        <v>43706</v>
      </c>
      <c r="K98" s="126">
        <f t="shared" si="46"/>
        <v>60</v>
      </c>
      <c r="L98" s="127">
        <f t="shared" si="47"/>
        <v>61</v>
      </c>
      <c r="M98" s="128">
        <f t="shared" si="38"/>
        <v>1.0027716790000001</v>
      </c>
      <c r="N98" s="128">
        <f t="shared" ca="1" si="39"/>
        <v>1.015598773</v>
      </c>
      <c r="O98" s="127">
        <f t="shared" si="48"/>
        <v>0</v>
      </c>
      <c r="P98" s="123">
        <f t="shared" ca="1" si="40"/>
        <v>155.98773</v>
      </c>
      <c r="Q98" s="129">
        <f t="shared" si="41"/>
        <v>0</v>
      </c>
      <c r="R98" s="130" t="str">
        <f t="shared" si="49"/>
        <v>J=</v>
      </c>
      <c r="S98" s="125">
        <f t="shared" si="50"/>
        <v>43887</v>
      </c>
      <c r="T98" s="133" t="str">
        <f t="shared" si="51"/>
        <v>-</v>
      </c>
      <c r="U98" s="4"/>
      <c r="V98" s="101">
        <f>[2]Plan1!$A264</f>
        <v>44880</v>
      </c>
      <c r="W98" s="102" t="str">
        <f>[2]Plan1!$C252</f>
        <v>Proclamação da República</v>
      </c>
      <c r="X98" s="87"/>
      <c r="Y98" s="1"/>
      <c r="Z98" s="87"/>
      <c r="AA98" s="91"/>
      <c r="AB98" s="91"/>
      <c r="AC98" s="91"/>
      <c r="AD98" s="1"/>
      <c r="AE98" s="4"/>
      <c r="AF98" s="1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</row>
    <row r="99" spans="1:212" x14ac:dyDescent="0.2">
      <c r="A99" s="122">
        <f t="shared" si="42"/>
        <v>43793</v>
      </c>
      <c r="B99" s="121">
        <f t="shared" ca="1" si="52"/>
        <v>10155.987730000001</v>
      </c>
      <c r="C99" s="123">
        <f t="shared" si="43"/>
        <v>10000</v>
      </c>
      <c r="D99" s="124">
        <f ca="1">IF(A99&lt;$B$1,VLOOKUP(A99,[1]DI!$A$4:$B$15000,2,FALSE),0)</f>
        <v>0</v>
      </c>
      <c r="E99" s="123">
        <f t="shared" ca="1" si="36"/>
        <v>1</v>
      </c>
      <c r="F99" s="123">
        <f ca="1">(TRUNC(PRODUCT($E$12:$E98),16))</f>
        <v>1.01279164217365</v>
      </c>
      <c r="G99" s="123">
        <f t="shared" si="32"/>
        <v>1</v>
      </c>
      <c r="H99" s="123">
        <f t="shared" ca="1" si="37"/>
        <v>1.0127916400000001</v>
      </c>
      <c r="I99" s="124">
        <f t="shared" si="44"/>
        <v>1.15E-2</v>
      </c>
      <c r="J99" s="125">
        <f t="shared" si="45"/>
        <v>43706</v>
      </c>
      <c r="K99" s="126">
        <f t="shared" si="46"/>
        <v>60</v>
      </c>
      <c r="L99" s="127">
        <f t="shared" si="47"/>
        <v>61</v>
      </c>
      <c r="M99" s="128">
        <f t="shared" si="38"/>
        <v>1.0027716790000001</v>
      </c>
      <c r="N99" s="128">
        <f t="shared" ca="1" si="39"/>
        <v>1.015598773</v>
      </c>
      <c r="O99" s="127">
        <f t="shared" si="48"/>
        <v>0</v>
      </c>
      <c r="P99" s="123">
        <f t="shared" ca="1" si="40"/>
        <v>155.98773</v>
      </c>
      <c r="Q99" s="129">
        <f t="shared" si="41"/>
        <v>0</v>
      </c>
      <c r="R99" s="130" t="str">
        <f t="shared" si="49"/>
        <v>J=</v>
      </c>
      <c r="S99" s="125">
        <f t="shared" si="50"/>
        <v>43887</v>
      </c>
      <c r="T99" s="133" t="str">
        <f t="shared" si="51"/>
        <v>-</v>
      </c>
      <c r="U99" s="4"/>
      <c r="V99" s="101">
        <f>[2]Plan1!$A265</f>
        <v>44920</v>
      </c>
      <c r="W99" s="102" t="str">
        <f>[2]Plan1!$C253</f>
        <v>Natal</v>
      </c>
      <c r="X99" s="87"/>
      <c r="Y99" s="1"/>
      <c r="Z99" s="87"/>
      <c r="AA99" s="91"/>
      <c r="AB99" s="91"/>
      <c r="AC99" s="91"/>
      <c r="AD99" s="1"/>
      <c r="AE99" s="4"/>
      <c r="AF99" s="1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</row>
    <row r="100" spans="1:212" x14ac:dyDescent="0.2">
      <c r="A100" s="122">
        <f t="shared" si="42"/>
        <v>43794</v>
      </c>
      <c r="B100" s="121">
        <f t="shared" ca="1" si="52"/>
        <v>10155.987730000001</v>
      </c>
      <c r="C100" s="123">
        <f t="shared" si="43"/>
        <v>10000</v>
      </c>
      <c r="D100" s="124">
        <f ca="1">IF(A100&lt;$B$1,VLOOKUP(A100,[1]DI!$A$4:$B$15000,2,FALSE),0)</f>
        <v>4.9000000000000002E-2</v>
      </c>
      <c r="E100" s="123">
        <f t="shared" ca="1" si="36"/>
        <v>1.0001898499999999</v>
      </c>
      <c r="F100" s="123">
        <f ca="1">(TRUNC(PRODUCT($E$12:$E99),16))</f>
        <v>1.01279164217365</v>
      </c>
      <c r="G100" s="123">
        <f t="shared" si="32"/>
        <v>1</v>
      </c>
      <c r="H100" s="123">
        <f t="shared" ca="1" si="37"/>
        <v>1.0127916400000001</v>
      </c>
      <c r="I100" s="124">
        <f t="shared" si="44"/>
        <v>1.15E-2</v>
      </c>
      <c r="J100" s="125">
        <f t="shared" si="45"/>
        <v>43706</v>
      </c>
      <c r="K100" s="126">
        <f t="shared" si="46"/>
        <v>61</v>
      </c>
      <c r="L100" s="127">
        <f t="shared" si="47"/>
        <v>61</v>
      </c>
      <c r="M100" s="128">
        <f t="shared" si="38"/>
        <v>1.0027716790000001</v>
      </c>
      <c r="N100" s="128">
        <f t="shared" ca="1" si="39"/>
        <v>1.015598773</v>
      </c>
      <c r="O100" s="127">
        <f t="shared" si="48"/>
        <v>0</v>
      </c>
      <c r="P100" s="123">
        <f t="shared" ca="1" si="40"/>
        <v>155.98773</v>
      </c>
      <c r="Q100" s="129">
        <f t="shared" si="41"/>
        <v>0</v>
      </c>
      <c r="R100" s="130" t="str">
        <f t="shared" si="49"/>
        <v>J=</v>
      </c>
      <c r="S100" s="125">
        <f t="shared" si="50"/>
        <v>43887</v>
      </c>
      <c r="T100" s="133" t="str">
        <f t="shared" si="51"/>
        <v>-</v>
      </c>
      <c r="U100" s="4"/>
      <c r="V100" s="101">
        <f>[2]Plan1!$A266</f>
        <v>44927</v>
      </c>
      <c r="W100" s="102" t="str">
        <f>[2]Plan1!$C254</f>
        <v>Confraternização Universal</v>
      </c>
      <c r="X100" s="87"/>
      <c r="Y100" s="1"/>
      <c r="Z100" s="87"/>
      <c r="AA100" s="91"/>
      <c r="AB100" s="91"/>
      <c r="AC100" s="91"/>
      <c r="AD100" s="1"/>
      <c r="AE100" s="4"/>
      <c r="AF100" s="1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</row>
    <row r="101" spans="1:212" x14ac:dyDescent="0.2">
      <c r="A101" s="122">
        <f t="shared" si="42"/>
        <v>43795</v>
      </c>
      <c r="B101" s="121">
        <f t="shared" ca="1" si="52"/>
        <v>10158.37679</v>
      </c>
      <c r="C101" s="123">
        <f t="shared" si="43"/>
        <v>10000</v>
      </c>
      <c r="D101" s="124">
        <f ca="1">IF(A101&lt;$B$1,VLOOKUP(A101,[1]DI!$A$4:$B$15000,2,FALSE),0)</f>
        <v>4.9000000000000002E-2</v>
      </c>
      <c r="E101" s="123">
        <f t="shared" ca="1" si="36"/>
        <v>1.0001898499999999</v>
      </c>
      <c r="F101" s="123">
        <f ca="1">(TRUNC(PRODUCT($E$12:$E100),16))</f>
        <v>1.01298392066692</v>
      </c>
      <c r="G101" s="123">
        <f t="shared" si="32"/>
        <v>1</v>
      </c>
      <c r="H101" s="123">
        <f t="shared" ca="1" si="37"/>
        <v>1.0129839199999999</v>
      </c>
      <c r="I101" s="124">
        <f t="shared" si="44"/>
        <v>1.15E-2</v>
      </c>
      <c r="J101" s="125">
        <f t="shared" si="45"/>
        <v>43706</v>
      </c>
      <c r="K101" s="126">
        <f t="shared" si="46"/>
        <v>62</v>
      </c>
      <c r="L101" s="127">
        <f t="shared" si="47"/>
        <v>62</v>
      </c>
      <c r="M101" s="128">
        <f t="shared" si="38"/>
        <v>1.0028171809999999</v>
      </c>
      <c r="N101" s="128">
        <f t="shared" ca="1" si="39"/>
        <v>1.0158376790000001</v>
      </c>
      <c r="O101" s="127">
        <f t="shared" si="48"/>
        <v>0</v>
      </c>
      <c r="P101" s="123">
        <f t="shared" ca="1" si="40"/>
        <v>158.37679</v>
      </c>
      <c r="Q101" s="129">
        <f t="shared" si="41"/>
        <v>0</v>
      </c>
      <c r="R101" s="130" t="str">
        <f t="shared" si="49"/>
        <v>J=</v>
      </c>
      <c r="S101" s="125">
        <f t="shared" si="50"/>
        <v>43887</v>
      </c>
      <c r="T101" s="133" t="str">
        <f t="shared" si="51"/>
        <v>-</v>
      </c>
      <c r="U101" s="4"/>
      <c r="V101" s="101">
        <f>[2]Plan1!$A267</f>
        <v>44977</v>
      </c>
      <c r="W101" s="102" t="str">
        <f>[2]Plan1!$C255</f>
        <v>Carnaval</v>
      </c>
      <c r="X101" s="87"/>
      <c r="Y101" s="1"/>
      <c r="Z101" s="87"/>
      <c r="AA101" s="91"/>
      <c r="AB101" s="91"/>
      <c r="AC101" s="91"/>
      <c r="AD101" s="1"/>
      <c r="AE101" s="4"/>
      <c r="AF101" s="1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</row>
    <row r="102" spans="1:212" x14ac:dyDescent="0.2">
      <c r="A102" s="122">
        <f t="shared" si="42"/>
        <v>43796</v>
      </c>
      <c r="B102" s="121">
        <f t="shared" ca="1" si="52"/>
        <v>10160.766429990001</v>
      </c>
      <c r="C102" s="123">
        <f t="shared" si="43"/>
        <v>10000</v>
      </c>
      <c r="D102" s="124">
        <f ca="1">IF(A102&lt;$B$1,VLOOKUP(A102,[1]DI!$A$4:$B$15000,2,FALSE),0)</f>
        <v>4.9000000000000002E-2</v>
      </c>
      <c r="E102" s="123">
        <f t="shared" ca="1" si="36"/>
        <v>1.0001898499999999</v>
      </c>
      <c r="F102" s="123">
        <f ca="1">(TRUNC(PRODUCT($E$12:$E101),16))</f>
        <v>1.01317623566426</v>
      </c>
      <c r="G102" s="123">
        <f t="shared" si="32"/>
        <v>1</v>
      </c>
      <c r="H102" s="123">
        <f t="shared" ca="1" si="37"/>
        <v>1.01317624</v>
      </c>
      <c r="I102" s="124">
        <f t="shared" si="44"/>
        <v>1.15E-2</v>
      </c>
      <c r="J102" s="125">
        <f t="shared" si="45"/>
        <v>43706</v>
      </c>
      <c r="K102" s="126">
        <f t="shared" si="46"/>
        <v>63</v>
      </c>
      <c r="L102" s="127">
        <f t="shared" si="47"/>
        <v>63</v>
      </c>
      <c r="M102" s="128">
        <f t="shared" si="38"/>
        <v>1.0028626839999999</v>
      </c>
      <c r="N102" s="128">
        <f t="shared" ca="1" si="39"/>
        <v>1.0160766429999999</v>
      </c>
      <c r="O102" s="127">
        <f t="shared" si="48"/>
        <v>0</v>
      </c>
      <c r="P102" s="123">
        <f t="shared" ca="1" si="40"/>
        <v>160.76642999000001</v>
      </c>
      <c r="Q102" s="129">
        <f t="shared" si="41"/>
        <v>0</v>
      </c>
      <c r="R102" s="130" t="str">
        <f t="shared" si="49"/>
        <v>J=</v>
      </c>
      <c r="S102" s="125">
        <f t="shared" si="50"/>
        <v>43887</v>
      </c>
      <c r="T102" s="133" t="str">
        <f t="shared" si="51"/>
        <v>-</v>
      </c>
      <c r="U102" s="4"/>
      <c r="V102" s="101">
        <f>[2]Plan1!$A268</f>
        <v>44978</v>
      </c>
      <c r="W102" s="102" t="str">
        <f>[2]Plan1!$C256</f>
        <v>Carnaval</v>
      </c>
      <c r="X102" s="88"/>
      <c r="Y102" s="1"/>
      <c r="Z102" s="88"/>
      <c r="AA102" s="91"/>
      <c r="AB102" s="91"/>
      <c r="AC102" s="91"/>
      <c r="AD102" s="1"/>
      <c r="AE102" s="4"/>
      <c r="AF102" s="1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</row>
    <row r="103" spans="1:212" x14ac:dyDescent="0.2">
      <c r="A103" s="122">
        <f t="shared" si="42"/>
        <v>43797</v>
      </c>
      <c r="B103" s="121">
        <f t="shared" ca="1" si="52"/>
        <v>10163.15657999</v>
      </c>
      <c r="C103" s="123">
        <f t="shared" si="43"/>
        <v>10000</v>
      </c>
      <c r="D103" s="124">
        <f ca="1">IF(A103&lt;$B$1,VLOOKUP(A103,[1]DI!$A$4:$B$15000,2,FALSE),0)</f>
        <v>4.9000000000000002E-2</v>
      </c>
      <c r="E103" s="123">
        <f t="shared" ca="1" si="36"/>
        <v>1.0001898499999999</v>
      </c>
      <c r="F103" s="123">
        <f ca="1">(TRUNC(PRODUCT($E$12:$E102),16))</f>
        <v>1.0133685871725999</v>
      </c>
      <c r="G103" s="123">
        <f t="shared" si="32"/>
        <v>1</v>
      </c>
      <c r="H103" s="123">
        <f t="shared" ca="1" si="37"/>
        <v>1.01336859</v>
      </c>
      <c r="I103" s="124">
        <f t="shared" si="44"/>
        <v>1.15E-2</v>
      </c>
      <c r="J103" s="125">
        <f t="shared" si="45"/>
        <v>43706</v>
      </c>
      <c r="K103" s="126">
        <f t="shared" si="46"/>
        <v>64</v>
      </c>
      <c r="L103" s="127">
        <f t="shared" si="47"/>
        <v>64</v>
      </c>
      <c r="M103" s="128">
        <f t="shared" si="38"/>
        <v>1.0029081900000001</v>
      </c>
      <c r="N103" s="128">
        <f t="shared" ca="1" si="39"/>
        <v>1.0163156579999999</v>
      </c>
      <c r="O103" s="127">
        <f t="shared" si="48"/>
        <v>0</v>
      </c>
      <c r="P103" s="123">
        <f t="shared" ca="1" si="40"/>
        <v>163.15657999000001</v>
      </c>
      <c r="Q103" s="129">
        <f t="shared" si="41"/>
        <v>0</v>
      </c>
      <c r="R103" s="130" t="str">
        <f t="shared" si="49"/>
        <v>J=</v>
      </c>
      <c r="S103" s="125">
        <f t="shared" si="50"/>
        <v>43887</v>
      </c>
      <c r="T103" s="133" t="str">
        <f t="shared" si="51"/>
        <v>-</v>
      </c>
      <c r="U103" s="4"/>
      <c r="V103" s="101">
        <f>[2]Plan1!$A269</f>
        <v>45023</v>
      </c>
      <c r="W103" s="102" t="str">
        <f>[2]Plan1!$C257</f>
        <v>Paixão de Cristo</v>
      </c>
      <c r="X103" s="88"/>
      <c r="Y103" s="1"/>
      <c r="Z103" s="111"/>
      <c r="AA103" s="91"/>
      <c r="AB103" s="91"/>
      <c r="AC103" s="91"/>
      <c r="AD103" s="1"/>
      <c r="AE103" s="4"/>
      <c r="AF103" s="1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</row>
    <row r="104" spans="1:212" x14ac:dyDescent="0.2">
      <c r="A104" s="122">
        <f t="shared" si="42"/>
        <v>43798</v>
      </c>
      <c r="B104" s="121">
        <f t="shared" ca="1" si="52"/>
        <v>10165.547319990001</v>
      </c>
      <c r="C104" s="123">
        <f t="shared" si="43"/>
        <v>10000</v>
      </c>
      <c r="D104" s="124">
        <f ca="1">IF(A104&lt;$B$1,VLOOKUP(A104,[1]DI!$A$4:$B$15000,2,FALSE),0)</f>
        <v>4.9000000000000002E-2</v>
      </c>
      <c r="E104" s="123">
        <f t="shared" ca="1" si="36"/>
        <v>1.0001898499999999</v>
      </c>
      <c r="F104" s="123">
        <f ca="1">(TRUNC(PRODUCT($E$12:$E103),16))</f>
        <v>1.0135609751988699</v>
      </c>
      <c r="G104" s="123">
        <f t="shared" si="32"/>
        <v>1</v>
      </c>
      <c r="H104" s="123">
        <f t="shared" ca="1" si="37"/>
        <v>1.0135609800000001</v>
      </c>
      <c r="I104" s="124">
        <f t="shared" si="44"/>
        <v>1.15E-2</v>
      </c>
      <c r="J104" s="125">
        <f t="shared" si="45"/>
        <v>43706</v>
      </c>
      <c r="K104" s="126">
        <f t="shared" si="46"/>
        <v>65</v>
      </c>
      <c r="L104" s="127">
        <f t="shared" si="47"/>
        <v>65</v>
      </c>
      <c r="M104" s="128">
        <f t="shared" si="38"/>
        <v>1.0029536969999999</v>
      </c>
      <c r="N104" s="128">
        <f t="shared" ca="1" si="39"/>
        <v>1.0165547319999999</v>
      </c>
      <c r="O104" s="127">
        <f t="shared" si="48"/>
        <v>0</v>
      </c>
      <c r="P104" s="123">
        <f t="shared" ca="1" si="40"/>
        <v>165.54731999000001</v>
      </c>
      <c r="Q104" s="129">
        <f t="shared" si="41"/>
        <v>0</v>
      </c>
      <c r="R104" s="130" t="str">
        <f t="shared" si="49"/>
        <v>J=</v>
      </c>
      <c r="S104" s="125">
        <f t="shared" si="50"/>
        <v>43887</v>
      </c>
      <c r="T104" s="133" t="str">
        <f t="shared" si="51"/>
        <v>-</v>
      </c>
      <c r="U104" s="8"/>
      <c r="V104" s="101">
        <f>[2]Plan1!$A270</f>
        <v>45037</v>
      </c>
      <c r="W104" s="102" t="str">
        <f>[2]Plan1!$C258</f>
        <v>Tiradentes</v>
      </c>
      <c r="X104" s="87"/>
      <c r="Y104" s="1"/>
      <c r="Z104" s="112"/>
      <c r="AA104" s="91"/>
      <c r="AB104" s="91"/>
      <c r="AC104" s="91"/>
      <c r="AD104" s="1"/>
      <c r="AE104" s="4"/>
      <c r="AF104" s="1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</row>
    <row r="105" spans="1:212" x14ac:dyDescent="0.2">
      <c r="A105" s="122">
        <f t="shared" si="42"/>
        <v>43799</v>
      </c>
      <c r="B105" s="121">
        <f t="shared" ca="1" si="52"/>
        <v>10167.938560000001</v>
      </c>
      <c r="C105" s="123">
        <f t="shared" si="43"/>
        <v>10000</v>
      </c>
      <c r="D105" s="124">
        <f ca="1">IF(A105&lt;$B$1,VLOOKUP(A105,[1]DI!$A$4:$B$15000,2,FALSE),0)</f>
        <v>0</v>
      </c>
      <c r="E105" s="123">
        <f t="shared" ca="1" si="36"/>
        <v>1</v>
      </c>
      <c r="F105" s="123">
        <f ca="1">(TRUNC(PRODUCT($E$12:$E104),16))</f>
        <v>1.0137533997500201</v>
      </c>
      <c r="G105" s="123">
        <f t="shared" si="32"/>
        <v>1</v>
      </c>
      <c r="H105" s="123">
        <f t="shared" ca="1" si="37"/>
        <v>1.0137533999999999</v>
      </c>
      <c r="I105" s="124">
        <f t="shared" si="44"/>
        <v>1.15E-2</v>
      </c>
      <c r="J105" s="125">
        <f t="shared" si="45"/>
        <v>43706</v>
      </c>
      <c r="K105" s="126">
        <f t="shared" si="46"/>
        <v>65</v>
      </c>
      <c r="L105" s="127">
        <f t="shared" si="47"/>
        <v>66</v>
      </c>
      <c r="M105" s="128">
        <f t="shared" si="38"/>
        <v>1.002999207</v>
      </c>
      <c r="N105" s="128">
        <f t="shared" ca="1" si="39"/>
        <v>1.0167938560000001</v>
      </c>
      <c r="O105" s="127">
        <f t="shared" si="48"/>
        <v>0</v>
      </c>
      <c r="P105" s="123">
        <f t="shared" ca="1" si="40"/>
        <v>167.93856</v>
      </c>
      <c r="Q105" s="129">
        <f t="shared" si="41"/>
        <v>0</v>
      </c>
      <c r="R105" s="130" t="str">
        <f t="shared" si="49"/>
        <v>J=</v>
      </c>
      <c r="S105" s="125">
        <f t="shared" si="50"/>
        <v>43887</v>
      </c>
      <c r="T105" s="133" t="str">
        <f t="shared" si="51"/>
        <v>-</v>
      </c>
      <c r="U105" s="4"/>
      <c r="V105" s="101">
        <f>[2]Plan1!$A271</f>
        <v>45047</v>
      </c>
      <c r="W105" s="102" t="str">
        <f>[2]Plan1!$C259</f>
        <v>Dia do Trabalho</v>
      </c>
      <c r="X105" s="87"/>
      <c r="Y105" s="1"/>
      <c r="Z105" s="112"/>
      <c r="AA105" s="91"/>
      <c r="AB105" s="91"/>
      <c r="AC105" s="91"/>
      <c r="AD105" s="1"/>
      <c r="AE105" s="4"/>
      <c r="AF105" s="1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</row>
    <row r="106" spans="1:212" x14ac:dyDescent="0.2">
      <c r="A106" s="122">
        <f t="shared" si="42"/>
        <v>43800</v>
      </c>
      <c r="B106" s="121">
        <f t="shared" ca="1" si="52"/>
        <v>10167.938560000001</v>
      </c>
      <c r="C106" s="123">
        <f t="shared" si="43"/>
        <v>10000</v>
      </c>
      <c r="D106" s="124">
        <f ca="1">IF(A106&lt;$B$1,VLOOKUP(A106,[1]DI!$A$4:$B$15000,2,FALSE),0)</f>
        <v>0</v>
      </c>
      <c r="E106" s="123">
        <f t="shared" ca="1" si="36"/>
        <v>1</v>
      </c>
      <c r="F106" s="123">
        <f ca="1">(TRUNC(PRODUCT($E$12:$E105),16))</f>
        <v>1.0137533997500201</v>
      </c>
      <c r="G106" s="123">
        <f t="shared" si="32"/>
        <v>1</v>
      </c>
      <c r="H106" s="123">
        <f t="shared" ca="1" si="37"/>
        <v>1.0137533999999999</v>
      </c>
      <c r="I106" s="124">
        <f t="shared" si="44"/>
        <v>1.15E-2</v>
      </c>
      <c r="J106" s="125">
        <f t="shared" si="45"/>
        <v>43706</v>
      </c>
      <c r="K106" s="126">
        <f t="shared" si="46"/>
        <v>65</v>
      </c>
      <c r="L106" s="127">
        <f t="shared" si="47"/>
        <v>66</v>
      </c>
      <c r="M106" s="128">
        <f t="shared" si="38"/>
        <v>1.002999207</v>
      </c>
      <c r="N106" s="128">
        <f t="shared" ca="1" si="39"/>
        <v>1.0167938560000001</v>
      </c>
      <c r="O106" s="127">
        <f t="shared" si="48"/>
        <v>0</v>
      </c>
      <c r="P106" s="123">
        <f t="shared" ca="1" si="40"/>
        <v>167.93856</v>
      </c>
      <c r="Q106" s="129">
        <f t="shared" si="41"/>
        <v>0</v>
      </c>
      <c r="R106" s="130" t="str">
        <f t="shared" si="49"/>
        <v>J=</v>
      </c>
      <c r="S106" s="125">
        <f t="shared" si="50"/>
        <v>43887</v>
      </c>
      <c r="T106" s="133" t="str">
        <f t="shared" si="51"/>
        <v>-</v>
      </c>
      <c r="U106" s="14"/>
      <c r="V106" s="101">
        <f>[2]Plan1!$A272</f>
        <v>45085</v>
      </c>
      <c r="W106" s="102" t="str">
        <f>[2]Plan1!$C260</f>
        <v>Corpus Christi</v>
      </c>
      <c r="X106" s="99"/>
      <c r="Y106" s="17"/>
      <c r="Z106" s="113"/>
      <c r="AA106" s="91"/>
      <c r="AB106" s="91"/>
      <c r="AC106" s="91"/>
      <c r="AD106" s="1"/>
      <c r="AE106" s="4"/>
      <c r="AF106" s="1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</row>
    <row r="107" spans="1:212" x14ac:dyDescent="0.2">
      <c r="A107" s="122">
        <f t="shared" si="42"/>
        <v>43801</v>
      </c>
      <c r="B107" s="121">
        <f t="shared" ca="1" si="52"/>
        <v>10167.938560000001</v>
      </c>
      <c r="C107" s="123">
        <f t="shared" si="43"/>
        <v>10000</v>
      </c>
      <c r="D107" s="124">
        <f ca="1">IF(A107&lt;$B$1,VLOOKUP(A107,[1]DI!$A$4:$B$15000,2,FALSE),0)</f>
        <v>4.9000000000000002E-2</v>
      </c>
      <c r="E107" s="123">
        <f t="shared" ca="1" si="36"/>
        <v>1.0001898499999999</v>
      </c>
      <c r="F107" s="123">
        <f ca="1">(TRUNC(PRODUCT($E$12:$E106),16))</f>
        <v>1.0137533997500201</v>
      </c>
      <c r="G107" s="123">
        <f t="shared" si="32"/>
        <v>1</v>
      </c>
      <c r="H107" s="123">
        <f t="shared" ca="1" si="37"/>
        <v>1.0137533999999999</v>
      </c>
      <c r="I107" s="124">
        <f t="shared" si="44"/>
        <v>1.15E-2</v>
      </c>
      <c r="J107" s="125">
        <f t="shared" si="45"/>
        <v>43706</v>
      </c>
      <c r="K107" s="126">
        <f t="shared" si="46"/>
        <v>66</v>
      </c>
      <c r="L107" s="127">
        <f t="shared" si="47"/>
        <v>66</v>
      </c>
      <c r="M107" s="128">
        <f t="shared" si="38"/>
        <v>1.002999207</v>
      </c>
      <c r="N107" s="128">
        <f t="shared" ca="1" si="39"/>
        <v>1.0167938560000001</v>
      </c>
      <c r="O107" s="127">
        <f t="shared" si="48"/>
        <v>0</v>
      </c>
      <c r="P107" s="123">
        <f t="shared" ca="1" si="40"/>
        <v>167.93856</v>
      </c>
      <c r="Q107" s="129">
        <f t="shared" si="41"/>
        <v>0</v>
      </c>
      <c r="R107" s="130" t="str">
        <f t="shared" si="49"/>
        <v>J=</v>
      </c>
      <c r="S107" s="125">
        <f t="shared" si="50"/>
        <v>43887</v>
      </c>
      <c r="T107" s="133" t="str">
        <f t="shared" si="51"/>
        <v>-</v>
      </c>
      <c r="U107" s="4"/>
      <c r="V107" s="101">
        <f>[2]Plan1!$A273</f>
        <v>45176</v>
      </c>
      <c r="W107" s="102" t="str">
        <f>[2]Plan1!$C261</f>
        <v>Independência do Brasil</v>
      </c>
      <c r="X107" s="87"/>
      <c r="Y107" s="1"/>
      <c r="Z107" s="112"/>
      <c r="AA107" s="91"/>
      <c r="AB107" s="91"/>
      <c r="AC107" s="91"/>
      <c r="AD107" s="1"/>
      <c r="AE107" s="4"/>
      <c r="AF107" s="1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</row>
    <row r="108" spans="1:212" x14ac:dyDescent="0.2">
      <c r="A108" s="122">
        <f t="shared" si="42"/>
        <v>43802</v>
      </c>
      <c r="B108" s="121">
        <f t="shared" ca="1" si="52"/>
        <v>10170.330389999999</v>
      </c>
      <c r="C108" s="123">
        <f t="shared" si="43"/>
        <v>10000</v>
      </c>
      <c r="D108" s="124">
        <f ca="1">IF(A108&lt;$B$1,VLOOKUP(A108,[1]DI!$A$4:$B$15000,2,FALSE),0)</f>
        <v>4.9000000000000002E-2</v>
      </c>
      <c r="E108" s="123">
        <f t="shared" ca="1" si="36"/>
        <v>1.0001898499999999</v>
      </c>
      <c r="F108" s="123">
        <f ca="1">(TRUNC(PRODUCT($E$12:$E107),16))</f>
        <v>1.0139458608329599</v>
      </c>
      <c r="G108" s="123">
        <f t="shared" si="32"/>
        <v>1</v>
      </c>
      <c r="H108" s="123">
        <f t="shared" ca="1" si="37"/>
        <v>1.01394586</v>
      </c>
      <c r="I108" s="124">
        <f t="shared" si="44"/>
        <v>1.15E-2</v>
      </c>
      <c r="J108" s="125">
        <f t="shared" si="45"/>
        <v>43706</v>
      </c>
      <c r="K108" s="126">
        <f t="shared" si="46"/>
        <v>67</v>
      </c>
      <c r="L108" s="127">
        <f t="shared" si="47"/>
        <v>67</v>
      </c>
      <c r="M108" s="128">
        <f t="shared" si="38"/>
        <v>1.0030447179999999</v>
      </c>
      <c r="N108" s="128">
        <f t="shared" ca="1" si="39"/>
        <v>1.017033039</v>
      </c>
      <c r="O108" s="127">
        <f t="shared" si="48"/>
        <v>0</v>
      </c>
      <c r="P108" s="123">
        <f t="shared" ca="1" si="40"/>
        <v>170.33038999999999</v>
      </c>
      <c r="Q108" s="129">
        <f t="shared" si="41"/>
        <v>0</v>
      </c>
      <c r="R108" s="130" t="str">
        <f t="shared" si="49"/>
        <v>J=</v>
      </c>
      <c r="S108" s="125">
        <f t="shared" si="50"/>
        <v>43887</v>
      </c>
      <c r="T108" s="133" t="str">
        <f t="shared" si="51"/>
        <v>-</v>
      </c>
      <c r="U108" s="4"/>
      <c r="V108" s="101">
        <f>[2]Plan1!$A274</f>
        <v>45211</v>
      </c>
      <c r="W108" s="102" t="str">
        <f>[2]Plan1!$C262</f>
        <v>Nossa Sr.a Aparecida - Padroeira do Brasil</v>
      </c>
      <c r="X108" s="87"/>
      <c r="Y108" s="1"/>
      <c r="Z108" s="112"/>
      <c r="AA108" s="91"/>
      <c r="AB108" s="91"/>
      <c r="AC108" s="91"/>
      <c r="AD108" s="1"/>
      <c r="AE108" s="4"/>
      <c r="AF108" s="1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</row>
    <row r="109" spans="1:212" x14ac:dyDescent="0.2">
      <c r="A109" s="122">
        <f t="shared" si="42"/>
        <v>43803</v>
      </c>
      <c r="B109" s="121">
        <f t="shared" ca="1" si="52"/>
        <v>10172.722830000001</v>
      </c>
      <c r="C109" s="123">
        <f t="shared" si="43"/>
        <v>10000</v>
      </c>
      <c r="D109" s="124">
        <f ca="1">IF(A109&lt;$B$1,VLOOKUP(A109,[1]DI!$A$4:$B$15000,2,FALSE),0)</f>
        <v>4.9000000000000002E-2</v>
      </c>
      <c r="E109" s="123">
        <f t="shared" ca="1" si="36"/>
        <v>1.0001898499999999</v>
      </c>
      <c r="F109" s="123">
        <f ca="1">(TRUNC(PRODUCT($E$12:$E108),16))</f>
        <v>1.01413835845464</v>
      </c>
      <c r="G109" s="123">
        <f t="shared" si="32"/>
        <v>1</v>
      </c>
      <c r="H109" s="123">
        <f t="shared" ca="1" si="37"/>
        <v>1.01413836</v>
      </c>
      <c r="I109" s="124">
        <f t="shared" si="44"/>
        <v>1.15E-2</v>
      </c>
      <c r="J109" s="125">
        <f t="shared" si="45"/>
        <v>43706</v>
      </c>
      <c r="K109" s="126">
        <f t="shared" si="46"/>
        <v>68</v>
      </c>
      <c r="L109" s="127">
        <f t="shared" si="47"/>
        <v>68</v>
      </c>
      <c r="M109" s="128">
        <f t="shared" si="38"/>
        <v>1.0030902319999999</v>
      </c>
      <c r="N109" s="128">
        <f t="shared" ca="1" si="39"/>
        <v>1.0172722830000001</v>
      </c>
      <c r="O109" s="127">
        <f t="shared" si="48"/>
        <v>0</v>
      </c>
      <c r="P109" s="123">
        <f t="shared" ca="1" si="40"/>
        <v>172.72282999999999</v>
      </c>
      <c r="Q109" s="129">
        <f t="shared" si="41"/>
        <v>0</v>
      </c>
      <c r="R109" s="130" t="str">
        <f t="shared" si="49"/>
        <v>J=</v>
      </c>
      <c r="S109" s="125">
        <f t="shared" si="50"/>
        <v>43887</v>
      </c>
      <c r="T109" s="133" t="str">
        <f t="shared" si="51"/>
        <v>-</v>
      </c>
      <c r="U109" s="4"/>
      <c r="V109" s="101">
        <f>[2]Plan1!$A275</f>
        <v>45232</v>
      </c>
      <c r="W109" s="102" t="str">
        <f>[2]Plan1!$C263</f>
        <v>Finados</v>
      </c>
      <c r="X109" s="87"/>
      <c r="Y109" s="1"/>
      <c r="Z109" s="112"/>
      <c r="AA109" s="91"/>
      <c r="AB109" s="91"/>
      <c r="AC109" s="91"/>
      <c r="AD109" s="1"/>
      <c r="AE109" s="4"/>
      <c r="AF109" s="1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</row>
    <row r="110" spans="1:212" x14ac:dyDescent="0.2">
      <c r="A110" s="122">
        <f t="shared" si="42"/>
        <v>43804</v>
      </c>
      <c r="B110" s="121">
        <f t="shared" ca="1" si="52"/>
        <v>10175.115760000001</v>
      </c>
      <c r="C110" s="123">
        <f t="shared" si="43"/>
        <v>10000</v>
      </c>
      <c r="D110" s="124">
        <f ca="1">IF(A110&lt;$B$1,VLOOKUP(A110,[1]DI!$A$4:$B$15000,2,FALSE),0)</f>
        <v>4.9000000000000002E-2</v>
      </c>
      <c r="E110" s="123">
        <f t="shared" ca="1" si="36"/>
        <v>1.0001898499999999</v>
      </c>
      <c r="F110" s="123">
        <f ca="1">(TRUNC(PRODUCT($E$12:$E109),16))</f>
        <v>1.0143308926219901</v>
      </c>
      <c r="G110" s="123">
        <f t="shared" si="32"/>
        <v>1</v>
      </c>
      <c r="H110" s="123">
        <f t="shared" ca="1" si="37"/>
        <v>1.0143308900000001</v>
      </c>
      <c r="I110" s="124">
        <f t="shared" si="44"/>
        <v>1.15E-2</v>
      </c>
      <c r="J110" s="125">
        <f t="shared" si="45"/>
        <v>43706</v>
      </c>
      <c r="K110" s="126">
        <f t="shared" si="46"/>
        <v>69</v>
      </c>
      <c r="L110" s="127">
        <f t="shared" si="47"/>
        <v>69</v>
      </c>
      <c r="M110" s="128">
        <f t="shared" si="38"/>
        <v>1.003135748</v>
      </c>
      <c r="N110" s="128">
        <f t="shared" ca="1" si="39"/>
        <v>1.017511576</v>
      </c>
      <c r="O110" s="127">
        <f t="shared" si="48"/>
        <v>0</v>
      </c>
      <c r="P110" s="123">
        <f t="shared" ca="1" si="40"/>
        <v>175.11575999999999</v>
      </c>
      <c r="Q110" s="129">
        <f t="shared" si="41"/>
        <v>0</v>
      </c>
      <c r="R110" s="130" t="str">
        <f t="shared" si="49"/>
        <v>J=</v>
      </c>
      <c r="S110" s="125">
        <f t="shared" si="50"/>
        <v>43887</v>
      </c>
      <c r="T110" s="133" t="str">
        <f t="shared" si="51"/>
        <v>-</v>
      </c>
      <c r="U110" s="4"/>
      <c r="V110" s="101">
        <f>[2]Plan1!$A276</f>
        <v>45245</v>
      </c>
      <c r="W110" s="102" t="str">
        <f>[2]Plan1!$C264</f>
        <v>Proclamação da República</v>
      </c>
      <c r="X110" s="87"/>
      <c r="Y110" s="1"/>
      <c r="Z110" s="112"/>
      <c r="AA110" s="91"/>
      <c r="AB110" s="91"/>
      <c r="AC110" s="91"/>
      <c r="AD110" s="1"/>
      <c r="AE110" s="4"/>
      <c r="AF110" s="1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</row>
    <row r="111" spans="1:212" x14ac:dyDescent="0.2">
      <c r="A111" s="122">
        <f t="shared" si="42"/>
        <v>43805</v>
      </c>
      <c r="B111" s="121">
        <f t="shared" ca="1" si="52"/>
        <v>10177.50929</v>
      </c>
      <c r="C111" s="123">
        <f t="shared" si="43"/>
        <v>10000</v>
      </c>
      <c r="D111" s="124">
        <f ca="1">IF(A111&lt;$B$1,VLOOKUP(A111,[1]DI!$A$4:$B$15000,2,FALSE),0)</f>
        <v>4.9000000000000002E-2</v>
      </c>
      <c r="E111" s="123">
        <f t="shared" ca="1" si="36"/>
        <v>1.0001898499999999</v>
      </c>
      <c r="F111" s="123">
        <f ca="1">(TRUNC(PRODUCT($E$12:$E110),16))</f>
        <v>1.01452346334195</v>
      </c>
      <c r="G111" s="123">
        <f t="shared" si="32"/>
        <v>1</v>
      </c>
      <c r="H111" s="123">
        <f t="shared" ca="1" si="37"/>
        <v>1.0145234599999999</v>
      </c>
      <c r="I111" s="124">
        <f t="shared" si="44"/>
        <v>1.15E-2</v>
      </c>
      <c r="J111" s="125">
        <f t="shared" si="45"/>
        <v>43706</v>
      </c>
      <c r="K111" s="126">
        <f t="shared" si="46"/>
        <v>70</v>
      </c>
      <c r="L111" s="127">
        <f t="shared" si="47"/>
        <v>70</v>
      </c>
      <c r="M111" s="128">
        <f t="shared" si="38"/>
        <v>1.0031812659999999</v>
      </c>
      <c r="N111" s="128">
        <f t="shared" ca="1" si="39"/>
        <v>1.017750929</v>
      </c>
      <c r="O111" s="127">
        <f t="shared" si="48"/>
        <v>0</v>
      </c>
      <c r="P111" s="123">
        <f t="shared" ca="1" si="40"/>
        <v>177.50928999999999</v>
      </c>
      <c r="Q111" s="129">
        <f t="shared" si="41"/>
        <v>0</v>
      </c>
      <c r="R111" s="130" t="str">
        <f t="shared" si="49"/>
        <v>J=</v>
      </c>
      <c r="S111" s="125">
        <f t="shared" si="50"/>
        <v>43887</v>
      </c>
      <c r="T111" s="133" t="str">
        <f t="shared" si="51"/>
        <v>-</v>
      </c>
      <c r="U111" s="4"/>
      <c r="V111" s="101">
        <f>[2]Plan1!$A277</f>
        <v>45285</v>
      </c>
      <c r="W111" s="102" t="str">
        <f>[2]Plan1!$C265</f>
        <v>Natal</v>
      </c>
      <c r="X111" s="87"/>
      <c r="Y111" s="1"/>
      <c r="Z111" s="112"/>
      <c r="AA111" s="91"/>
      <c r="AB111" s="91"/>
      <c r="AC111" s="91"/>
      <c r="AD111" s="1"/>
      <c r="AE111" s="4"/>
      <c r="AF111" s="1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</row>
    <row r="112" spans="1:212" x14ac:dyDescent="0.2">
      <c r="A112" s="122">
        <f t="shared" si="42"/>
        <v>43806</v>
      </c>
      <c r="B112" s="121">
        <f t="shared" ca="1" si="52"/>
        <v>10179.903410000001</v>
      </c>
      <c r="C112" s="123">
        <f t="shared" si="43"/>
        <v>10000</v>
      </c>
      <c r="D112" s="124">
        <f ca="1">IF(A112&lt;$B$1,VLOOKUP(A112,[1]DI!$A$4:$B$15000,2,FALSE),0)</f>
        <v>0</v>
      </c>
      <c r="E112" s="123">
        <f t="shared" ca="1" si="36"/>
        <v>1</v>
      </c>
      <c r="F112" s="123">
        <f ca="1">(TRUNC(PRODUCT($E$12:$E111),16))</f>
        <v>1.01471607062147</v>
      </c>
      <c r="G112" s="123">
        <f t="shared" ref="G112:G175" si="53">IF(O111&gt;0,F111,G111)</f>
        <v>1</v>
      </c>
      <c r="H112" s="123">
        <f t="shared" ca="1" si="37"/>
        <v>1.01471607</v>
      </c>
      <c r="I112" s="124">
        <f t="shared" si="44"/>
        <v>1.15E-2</v>
      </c>
      <c r="J112" s="125">
        <f t="shared" si="45"/>
        <v>43706</v>
      </c>
      <c r="K112" s="126">
        <f t="shared" si="46"/>
        <v>70</v>
      </c>
      <c r="L112" s="127">
        <f t="shared" si="47"/>
        <v>71</v>
      </c>
      <c r="M112" s="128">
        <f t="shared" si="38"/>
        <v>1.0032267850000001</v>
      </c>
      <c r="N112" s="128">
        <f t="shared" ca="1" si="39"/>
        <v>1.017990341</v>
      </c>
      <c r="O112" s="127">
        <f t="shared" si="48"/>
        <v>0</v>
      </c>
      <c r="P112" s="123">
        <f t="shared" ca="1" si="40"/>
        <v>179.90341000000001</v>
      </c>
      <c r="Q112" s="129">
        <f t="shared" si="41"/>
        <v>0</v>
      </c>
      <c r="R112" s="130" t="str">
        <f t="shared" si="49"/>
        <v>J=</v>
      </c>
      <c r="S112" s="125">
        <f t="shared" si="50"/>
        <v>43887</v>
      </c>
      <c r="T112" s="133" t="str">
        <f t="shared" si="51"/>
        <v>-</v>
      </c>
      <c r="U112" s="4"/>
      <c r="V112" s="101">
        <f>[2]Plan1!$A278</f>
        <v>45292</v>
      </c>
      <c r="W112" s="102" t="str">
        <f>[2]Plan1!$C266</f>
        <v>Confraternização Universal</v>
      </c>
      <c r="X112" s="87"/>
      <c r="Y112" s="1"/>
      <c r="Z112" s="112"/>
      <c r="AA112" s="91"/>
      <c r="AB112" s="91"/>
      <c r="AC112" s="91"/>
      <c r="AD112" s="1"/>
      <c r="AE112" s="4"/>
      <c r="AF112" s="1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</row>
    <row r="113" spans="1:212" x14ac:dyDescent="0.2">
      <c r="A113" s="122">
        <f t="shared" si="42"/>
        <v>43807</v>
      </c>
      <c r="B113" s="121">
        <f t="shared" ca="1" si="52"/>
        <v>10179.903410000001</v>
      </c>
      <c r="C113" s="123">
        <f t="shared" si="43"/>
        <v>10000</v>
      </c>
      <c r="D113" s="124">
        <f ca="1">IF(A113&lt;$B$1,VLOOKUP(A113,[1]DI!$A$4:$B$15000,2,FALSE),0)</f>
        <v>0</v>
      </c>
      <c r="E113" s="123">
        <f t="shared" ca="1" si="36"/>
        <v>1</v>
      </c>
      <c r="F113" s="123">
        <f ca="1">(TRUNC(PRODUCT($E$12:$E112),16))</f>
        <v>1.01471607062147</v>
      </c>
      <c r="G113" s="123">
        <f t="shared" si="53"/>
        <v>1</v>
      </c>
      <c r="H113" s="123">
        <f t="shared" ca="1" si="37"/>
        <v>1.01471607</v>
      </c>
      <c r="I113" s="124">
        <f t="shared" si="44"/>
        <v>1.15E-2</v>
      </c>
      <c r="J113" s="125">
        <f t="shared" si="45"/>
        <v>43706</v>
      </c>
      <c r="K113" s="126">
        <f t="shared" si="46"/>
        <v>70</v>
      </c>
      <c r="L113" s="127">
        <f t="shared" si="47"/>
        <v>71</v>
      </c>
      <c r="M113" s="128">
        <f t="shared" si="38"/>
        <v>1.0032267850000001</v>
      </c>
      <c r="N113" s="128">
        <f t="shared" ca="1" si="39"/>
        <v>1.017990341</v>
      </c>
      <c r="O113" s="127">
        <f t="shared" si="48"/>
        <v>0</v>
      </c>
      <c r="P113" s="123">
        <f t="shared" ca="1" si="40"/>
        <v>179.90341000000001</v>
      </c>
      <c r="Q113" s="129">
        <f t="shared" si="41"/>
        <v>0</v>
      </c>
      <c r="R113" s="130" t="str">
        <f t="shared" si="49"/>
        <v>J=</v>
      </c>
      <c r="S113" s="125">
        <f t="shared" si="50"/>
        <v>43887</v>
      </c>
      <c r="T113" s="133" t="str">
        <f t="shared" si="51"/>
        <v>-</v>
      </c>
      <c r="U113" s="4"/>
      <c r="V113" s="101">
        <f>[2]Plan1!$A279</f>
        <v>45334</v>
      </c>
      <c r="W113" s="102" t="str">
        <f>[2]Plan1!$C267</f>
        <v>Carnaval</v>
      </c>
      <c r="X113" s="87"/>
      <c r="Y113" s="1"/>
      <c r="Z113" s="112"/>
      <c r="AA113" s="91"/>
      <c r="AB113" s="91"/>
      <c r="AC113" s="91"/>
      <c r="AD113" s="1"/>
      <c r="AE113" s="4"/>
      <c r="AF113" s="1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</row>
    <row r="114" spans="1:212" x14ac:dyDescent="0.2">
      <c r="A114" s="122">
        <f t="shared" si="42"/>
        <v>43808</v>
      </c>
      <c r="B114" s="121">
        <f t="shared" ca="1" si="52"/>
        <v>10179.903410000001</v>
      </c>
      <c r="C114" s="123">
        <f t="shared" si="43"/>
        <v>10000</v>
      </c>
      <c r="D114" s="124">
        <f ca="1">IF(A114&lt;$B$1,VLOOKUP(A114,[1]DI!$A$4:$B$15000,2,FALSE),0)</f>
        <v>4.9000000000000002E-2</v>
      </c>
      <c r="E114" s="123">
        <f t="shared" ca="1" si="36"/>
        <v>1.0001898499999999</v>
      </c>
      <c r="F114" s="123">
        <f ca="1">(TRUNC(PRODUCT($E$12:$E113),16))</f>
        <v>1.01471607062147</v>
      </c>
      <c r="G114" s="123">
        <f t="shared" si="53"/>
        <v>1</v>
      </c>
      <c r="H114" s="123">
        <f t="shared" ca="1" si="37"/>
        <v>1.01471607</v>
      </c>
      <c r="I114" s="124">
        <f t="shared" si="44"/>
        <v>1.15E-2</v>
      </c>
      <c r="J114" s="125">
        <f t="shared" si="45"/>
        <v>43706</v>
      </c>
      <c r="K114" s="126">
        <f t="shared" si="46"/>
        <v>71</v>
      </c>
      <c r="L114" s="127">
        <f t="shared" si="47"/>
        <v>71</v>
      </c>
      <c r="M114" s="128">
        <f t="shared" si="38"/>
        <v>1.0032267850000001</v>
      </c>
      <c r="N114" s="128">
        <f t="shared" ca="1" si="39"/>
        <v>1.017990341</v>
      </c>
      <c r="O114" s="127">
        <f t="shared" si="48"/>
        <v>0</v>
      </c>
      <c r="P114" s="123">
        <f t="shared" ca="1" si="40"/>
        <v>179.90341000000001</v>
      </c>
      <c r="Q114" s="129">
        <f t="shared" si="41"/>
        <v>0</v>
      </c>
      <c r="R114" s="130" t="str">
        <f t="shared" si="49"/>
        <v>J=</v>
      </c>
      <c r="S114" s="125">
        <f t="shared" si="50"/>
        <v>43887</v>
      </c>
      <c r="T114" s="133" t="str">
        <f t="shared" si="51"/>
        <v>-</v>
      </c>
      <c r="U114" s="4"/>
      <c r="V114" s="101">
        <f>[2]Plan1!$A280</f>
        <v>45335</v>
      </c>
      <c r="W114" s="102" t="str">
        <f>[2]Plan1!$C268</f>
        <v>Carnaval</v>
      </c>
      <c r="X114" s="87"/>
      <c r="Y114" s="1"/>
      <c r="Z114" s="112"/>
      <c r="AA114" s="91"/>
      <c r="AB114" s="91"/>
      <c r="AC114" s="91"/>
      <c r="AD114" s="1"/>
      <c r="AE114" s="4"/>
      <c r="AF114" s="1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</row>
    <row r="115" spans="1:212" x14ac:dyDescent="0.2">
      <c r="A115" s="122">
        <f t="shared" si="42"/>
        <v>43809</v>
      </c>
      <c r="B115" s="121">
        <f t="shared" ca="1" si="52"/>
        <v>10182.29803</v>
      </c>
      <c r="C115" s="123">
        <f t="shared" si="43"/>
        <v>10000</v>
      </c>
      <c r="D115" s="124">
        <f ca="1">IF(A115&lt;$B$1,VLOOKUP(A115,[1]DI!$A$4:$B$15000,2,FALSE),0)</f>
        <v>4.9000000000000002E-2</v>
      </c>
      <c r="E115" s="123">
        <f t="shared" ca="1" si="36"/>
        <v>1.0001898499999999</v>
      </c>
      <c r="F115" s="123">
        <f ca="1">(TRUNC(PRODUCT($E$12:$E114),16))</f>
        <v>1.01490871446748</v>
      </c>
      <c r="G115" s="123">
        <f t="shared" si="53"/>
        <v>1</v>
      </c>
      <c r="H115" s="123">
        <f t="shared" ca="1" si="37"/>
        <v>1.01490871</v>
      </c>
      <c r="I115" s="124">
        <f t="shared" si="44"/>
        <v>1.15E-2</v>
      </c>
      <c r="J115" s="125">
        <f t="shared" si="45"/>
        <v>43706</v>
      </c>
      <c r="K115" s="126">
        <f t="shared" si="46"/>
        <v>72</v>
      </c>
      <c r="L115" s="127">
        <f t="shared" si="47"/>
        <v>72</v>
      </c>
      <c r="M115" s="128">
        <f t="shared" si="38"/>
        <v>1.003272307</v>
      </c>
      <c r="N115" s="128">
        <f t="shared" ca="1" si="39"/>
        <v>1.0182298030000001</v>
      </c>
      <c r="O115" s="127">
        <f t="shared" si="48"/>
        <v>0</v>
      </c>
      <c r="P115" s="123">
        <f t="shared" ca="1" si="40"/>
        <v>182.29803000000001</v>
      </c>
      <c r="Q115" s="129">
        <f t="shared" si="41"/>
        <v>0</v>
      </c>
      <c r="R115" s="130" t="str">
        <f t="shared" si="49"/>
        <v>J=</v>
      </c>
      <c r="S115" s="125">
        <f t="shared" si="50"/>
        <v>43887</v>
      </c>
      <c r="T115" s="133" t="str">
        <f t="shared" si="51"/>
        <v>-</v>
      </c>
      <c r="U115" s="4"/>
      <c r="V115" s="101">
        <f>[2]Plan1!$A281</f>
        <v>45380</v>
      </c>
      <c r="W115" s="102" t="str">
        <f>[2]Plan1!$C269</f>
        <v>Paixão de Cristo</v>
      </c>
      <c r="X115" s="87"/>
      <c r="Y115" s="1"/>
      <c r="Z115" s="112"/>
      <c r="AA115" s="91"/>
      <c r="AB115" s="91"/>
      <c r="AC115" s="91"/>
      <c r="AD115" s="1"/>
      <c r="AE115" s="4"/>
      <c r="AF115" s="1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</row>
    <row r="116" spans="1:212" x14ac:dyDescent="0.2">
      <c r="A116" s="122">
        <f t="shared" si="42"/>
        <v>43810</v>
      </c>
      <c r="B116" s="121">
        <f t="shared" ca="1" si="52"/>
        <v>10184.69325</v>
      </c>
      <c r="C116" s="123">
        <f t="shared" si="43"/>
        <v>10000</v>
      </c>
      <c r="D116" s="124">
        <f ca="1">IF(A116&lt;$B$1,VLOOKUP(A116,[1]DI!$A$4:$B$15000,2,FALSE),0)</f>
        <v>4.9000000000000002E-2</v>
      </c>
      <c r="E116" s="123">
        <f t="shared" ca="1" si="36"/>
        <v>1.0001898499999999</v>
      </c>
      <c r="F116" s="123">
        <f ca="1">(TRUNC(PRODUCT($E$12:$E115),16))</f>
        <v>1.0151013948869201</v>
      </c>
      <c r="G116" s="123">
        <f t="shared" si="53"/>
        <v>1</v>
      </c>
      <c r="H116" s="123">
        <f t="shared" ca="1" si="37"/>
        <v>1.0151013900000001</v>
      </c>
      <c r="I116" s="124">
        <f t="shared" si="44"/>
        <v>1.15E-2</v>
      </c>
      <c r="J116" s="125">
        <f t="shared" si="45"/>
        <v>43706</v>
      </c>
      <c r="K116" s="126">
        <f t="shared" si="46"/>
        <v>73</v>
      </c>
      <c r="L116" s="127">
        <f t="shared" si="47"/>
        <v>73</v>
      </c>
      <c r="M116" s="128">
        <f t="shared" si="38"/>
        <v>1.0033178309999999</v>
      </c>
      <c r="N116" s="128">
        <f t="shared" ca="1" si="39"/>
        <v>1.0184693250000001</v>
      </c>
      <c r="O116" s="127">
        <f t="shared" si="48"/>
        <v>0</v>
      </c>
      <c r="P116" s="123">
        <f t="shared" ca="1" si="40"/>
        <v>184.69325000000001</v>
      </c>
      <c r="Q116" s="129">
        <f t="shared" si="41"/>
        <v>0</v>
      </c>
      <c r="R116" s="130" t="str">
        <f t="shared" si="49"/>
        <v>J=</v>
      </c>
      <c r="S116" s="125">
        <f t="shared" si="50"/>
        <v>43887</v>
      </c>
      <c r="T116" s="133" t="str">
        <f t="shared" si="51"/>
        <v>-</v>
      </c>
      <c r="U116" s="4"/>
      <c r="V116" s="101">
        <f>[2]Plan1!$A282</f>
        <v>45403</v>
      </c>
      <c r="W116" s="102" t="str">
        <f>[2]Plan1!$C270</f>
        <v>Tiradentes</v>
      </c>
      <c r="X116" s="87"/>
      <c r="Y116" s="1"/>
      <c r="Z116" s="112"/>
      <c r="AA116" s="91"/>
      <c r="AB116" s="91"/>
      <c r="AC116" s="91"/>
      <c r="AD116" s="1"/>
      <c r="AE116" s="4"/>
      <c r="AF116" s="1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</row>
    <row r="117" spans="1:212" x14ac:dyDescent="0.2">
      <c r="A117" s="122">
        <f t="shared" si="42"/>
        <v>43811</v>
      </c>
      <c r="B117" s="121">
        <f t="shared" ca="1" si="52"/>
        <v>10187.08908</v>
      </c>
      <c r="C117" s="123">
        <f t="shared" si="43"/>
        <v>10000</v>
      </c>
      <c r="D117" s="124">
        <f ca="1">IF(A117&lt;$B$1,VLOOKUP(A117,[1]DI!$A$4:$B$15000,2,FALSE),0)</f>
        <v>4.4000000000000004E-2</v>
      </c>
      <c r="E117" s="123">
        <f t="shared" ca="1" si="36"/>
        <v>1.0001708899999999</v>
      </c>
      <c r="F117" s="123">
        <f ca="1">(TRUNC(PRODUCT($E$12:$E116),16))</f>
        <v>1.01529411188674</v>
      </c>
      <c r="G117" s="123">
        <f t="shared" si="53"/>
        <v>1</v>
      </c>
      <c r="H117" s="123">
        <f t="shared" ca="1" si="37"/>
        <v>1.0152941099999999</v>
      </c>
      <c r="I117" s="124">
        <f t="shared" si="44"/>
        <v>1.15E-2</v>
      </c>
      <c r="J117" s="125">
        <f t="shared" si="45"/>
        <v>43706</v>
      </c>
      <c r="K117" s="126">
        <f t="shared" si="46"/>
        <v>74</v>
      </c>
      <c r="L117" s="127">
        <f t="shared" si="47"/>
        <v>74</v>
      </c>
      <c r="M117" s="128">
        <f t="shared" si="38"/>
        <v>1.0033633580000001</v>
      </c>
      <c r="N117" s="128">
        <f t="shared" ca="1" si="39"/>
        <v>1.018708908</v>
      </c>
      <c r="O117" s="127">
        <f t="shared" si="48"/>
        <v>0</v>
      </c>
      <c r="P117" s="123">
        <f t="shared" ca="1" si="40"/>
        <v>187.08908</v>
      </c>
      <c r="Q117" s="129">
        <f t="shared" si="41"/>
        <v>0</v>
      </c>
      <c r="R117" s="130" t="str">
        <f t="shared" si="49"/>
        <v>J=</v>
      </c>
      <c r="S117" s="125">
        <f t="shared" si="50"/>
        <v>43887</v>
      </c>
      <c r="T117" s="133" t="str">
        <f t="shared" si="51"/>
        <v>-</v>
      </c>
      <c r="U117" s="4"/>
      <c r="V117" s="101">
        <f>[2]Plan1!$A283</f>
        <v>45413</v>
      </c>
      <c r="W117" s="102" t="str">
        <f>[2]Plan1!$C271</f>
        <v>Dia do Trabalho</v>
      </c>
      <c r="X117" s="87"/>
      <c r="Y117" s="1"/>
      <c r="Z117" s="112"/>
      <c r="AA117" s="91"/>
      <c r="AB117" s="91"/>
      <c r="AC117" s="91"/>
      <c r="AD117" s="1"/>
      <c r="AE117" s="4"/>
      <c r="AF117" s="1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</row>
    <row r="118" spans="1:212" x14ac:dyDescent="0.2">
      <c r="A118" s="122">
        <f t="shared" si="42"/>
        <v>43812</v>
      </c>
      <c r="B118" s="121">
        <f t="shared" ca="1" si="52"/>
        <v>10189.292329989999</v>
      </c>
      <c r="C118" s="123">
        <f t="shared" si="43"/>
        <v>10000</v>
      </c>
      <c r="D118" s="124">
        <f ca="1">IF(A118&lt;$B$1,VLOOKUP(A118,[1]DI!$A$4:$B$15000,2,FALSE),0)</f>
        <v>4.4000000000000004E-2</v>
      </c>
      <c r="E118" s="123">
        <f t="shared" ca="1" si="36"/>
        <v>1.0001708899999999</v>
      </c>
      <c r="F118" s="123">
        <f ca="1">(TRUNC(PRODUCT($E$12:$E117),16))</f>
        <v>1.01546761549752</v>
      </c>
      <c r="G118" s="123">
        <f t="shared" si="53"/>
        <v>1</v>
      </c>
      <c r="H118" s="123">
        <f t="shared" ca="1" si="37"/>
        <v>1.0154676199999999</v>
      </c>
      <c r="I118" s="124">
        <f t="shared" si="44"/>
        <v>1.15E-2</v>
      </c>
      <c r="J118" s="125">
        <f t="shared" si="45"/>
        <v>43706</v>
      </c>
      <c r="K118" s="126">
        <f t="shared" si="46"/>
        <v>75</v>
      </c>
      <c r="L118" s="127">
        <f t="shared" si="47"/>
        <v>75</v>
      </c>
      <c r="M118" s="128">
        <f t="shared" si="38"/>
        <v>1.0034088860000001</v>
      </c>
      <c r="N118" s="128">
        <f t="shared" ca="1" si="39"/>
        <v>1.0189292329999999</v>
      </c>
      <c r="O118" s="127">
        <f t="shared" si="48"/>
        <v>0</v>
      </c>
      <c r="P118" s="123">
        <f t="shared" ca="1" si="40"/>
        <v>189.29232999000001</v>
      </c>
      <c r="Q118" s="129">
        <f t="shared" si="41"/>
        <v>0</v>
      </c>
      <c r="R118" s="130" t="str">
        <f t="shared" si="49"/>
        <v>J=</v>
      </c>
      <c r="S118" s="125">
        <f t="shared" si="50"/>
        <v>43887</v>
      </c>
      <c r="T118" s="133" t="str">
        <f t="shared" si="51"/>
        <v>-</v>
      </c>
      <c r="U118" s="4"/>
      <c r="V118" s="101">
        <f>[2]Plan1!$A284</f>
        <v>45442</v>
      </c>
      <c r="W118" s="102" t="str">
        <f>[2]Plan1!$C272</f>
        <v>Corpus Christi</v>
      </c>
      <c r="X118" s="87"/>
      <c r="Y118" s="1"/>
      <c r="Z118" s="112"/>
      <c r="AA118" s="91"/>
      <c r="AB118" s="91"/>
      <c r="AC118" s="91"/>
      <c r="AD118" s="1"/>
      <c r="AE118" s="4"/>
      <c r="AF118" s="1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</row>
    <row r="119" spans="1:212" x14ac:dyDescent="0.2">
      <c r="A119" s="122">
        <f t="shared" si="42"/>
        <v>43813</v>
      </c>
      <c r="B119" s="121">
        <f t="shared" ca="1" si="52"/>
        <v>10191.49597</v>
      </c>
      <c r="C119" s="123">
        <f t="shared" si="43"/>
        <v>10000</v>
      </c>
      <c r="D119" s="124">
        <f ca="1">IF(A119&lt;$B$1,VLOOKUP(A119,[1]DI!$A$4:$B$15000,2,FALSE),0)</f>
        <v>0</v>
      </c>
      <c r="E119" s="123">
        <f t="shared" ca="1" si="36"/>
        <v>1</v>
      </c>
      <c r="F119" s="123">
        <f ca="1">(TRUNC(PRODUCT($E$12:$E118),16))</f>
        <v>1.0156411487583299</v>
      </c>
      <c r="G119" s="123">
        <f t="shared" si="53"/>
        <v>1</v>
      </c>
      <c r="H119" s="123">
        <f t="shared" ca="1" si="37"/>
        <v>1.01564115</v>
      </c>
      <c r="I119" s="124">
        <f t="shared" si="44"/>
        <v>1.15E-2</v>
      </c>
      <c r="J119" s="125">
        <f t="shared" si="45"/>
        <v>43706</v>
      </c>
      <c r="K119" s="126">
        <f t="shared" si="46"/>
        <v>75</v>
      </c>
      <c r="L119" s="127">
        <f t="shared" si="47"/>
        <v>76</v>
      </c>
      <c r="M119" s="128">
        <f t="shared" si="38"/>
        <v>1.0034544160000001</v>
      </c>
      <c r="N119" s="128">
        <f t="shared" ca="1" si="39"/>
        <v>1.019149597</v>
      </c>
      <c r="O119" s="127">
        <f t="shared" si="48"/>
        <v>0</v>
      </c>
      <c r="P119" s="123">
        <f t="shared" ca="1" si="40"/>
        <v>191.49597</v>
      </c>
      <c r="Q119" s="129">
        <f t="shared" si="41"/>
        <v>0</v>
      </c>
      <c r="R119" s="130" t="str">
        <f t="shared" si="49"/>
        <v>J=</v>
      </c>
      <c r="S119" s="125">
        <f t="shared" si="50"/>
        <v>43887</v>
      </c>
      <c r="T119" s="133" t="str">
        <f t="shared" si="51"/>
        <v>-</v>
      </c>
      <c r="U119" s="4"/>
      <c r="V119" s="101">
        <f>[2]Plan1!$A285</f>
        <v>45542</v>
      </c>
      <c r="W119" s="102" t="str">
        <f>[2]Plan1!$C273</f>
        <v>Independência do Brasil</v>
      </c>
      <c r="X119" s="87"/>
      <c r="Y119" s="1"/>
      <c r="Z119" s="112"/>
      <c r="AA119" s="91"/>
      <c r="AB119" s="91"/>
      <c r="AC119" s="91"/>
      <c r="AD119" s="1"/>
      <c r="AE119" s="4"/>
      <c r="AF119" s="1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</row>
    <row r="120" spans="1:212" x14ac:dyDescent="0.2">
      <c r="A120" s="122">
        <f t="shared" si="42"/>
        <v>43814</v>
      </c>
      <c r="B120" s="121">
        <f t="shared" ca="1" si="52"/>
        <v>10191.49597</v>
      </c>
      <c r="C120" s="123">
        <f t="shared" si="43"/>
        <v>10000</v>
      </c>
      <c r="D120" s="124">
        <f ca="1">IF(A120&lt;$B$1,VLOOKUP(A120,[1]DI!$A$4:$B$15000,2,FALSE),0)</f>
        <v>0</v>
      </c>
      <c r="E120" s="123">
        <f t="shared" ca="1" si="36"/>
        <v>1</v>
      </c>
      <c r="F120" s="123">
        <f ca="1">(TRUNC(PRODUCT($E$12:$E119),16))</f>
        <v>1.0156411487583299</v>
      </c>
      <c r="G120" s="123">
        <f t="shared" si="53"/>
        <v>1</v>
      </c>
      <c r="H120" s="123">
        <f t="shared" ca="1" si="37"/>
        <v>1.01564115</v>
      </c>
      <c r="I120" s="124">
        <f t="shared" si="44"/>
        <v>1.15E-2</v>
      </c>
      <c r="J120" s="125">
        <f t="shared" si="45"/>
        <v>43706</v>
      </c>
      <c r="K120" s="126">
        <f t="shared" si="46"/>
        <v>75</v>
      </c>
      <c r="L120" s="127">
        <f t="shared" si="47"/>
        <v>76</v>
      </c>
      <c r="M120" s="128">
        <f t="shared" si="38"/>
        <v>1.0034544160000001</v>
      </c>
      <c r="N120" s="128">
        <f t="shared" ca="1" si="39"/>
        <v>1.019149597</v>
      </c>
      <c r="O120" s="127">
        <f t="shared" si="48"/>
        <v>0</v>
      </c>
      <c r="P120" s="123">
        <f t="shared" ca="1" si="40"/>
        <v>191.49597</v>
      </c>
      <c r="Q120" s="129">
        <f t="shared" si="41"/>
        <v>0</v>
      </c>
      <c r="R120" s="130" t="str">
        <f t="shared" si="49"/>
        <v>J=</v>
      </c>
      <c r="S120" s="125">
        <f t="shared" si="50"/>
        <v>43887</v>
      </c>
      <c r="T120" s="133" t="str">
        <f t="shared" si="51"/>
        <v>-</v>
      </c>
      <c r="U120" s="4"/>
      <c r="V120" s="101">
        <f>[2]Plan1!$A286</f>
        <v>45577</v>
      </c>
      <c r="W120" s="102" t="str">
        <f>[2]Plan1!$C274</f>
        <v>Nossa Sr.a Aparecida - Padroeira do Brasil</v>
      </c>
      <c r="X120" s="87"/>
      <c r="Y120" s="1"/>
      <c r="Z120" s="112"/>
      <c r="AA120" s="91"/>
      <c r="AB120" s="91"/>
      <c r="AC120" s="91"/>
      <c r="AD120" s="1"/>
      <c r="AE120" s="4"/>
      <c r="AF120" s="1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</row>
    <row r="121" spans="1:212" x14ac:dyDescent="0.2">
      <c r="A121" s="122">
        <f t="shared" si="42"/>
        <v>43815</v>
      </c>
      <c r="B121" s="121">
        <f t="shared" ca="1" si="52"/>
        <v>10191.49597</v>
      </c>
      <c r="C121" s="123">
        <f t="shared" si="43"/>
        <v>10000</v>
      </c>
      <c r="D121" s="124">
        <f ca="1">IF(A121&lt;$B$1,VLOOKUP(A121,[1]DI!$A$4:$B$15000,2,FALSE),0)</f>
        <v>4.4000000000000004E-2</v>
      </c>
      <c r="E121" s="123">
        <f t="shared" ca="1" si="36"/>
        <v>1.0001708899999999</v>
      </c>
      <c r="F121" s="123">
        <f ca="1">(TRUNC(PRODUCT($E$12:$E120),16))</f>
        <v>1.0156411487583299</v>
      </c>
      <c r="G121" s="123">
        <f t="shared" si="53"/>
        <v>1</v>
      </c>
      <c r="H121" s="123">
        <f t="shared" ca="1" si="37"/>
        <v>1.01564115</v>
      </c>
      <c r="I121" s="124">
        <f t="shared" si="44"/>
        <v>1.15E-2</v>
      </c>
      <c r="J121" s="125">
        <f t="shared" si="45"/>
        <v>43706</v>
      </c>
      <c r="K121" s="126">
        <f t="shared" si="46"/>
        <v>76</v>
      </c>
      <c r="L121" s="127">
        <f t="shared" si="47"/>
        <v>76</v>
      </c>
      <c r="M121" s="128">
        <f t="shared" si="38"/>
        <v>1.0034544160000001</v>
      </c>
      <c r="N121" s="128">
        <f t="shared" ca="1" si="39"/>
        <v>1.019149597</v>
      </c>
      <c r="O121" s="127">
        <f t="shared" si="48"/>
        <v>0</v>
      </c>
      <c r="P121" s="123">
        <f t="shared" ca="1" si="40"/>
        <v>191.49597</v>
      </c>
      <c r="Q121" s="129">
        <f t="shared" si="41"/>
        <v>0</v>
      </c>
      <c r="R121" s="130" t="str">
        <f t="shared" si="49"/>
        <v>J=</v>
      </c>
      <c r="S121" s="125">
        <f t="shared" si="50"/>
        <v>43887</v>
      </c>
      <c r="T121" s="133" t="str">
        <f t="shared" si="51"/>
        <v>-</v>
      </c>
      <c r="U121" s="4"/>
      <c r="V121" s="101">
        <f>[2]Plan1!$A287</f>
        <v>45598</v>
      </c>
      <c r="W121" s="102" t="str">
        <f>[2]Plan1!$C275</f>
        <v>Finados</v>
      </c>
      <c r="X121" s="87"/>
      <c r="Y121" s="1"/>
      <c r="Z121" s="112"/>
      <c r="AA121" s="91"/>
      <c r="AB121" s="91"/>
      <c r="AC121" s="91"/>
      <c r="AD121" s="1"/>
      <c r="AE121" s="4"/>
      <c r="AF121" s="1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</row>
    <row r="122" spans="1:212" x14ac:dyDescent="0.2">
      <c r="A122" s="122">
        <f t="shared" si="42"/>
        <v>43816</v>
      </c>
      <c r="B122" s="121">
        <f t="shared" ca="1" si="52"/>
        <v>10193.70009</v>
      </c>
      <c r="C122" s="123">
        <f t="shared" si="43"/>
        <v>10000</v>
      </c>
      <c r="D122" s="124">
        <f ca="1">IF(A122&lt;$B$1,VLOOKUP(A122,[1]DI!$A$4:$B$15000,2,FALSE),0)</f>
        <v>4.4000000000000004E-2</v>
      </c>
      <c r="E122" s="123">
        <f t="shared" ca="1" si="36"/>
        <v>1.0001708899999999</v>
      </c>
      <c r="F122" s="123">
        <f ca="1">(TRUNC(PRODUCT($E$12:$E121),16))</f>
        <v>1.01581471167424</v>
      </c>
      <c r="G122" s="123">
        <f t="shared" si="53"/>
        <v>1</v>
      </c>
      <c r="H122" s="123">
        <f t="shared" ca="1" si="37"/>
        <v>1.0158147099999999</v>
      </c>
      <c r="I122" s="124">
        <f t="shared" si="44"/>
        <v>1.15E-2</v>
      </c>
      <c r="J122" s="125">
        <f t="shared" si="45"/>
        <v>43706</v>
      </c>
      <c r="K122" s="126">
        <f t="shared" si="46"/>
        <v>77</v>
      </c>
      <c r="L122" s="127">
        <f t="shared" si="47"/>
        <v>77</v>
      </c>
      <c r="M122" s="128">
        <f t="shared" si="38"/>
        <v>1.003499948</v>
      </c>
      <c r="N122" s="128">
        <f t="shared" ca="1" si="39"/>
        <v>1.019370009</v>
      </c>
      <c r="O122" s="127">
        <f t="shared" si="48"/>
        <v>0</v>
      </c>
      <c r="P122" s="123">
        <f t="shared" ca="1" si="40"/>
        <v>193.70008999999999</v>
      </c>
      <c r="Q122" s="129">
        <f t="shared" si="41"/>
        <v>0</v>
      </c>
      <c r="R122" s="130" t="str">
        <f t="shared" si="49"/>
        <v>J=</v>
      </c>
      <c r="S122" s="125">
        <f t="shared" si="50"/>
        <v>43887</v>
      </c>
      <c r="T122" s="133" t="str">
        <f t="shared" si="51"/>
        <v>-</v>
      </c>
      <c r="U122" s="4"/>
      <c r="V122" s="101">
        <f>[2]Plan1!$A288</f>
        <v>45611</v>
      </c>
      <c r="W122" s="102" t="str">
        <f>[2]Plan1!$C276</f>
        <v>Proclamação da República</v>
      </c>
      <c r="X122" s="87"/>
      <c r="Y122" s="1"/>
      <c r="Z122" s="112"/>
      <c r="AA122" s="91"/>
      <c r="AB122" s="91"/>
      <c r="AC122" s="91"/>
      <c r="AD122" s="1"/>
      <c r="AE122" s="4"/>
      <c r="AF122" s="1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</row>
    <row r="123" spans="1:212" x14ac:dyDescent="0.2">
      <c r="A123" s="122">
        <f t="shared" si="42"/>
        <v>43817</v>
      </c>
      <c r="B123" s="121">
        <f t="shared" ca="1" si="52"/>
        <v>10195.90468999</v>
      </c>
      <c r="C123" s="123">
        <f t="shared" si="43"/>
        <v>10000</v>
      </c>
      <c r="D123" s="124">
        <f ca="1">IF(A123&lt;$B$1,VLOOKUP(A123,[1]DI!$A$4:$B$15000,2,FALSE),0)</f>
        <v>4.4000000000000004E-2</v>
      </c>
      <c r="E123" s="123">
        <f t="shared" ca="1" si="36"/>
        <v>1.0001708899999999</v>
      </c>
      <c r="F123" s="123">
        <f ca="1">(TRUNC(PRODUCT($E$12:$E122),16))</f>
        <v>1.0159883042503199</v>
      </c>
      <c r="G123" s="123">
        <f t="shared" si="53"/>
        <v>1</v>
      </c>
      <c r="H123" s="123">
        <f t="shared" ca="1" si="37"/>
        <v>1.0159883000000001</v>
      </c>
      <c r="I123" s="124">
        <f t="shared" si="44"/>
        <v>1.15E-2</v>
      </c>
      <c r="J123" s="125">
        <f t="shared" si="45"/>
        <v>43706</v>
      </c>
      <c r="K123" s="126">
        <f t="shared" si="46"/>
        <v>78</v>
      </c>
      <c r="L123" s="127">
        <f t="shared" si="47"/>
        <v>78</v>
      </c>
      <c r="M123" s="128">
        <f t="shared" si="38"/>
        <v>1.0035454829999999</v>
      </c>
      <c r="N123" s="128">
        <f t="shared" ca="1" si="39"/>
        <v>1.0195904689999999</v>
      </c>
      <c r="O123" s="127">
        <f t="shared" si="48"/>
        <v>0</v>
      </c>
      <c r="P123" s="123">
        <f t="shared" ca="1" si="40"/>
        <v>195.90468999000001</v>
      </c>
      <c r="Q123" s="129">
        <f t="shared" si="41"/>
        <v>0</v>
      </c>
      <c r="R123" s="130" t="str">
        <f t="shared" si="49"/>
        <v>J=</v>
      </c>
      <c r="S123" s="125">
        <f t="shared" si="50"/>
        <v>43887</v>
      </c>
      <c r="T123" s="133" t="str">
        <f t="shared" si="51"/>
        <v>-</v>
      </c>
      <c r="U123" s="4"/>
      <c r="V123" s="101">
        <f>[2]Plan1!$A289</f>
        <v>45616</v>
      </c>
      <c r="W123" s="102" t="str">
        <f>[2]Plan1!$C277</f>
        <v>Natal</v>
      </c>
      <c r="X123" s="87"/>
      <c r="Y123" s="1"/>
      <c r="Z123" s="112"/>
      <c r="AA123" s="91"/>
      <c r="AB123" s="91"/>
      <c r="AC123" s="91"/>
      <c r="AD123" s="1"/>
      <c r="AE123" s="4"/>
      <c r="AF123" s="1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</row>
    <row r="124" spans="1:212" x14ac:dyDescent="0.2">
      <c r="A124" s="122">
        <f t="shared" si="42"/>
        <v>43818</v>
      </c>
      <c r="B124" s="121">
        <f t="shared" ca="1" si="52"/>
        <v>10198.10987</v>
      </c>
      <c r="C124" s="123">
        <f t="shared" si="43"/>
        <v>10000</v>
      </c>
      <c r="D124" s="124">
        <f ca="1">IF(A124&lt;$B$1,VLOOKUP(A124,[1]DI!$A$4:$B$15000,2,FALSE),0)</f>
        <v>4.4000000000000004E-2</v>
      </c>
      <c r="E124" s="123">
        <f t="shared" ca="1" si="36"/>
        <v>1.0001708899999999</v>
      </c>
      <c r="F124" s="123">
        <f ca="1">(TRUNC(PRODUCT($E$12:$E123),16))</f>
        <v>1.01616192649163</v>
      </c>
      <c r="G124" s="123">
        <f t="shared" si="53"/>
        <v>1</v>
      </c>
      <c r="H124" s="123">
        <f t="shared" ca="1" si="37"/>
        <v>1.01616193</v>
      </c>
      <c r="I124" s="124">
        <f t="shared" si="44"/>
        <v>1.15E-2</v>
      </c>
      <c r="J124" s="125">
        <f t="shared" si="45"/>
        <v>43706</v>
      </c>
      <c r="K124" s="126">
        <f t="shared" si="46"/>
        <v>79</v>
      </c>
      <c r="L124" s="127">
        <f t="shared" si="47"/>
        <v>79</v>
      </c>
      <c r="M124" s="128">
        <f t="shared" si="38"/>
        <v>1.0035910189999999</v>
      </c>
      <c r="N124" s="128">
        <f t="shared" ca="1" si="39"/>
        <v>1.0198109870000001</v>
      </c>
      <c r="O124" s="127">
        <f t="shared" si="48"/>
        <v>0</v>
      </c>
      <c r="P124" s="123">
        <f t="shared" ca="1" si="40"/>
        <v>198.10987</v>
      </c>
      <c r="Q124" s="129">
        <f t="shared" si="41"/>
        <v>0</v>
      </c>
      <c r="R124" s="130" t="str">
        <f t="shared" si="49"/>
        <v>J=</v>
      </c>
      <c r="S124" s="125">
        <f t="shared" si="50"/>
        <v>43887</v>
      </c>
      <c r="T124" s="133" t="str">
        <f t="shared" si="51"/>
        <v>-</v>
      </c>
      <c r="U124" s="4"/>
      <c r="V124" s="101">
        <f>[2]Plan1!$A290</f>
        <v>45651</v>
      </c>
      <c r="W124" s="102" t="str">
        <f>[2]Plan1!$C278</f>
        <v>Confraternização Universal</v>
      </c>
      <c r="X124" s="87"/>
      <c r="Y124" s="1"/>
      <c r="Z124" s="112"/>
      <c r="AA124" s="91"/>
      <c r="AB124" s="91"/>
      <c r="AC124" s="91"/>
      <c r="AD124" s="1"/>
      <c r="AE124" s="4"/>
      <c r="AF124" s="1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</row>
    <row r="125" spans="1:212" x14ac:dyDescent="0.2">
      <c r="A125" s="122">
        <f t="shared" si="42"/>
        <v>43819</v>
      </c>
      <c r="B125" s="121">
        <f t="shared" ca="1" si="52"/>
        <v>10200.31541999</v>
      </c>
      <c r="C125" s="123">
        <f t="shared" si="43"/>
        <v>10000</v>
      </c>
      <c r="D125" s="124">
        <f ca="1">IF(A125&lt;$B$1,VLOOKUP(A125,[1]DI!$A$4:$B$15000,2,FALSE),0)</f>
        <v>4.4000000000000004E-2</v>
      </c>
      <c r="E125" s="123">
        <f t="shared" ca="1" si="36"/>
        <v>1.0001708899999999</v>
      </c>
      <c r="F125" s="123">
        <f ca="1">(TRUNC(PRODUCT($E$12:$E124),16))</f>
        <v>1.01633557840325</v>
      </c>
      <c r="G125" s="123">
        <f t="shared" si="53"/>
        <v>1</v>
      </c>
      <c r="H125" s="123">
        <f t="shared" ca="1" si="37"/>
        <v>1.01633558</v>
      </c>
      <c r="I125" s="124">
        <f t="shared" si="44"/>
        <v>1.15E-2</v>
      </c>
      <c r="J125" s="125">
        <f t="shared" si="45"/>
        <v>43706</v>
      </c>
      <c r="K125" s="126">
        <f t="shared" si="46"/>
        <v>80</v>
      </c>
      <c r="L125" s="127">
        <f t="shared" si="47"/>
        <v>80</v>
      </c>
      <c r="M125" s="128">
        <f t="shared" si="38"/>
        <v>1.0036365570000001</v>
      </c>
      <c r="N125" s="128">
        <f t="shared" ca="1" si="39"/>
        <v>1.0200315419999999</v>
      </c>
      <c r="O125" s="127">
        <f t="shared" si="48"/>
        <v>0</v>
      </c>
      <c r="P125" s="123">
        <f t="shared" ca="1" si="40"/>
        <v>200.31541999000001</v>
      </c>
      <c r="Q125" s="129">
        <f t="shared" si="41"/>
        <v>0</v>
      </c>
      <c r="R125" s="130" t="str">
        <f t="shared" si="49"/>
        <v>J=</v>
      </c>
      <c r="S125" s="125">
        <f t="shared" si="50"/>
        <v>43887</v>
      </c>
      <c r="T125" s="133" t="str">
        <f t="shared" si="51"/>
        <v>-</v>
      </c>
      <c r="U125" s="4"/>
      <c r="V125" s="101">
        <f>[2]Plan1!$A291</f>
        <v>45658</v>
      </c>
      <c r="W125" s="102" t="str">
        <f>[2]Plan1!$C279</f>
        <v>Carnaval</v>
      </c>
      <c r="X125" s="87"/>
      <c r="Y125" s="1"/>
      <c r="Z125" s="112"/>
      <c r="AA125" s="91"/>
      <c r="AB125" s="91"/>
      <c r="AC125" s="91"/>
      <c r="AD125" s="1"/>
      <c r="AE125" s="4"/>
      <c r="AF125" s="1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</row>
    <row r="126" spans="1:212" x14ac:dyDescent="0.2">
      <c r="A126" s="122">
        <f t="shared" si="42"/>
        <v>43820</v>
      </c>
      <c r="B126" s="121">
        <f t="shared" ca="1" si="52"/>
        <v>10202.52147</v>
      </c>
      <c r="C126" s="123">
        <f t="shared" si="43"/>
        <v>10000</v>
      </c>
      <c r="D126" s="124">
        <f ca="1">IF(A126&lt;$B$1,VLOOKUP(A126,[1]DI!$A$4:$B$15000,2,FALSE),0)</f>
        <v>0</v>
      </c>
      <c r="E126" s="123">
        <f t="shared" ca="1" si="36"/>
        <v>1</v>
      </c>
      <c r="F126" s="123">
        <f ca="1">(TRUNC(PRODUCT($E$12:$E125),16))</f>
        <v>1.0165092599902401</v>
      </c>
      <c r="G126" s="123">
        <f t="shared" si="53"/>
        <v>1</v>
      </c>
      <c r="H126" s="123">
        <f t="shared" ca="1" si="37"/>
        <v>1.0165092600000001</v>
      </c>
      <c r="I126" s="124">
        <f t="shared" si="44"/>
        <v>1.15E-2</v>
      </c>
      <c r="J126" s="125">
        <f t="shared" si="45"/>
        <v>43706</v>
      </c>
      <c r="K126" s="126">
        <f t="shared" si="46"/>
        <v>80</v>
      </c>
      <c r="L126" s="127">
        <f t="shared" si="47"/>
        <v>81</v>
      </c>
      <c r="M126" s="128">
        <f t="shared" si="38"/>
        <v>1.0036820980000001</v>
      </c>
      <c r="N126" s="128">
        <f t="shared" ca="1" si="39"/>
        <v>1.0202521470000001</v>
      </c>
      <c r="O126" s="127">
        <f t="shared" si="48"/>
        <v>0</v>
      </c>
      <c r="P126" s="123">
        <f t="shared" ca="1" si="40"/>
        <v>202.52146999999999</v>
      </c>
      <c r="Q126" s="129">
        <f t="shared" si="41"/>
        <v>0</v>
      </c>
      <c r="R126" s="130" t="str">
        <f t="shared" si="49"/>
        <v>J=</v>
      </c>
      <c r="S126" s="125">
        <f t="shared" si="50"/>
        <v>43887</v>
      </c>
      <c r="T126" s="133" t="str">
        <f t="shared" si="51"/>
        <v>-</v>
      </c>
      <c r="U126" s="4"/>
      <c r="V126" s="101">
        <f>[2]Plan1!$A292</f>
        <v>45719</v>
      </c>
      <c r="W126" s="102" t="str">
        <f>[2]Plan1!$C280</f>
        <v>Carnaval</v>
      </c>
      <c r="X126" s="87"/>
      <c r="Y126" s="1"/>
      <c r="Z126" s="112"/>
      <c r="AA126" s="91"/>
      <c r="AB126" s="91"/>
      <c r="AC126" s="91"/>
      <c r="AD126" s="1"/>
      <c r="AE126" s="4"/>
      <c r="AF126" s="1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</row>
    <row r="127" spans="1:212" x14ac:dyDescent="0.2">
      <c r="A127" s="122">
        <f t="shared" si="42"/>
        <v>43821</v>
      </c>
      <c r="B127" s="121">
        <f t="shared" ca="1" si="52"/>
        <v>10202.52147</v>
      </c>
      <c r="C127" s="123">
        <f t="shared" si="43"/>
        <v>10000</v>
      </c>
      <c r="D127" s="124">
        <f ca="1">IF(A127&lt;$B$1,VLOOKUP(A127,[1]DI!$A$4:$B$15000,2,FALSE),0)</f>
        <v>0</v>
      </c>
      <c r="E127" s="123">
        <f t="shared" ca="1" si="36"/>
        <v>1</v>
      </c>
      <c r="F127" s="123">
        <f ca="1">(TRUNC(PRODUCT($E$12:$E126),16))</f>
        <v>1.0165092599902401</v>
      </c>
      <c r="G127" s="123">
        <f t="shared" si="53"/>
        <v>1</v>
      </c>
      <c r="H127" s="123">
        <f t="shared" ca="1" si="37"/>
        <v>1.0165092600000001</v>
      </c>
      <c r="I127" s="124">
        <f t="shared" si="44"/>
        <v>1.15E-2</v>
      </c>
      <c r="J127" s="125">
        <f t="shared" si="45"/>
        <v>43706</v>
      </c>
      <c r="K127" s="126">
        <f t="shared" si="46"/>
        <v>80</v>
      </c>
      <c r="L127" s="127">
        <f t="shared" si="47"/>
        <v>81</v>
      </c>
      <c r="M127" s="128">
        <f t="shared" si="38"/>
        <v>1.0036820980000001</v>
      </c>
      <c r="N127" s="128">
        <f t="shared" ca="1" si="39"/>
        <v>1.0202521470000001</v>
      </c>
      <c r="O127" s="127">
        <f t="shared" si="48"/>
        <v>0</v>
      </c>
      <c r="P127" s="123">
        <f t="shared" ca="1" si="40"/>
        <v>202.52146999999999</v>
      </c>
      <c r="Q127" s="129">
        <f t="shared" si="41"/>
        <v>0</v>
      </c>
      <c r="R127" s="130" t="str">
        <f t="shared" si="49"/>
        <v>J=</v>
      </c>
      <c r="S127" s="125">
        <f t="shared" si="50"/>
        <v>43887</v>
      </c>
      <c r="T127" s="133" t="str">
        <f t="shared" si="51"/>
        <v>-</v>
      </c>
      <c r="U127" s="4"/>
      <c r="V127" s="101">
        <f>[2]Plan1!$A293</f>
        <v>45720</v>
      </c>
      <c r="W127" s="102" t="str">
        <f>[2]Plan1!$C281</f>
        <v>Paixão de Cristo</v>
      </c>
      <c r="X127" s="87"/>
      <c r="Y127" s="1"/>
      <c r="Z127" s="112"/>
      <c r="AA127" s="91"/>
      <c r="AB127" s="91"/>
      <c r="AC127" s="91"/>
      <c r="AD127" s="1"/>
      <c r="AE127" s="4"/>
      <c r="AF127" s="1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</row>
    <row r="128" spans="1:212" x14ac:dyDescent="0.2">
      <c r="A128" s="122">
        <f t="shared" si="42"/>
        <v>43822</v>
      </c>
      <c r="B128" s="121">
        <f t="shared" ca="1" si="52"/>
        <v>10202.52147</v>
      </c>
      <c r="C128" s="123">
        <f t="shared" si="43"/>
        <v>10000</v>
      </c>
      <c r="D128" s="124">
        <f ca="1">IF(A128&lt;$B$1,VLOOKUP(A128,[1]DI!$A$4:$B$15000,2,FALSE),0)</f>
        <v>4.4000000000000004E-2</v>
      </c>
      <c r="E128" s="123">
        <f t="shared" ca="1" si="36"/>
        <v>1.0001708899999999</v>
      </c>
      <c r="F128" s="123">
        <f ca="1">(TRUNC(PRODUCT($E$12:$E127),16))</f>
        <v>1.0165092599902401</v>
      </c>
      <c r="G128" s="123">
        <f t="shared" si="53"/>
        <v>1</v>
      </c>
      <c r="H128" s="123">
        <f t="shared" ca="1" si="37"/>
        <v>1.0165092600000001</v>
      </c>
      <c r="I128" s="124">
        <f t="shared" si="44"/>
        <v>1.15E-2</v>
      </c>
      <c r="J128" s="125">
        <f t="shared" si="45"/>
        <v>43706</v>
      </c>
      <c r="K128" s="126">
        <f t="shared" si="46"/>
        <v>81</v>
      </c>
      <c r="L128" s="127">
        <f t="shared" si="47"/>
        <v>81</v>
      </c>
      <c r="M128" s="128">
        <f t="shared" si="38"/>
        <v>1.0036820980000001</v>
      </c>
      <c r="N128" s="128">
        <f t="shared" ca="1" si="39"/>
        <v>1.0202521470000001</v>
      </c>
      <c r="O128" s="127">
        <f t="shared" si="48"/>
        <v>0</v>
      </c>
      <c r="P128" s="123">
        <f t="shared" ca="1" si="40"/>
        <v>202.52146999999999</v>
      </c>
      <c r="Q128" s="129">
        <f t="shared" si="41"/>
        <v>0</v>
      </c>
      <c r="R128" s="130" t="str">
        <f t="shared" si="49"/>
        <v>J=</v>
      </c>
      <c r="S128" s="125">
        <f t="shared" si="50"/>
        <v>43887</v>
      </c>
      <c r="T128" s="133" t="str">
        <f t="shared" si="51"/>
        <v>-</v>
      </c>
      <c r="U128" s="4"/>
      <c r="V128" s="101">
        <f>[2]Plan1!$A294</f>
        <v>45765</v>
      </c>
      <c r="W128" s="102" t="str">
        <f>[2]Plan1!$C282</f>
        <v>Tiradentes</v>
      </c>
      <c r="X128" s="87"/>
      <c r="Y128" s="1"/>
      <c r="Z128" s="112"/>
      <c r="AA128" s="91"/>
      <c r="AB128" s="91"/>
      <c r="AC128" s="91"/>
      <c r="AD128" s="1"/>
      <c r="AE128" s="4"/>
      <c r="AF128" s="1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</row>
    <row r="129" spans="1:212" x14ac:dyDescent="0.2">
      <c r="A129" s="122">
        <f t="shared" si="42"/>
        <v>43823</v>
      </c>
      <c r="B129" s="121">
        <f t="shared" ca="1" si="52"/>
        <v>10204.727989999999</v>
      </c>
      <c r="C129" s="123">
        <f t="shared" si="43"/>
        <v>10000</v>
      </c>
      <c r="D129" s="124">
        <f ca="1">IF(A129&lt;$B$1,VLOOKUP(A129,[1]DI!$A$4:$B$15000,2,FALSE),0)</f>
        <v>4.4000000000000004E-2</v>
      </c>
      <c r="E129" s="123">
        <f t="shared" ca="1" si="36"/>
        <v>1.0001708899999999</v>
      </c>
      <c r="F129" s="123">
        <f ca="1">(TRUNC(PRODUCT($E$12:$E128),16))</f>
        <v>1.0166829712576799</v>
      </c>
      <c r="G129" s="123">
        <f t="shared" si="53"/>
        <v>1</v>
      </c>
      <c r="H129" s="123">
        <f t="shared" ca="1" si="37"/>
        <v>1.01668297</v>
      </c>
      <c r="I129" s="124">
        <f t="shared" si="44"/>
        <v>1.15E-2</v>
      </c>
      <c r="J129" s="125">
        <f t="shared" si="45"/>
        <v>43706</v>
      </c>
      <c r="K129" s="126">
        <f t="shared" si="46"/>
        <v>82</v>
      </c>
      <c r="L129" s="127">
        <f t="shared" si="47"/>
        <v>82</v>
      </c>
      <c r="M129" s="128">
        <f t="shared" si="38"/>
        <v>1.003727641</v>
      </c>
      <c r="N129" s="128">
        <f t="shared" ca="1" si="39"/>
        <v>1.020472799</v>
      </c>
      <c r="O129" s="127">
        <f t="shared" si="48"/>
        <v>0</v>
      </c>
      <c r="P129" s="123">
        <f t="shared" ca="1" si="40"/>
        <v>204.72799000000001</v>
      </c>
      <c r="Q129" s="129">
        <f t="shared" si="41"/>
        <v>0</v>
      </c>
      <c r="R129" s="130" t="str">
        <f t="shared" si="49"/>
        <v>J=</v>
      </c>
      <c r="S129" s="125">
        <f t="shared" si="50"/>
        <v>43887</v>
      </c>
      <c r="T129" s="133" t="str">
        <f t="shared" si="51"/>
        <v>-</v>
      </c>
      <c r="U129" s="4"/>
      <c r="V129" s="101">
        <f>[2]Plan1!$A295</f>
        <v>45768</v>
      </c>
      <c r="W129" s="102" t="str">
        <f>[2]Plan1!$C283</f>
        <v>Dia do Trabalho</v>
      </c>
      <c r="X129" s="87"/>
      <c r="Y129" s="1"/>
      <c r="Z129" s="112"/>
      <c r="AA129" s="91"/>
      <c r="AB129" s="91"/>
      <c r="AC129" s="91"/>
      <c r="AD129" s="1"/>
      <c r="AE129" s="4"/>
      <c r="AF129" s="1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</row>
    <row r="130" spans="1:212" x14ac:dyDescent="0.2">
      <c r="A130" s="122">
        <f t="shared" si="42"/>
        <v>43824</v>
      </c>
      <c r="B130" s="121">
        <f t="shared" ca="1" si="52"/>
        <v>10206.93498</v>
      </c>
      <c r="C130" s="123">
        <f t="shared" si="43"/>
        <v>10000</v>
      </c>
      <c r="D130" s="124">
        <f ca="1">IF(A130&lt;$B$1,VLOOKUP(A130,[1]DI!$A$4:$B$15000,2,FALSE),0)</f>
        <v>0</v>
      </c>
      <c r="E130" s="123">
        <f t="shared" ca="1" si="36"/>
        <v>1</v>
      </c>
      <c r="F130" s="123">
        <f ca="1">(TRUNC(PRODUCT($E$12:$E129),16))</f>
        <v>1.01685671221064</v>
      </c>
      <c r="G130" s="123">
        <f t="shared" si="53"/>
        <v>1</v>
      </c>
      <c r="H130" s="123">
        <f t="shared" ca="1" si="37"/>
        <v>1.0168567100000001</v>
      </c>
      <c r="I130" s="124">
        <f t="shared" si="44"/>
        <v>1.15E-2</v>
      </c>
      <c r="J130" s="125">
        <f t="shared" si="45"/>
        <v>43706</v>
      </c>
      <c r="K130" s="126">
        <f t="shared" si="46"/>
        <v>82</v>
      </c>
      <c r="L130" s="127">
        <f t="shared" si="47"/>
        <v>83</v>
      </c>
      <c r="M130" s="128">
        <f t="shared" si="38"/>
        <v>1.003773185</v>
      </c>
      <c r="N130" s="128">
        <f t="shared" ca="1" si="39"/>
        <v>1.020693498</v>
      </c>
      <c r="O130" s="127">
        <f t="shared" si="48"/>
        <v>0</v>
      </c>
      <c r="P130" s="123">
        <f t="shared" ca="1" si="40"/>
        <v>206.93498</v>
      </c>
      <c r="Q130" s="129">
        <f t="shared" si="41"/>
        <v>0</v>
      </c>
      <c r="R130" s="130" t="str">
        <f t="shared" si="49"/>
        <v>J=</v>
      </c>
      <c r="S130" s="125">
        <f t="shared" si="50"/>
        <v>43887</v>
      </c>
      <c r="T130" s="133" t="str">
        <f t="shared" si="51"/>
        <v>-</v>
      </c>
      <c r="U130" s="4"/>
      <c r="V130" s="101">
        <f>[2]Plan1!$A296</f>
        <v>45778</v>
      </c>
      <c r="W130" s="102" t="str">
        <f>[2]Plan1!$C284</f>
        <v>Corpus Christi</v>
      </c>
      <c r="X130" s="87"/>
      <c r="Y130" s="1"/>
      <c r="Z130" s="112"/>
      <c r="AA130" s="91"/>
      <c r="AB130" s="91"/>
      <c r="AC130" s="91"/>
      <c r="AD130" s="1"/>
      <c r="AE130" s="4"/>
      <c r="AF130" s="1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</row>
    <row r="131" spans="1:212" x14ac:dyDescent="0.2">
      <c r="A131" s="122">
        <f t="shared" si="42"/>
        <v>43825</v>
      </c>
      <c r="B131" s="121">
        <f t="shared" ca="1" si="52"/>
        <v>10206.93498</v>
      </c>
      <c r="C131" s="123">
        <f t="shared" si="43"/>
        <v>10000</v>
      </c>
      <c r="D131" s="124">
        <f ca="1">IF(A131&lt;$B$1,VLOOKUP(A131,[1]DI!$A$4:$B$15000,2,FALSE),0)</f>
        <v>4.4000000000000004E-2</v>
      </c>
      <c r="E131" s="123">
        <f t="shared" ca="1" si="36"/>
        <v>1.0001708899999999</v>
      </c>
      <c r="F131" s="123">
        <f ca="1">(TRUNC(PRODUCT($E$12:$E130),16))</f>
        <v>1.01685671221064</v>
      </c>
      <c r="G131" s="123">
        <f t="shared" si="53"/>
        <v>1</v>
      </c>
      <c r="H131" s="123">
        <f t="shared" ca="1" si="37"/>
        <v>1.0168567100000001</v>
      </c>
      <c r="I131" s="124">
        <f t="shared" si="44"/>
        <v>1.15E-2</v>
      </c>
      <c r="J131" s="125">
        <f t="shared" si="45"/>
        <v>43706</v>
      </c>
      <c r="K131" s="126">
        <f t="shared" si="46"/>
        <v>83</v>
      </c>
      <c r="L131" s="127">
        <f t="shared" si="47"/>
        <v>83</v>
      </c>
      <c r="M131" s="128">
        <f t="shared" si="38"/>
        <v>1.003773185</v>
      </c>
      <c r="N131" s="128">
        <f t="shared" ca="1" si="39"/>
        <v>1.020693498</v>
      </c>
      <c r="O131" s="127">
        <f t="shared" si="48"/>
        <v>0</v>
      </c>
      <c r="P131" s="123">
        <f t="shared" ca="1" si="40"/>
        <v>206.93498</v>
      </c>
      <c r="Q131" s="129">
        <f t="shared" si="41"/>
        <v>0</v>
      </c>
      <c r="R131" s="130" t="str">
        <f t="shared" si="49"/>
        <v>J=</v>
      </c>
      <c r="S131" s="125">
        <f t="shared" si="50"/>
        <v>43887</v>
      </c>
      <c r="T131" s="133" t="str">
        <f t="shared" si="51"/>
        <v>-</v>
      </c>
      <c r="U131" s="4"/>
      <c r="V131" s="101">
        <f>[2]Plan1!$A297</f>
        <v>45827</v>
      </c>
      <c r="W131" s="102" t="str">
        <f>[2]Plan1!$C285</f>
        <v>Independência do Brasil</v>
      </c>
      <c r="X131" s="87"/>
      <c r="Y131" s="1"/>
      <c r="Z131" s="112"/>
      <c r="AA131" s="91"/>
      <c r="AB131" s="91"/>
      <c r="AC131" s="91"/>
      <c r="AD131" s="1"/>
      <c r="AE131" s="4"/>
      <c r="AF131" s="1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</row>
    <row r="132" spans="1:212" x14ac:dyDescent="0.2">
      <c r="A132" s="122">
        <f t="shared" si="42"/>
        <v>43826</v>
      </c>
      <c r="B132" s="121">
        <f t="shared" ca="1" si="52"/>
        <v>10209.142470000001</v>
      </c>
      <c r="C132" s="123">
        <f t="shared" si="43"/>
        <v>10000</v>
      </c>
      <c r="D132" s="124">
        <f ca="1">IF(A132&lt;$B$1,VLOOKUP(A132,[1]DI!$A$4:$B$15000,2,FALSE),0)</f>
        <v>4.4000000000000004E-2</v>
      </c>
      <c r="E132" s="123">
        <f t="shared" ca="1" si="36"/>
        <v>1.0001708899999999</v>
      </c>
      <c r="F132" s="123">
        <f ca="1">(TRUNC(PRODUCT($E$12:$E131),16))</f>
        <v>1.0170304828541901</v>
      </c>
      <c r="G132" s="123">
        <f t="shared" si="53"/>
        <v>1</v>
      </c>
      <c r="H132" s="123">
        <f t="shared" ca="1" si="37"/>
        <v>1.0170304800000001</v>
      </c>
      <c r="I132" s="124">
        <f t="shared" si="44"/>
        <v>1.15E-2</v>
      </c>
      <c r="J132" s="125">
        <f t="shared" si="45"/>
        <v>43706</v>
      </c>
      <c r="K132" s="126">
        <f t="shared" si="46"/>
        <v>84</v>
      </c>
      <c r="L132" s="127">
        <f t="shared" si="47"/>
        <v>84</v>
      </c>
      <c r="M132" s="128">
        <f t="shared" si="38"/>
        <v>1.003818732</v>
      </c>
      <c r="N132" s="128">
        <f t="shared" ca="1" si="39"/>
        <v>1.0209142470000001</v>
      </c>
      <c r="O132" s="127">
        <f t="shared" si="48"/>
        <v>0</v>
      </c>
      <c r="P132" s="123">
        <f t="shared" ca="1" si="40"/>
        <v>209.14247</v>
      </c>
      <c r="Q132" s="129">
        <f t="shared" si="41"/>
        <v>0</v>
      </c>
      <c r="R132" s="130" t="str">
        <f t="shared" si="49"/>
        <v>J=</v>
      </c>
      <c r="S132" s="125">
        <f t="shared" si="50"/>
        <v>43887</v>
      </c>
      <c r="T132" s="133" t="str">
        <f t="shared" si="51"/>
        <v>-</v>
      </c>
      <c r="U132" s="4"/>
      <c r="V132" s="101">
        <f>[2]Plan1!$A298</f>
        <v>45907</v>
      </c>
      <c r="W132" s="102" t="str">
        <f>[2]Plan1!$C286</f>
        <v>Nossa Sr.a Aparecida - Padroeira do Brasil</v>
      </c>
      <c r="X132" s="87"/>
      <c r="Y132" s="1"/>
      <c r="Z132" s="112"/>
      <c r="AA132" s="91"/>
      <c r="AB132" s="91"/>
      <c r="AC132" s="91"/>
      <c r="AD132" s="1"/>
      <c r="AE132" s="4"/>
      <c r="AF132" s="1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</row>
    <row r="133" spans="1:212" x14ac:dyDescent="0.2">
      <c r="A133" s="122">
        <f t="shared" si="42"/>
        <v>43827</v>
      </c>
      <c r="B133" s="121">
        <f t="shared" ca="1" si="52"/>
        <v>10211.35042999</v>
      </c>
      <c r="C133" s="123">
        <f t="shared" si="43"/>
        <v>10000</v>
      </c>
      <c r="D133" s="124">
        <f ca="1">IF(A133&lt;$B$1,VLOOKUP(A133,[1]DI!$A$4:$B$15000,2,FALSE),0)</f>
        <v>0</v>
      </c>
      <c r="E133" s="123">
        <f t="shared" ca="1" si="36"/>
        <v>1</v>
      </c>
      <c r="F133" s="123">
        <f ca="1">(TRUNC(PRODUCT($E$12:$E132),16))</f>
        <v>1.0172042831934101</v>
      </c>
      <c r="G133" s="123">
        <f t="shared" si="53"/>
        <v>1</v>
      </c>
      <c r="H133" s="123">
        <f t="shared" ca="1" si="37"/>
        <v>1.0172042800000001</v>
      </c>
      <c r="I133" s="124">
        <f t="shared" si="44"/>
        <v>1.15E-2</v>
      </c>
      <c r="J133" s="125">
        <f t="shared" si="45"/>
        <v>43706</v>
      </c>
      <c r="K133" s="126">
        <f t="shared" si="46"/>
        <v>84</v>
      </c>
      <c r="L133" s="127">
        <f t="shared" si="47"/>
        <v>85</v>
      </c>
      <c r="M133" s="128">
        <f t="shared" si="38"/>
        <v>1.003864281</v>
      </c>
      <c r="N133" s="128">
        <f t="shared" ca="1" si="39"/>
        <v>1.0211350429999999</v>
      </c>
      <c r="O133" s="127">
        <f t="shared" si="48"/>
        <v>0</v>
      </c>
      <c r="P133" s="123">
        <f t="shared" ca="1" si="40"/>
        <v>211.35042999000001</v>
      </c>
      <c r="Q133" s="129">
        <f t="shared" si="41"/>
        <v>0</v>
      </c>
      <c r="R133" s="130" t="str">
        <f t="shared" si="49"/>
        <v>J=</v>
      </c>
      <c r="S133" s="125">
        <f t="shared" si="50"/>
        <v>43887</v>
      </c>
      <c r="T133" s="133" t="str">
        <f t="shared" si="51"/>
        <v>-</v>
      </c>
      <c r="U133" s="4"/>
      <c r="V133" s="101">
        <f>[2]Plan1!$A299</f>
        <v>45942</v>
      </c>
      <c r="W133" s="102" t="str">
        <f>[2]Plan1!$C287</f>
        <v>Finados</v>
      </c>
      <c r="X133" s="87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</row>
    <row r="134" spans="1:212" x14ac:dyDescent="0.2">
      <c r="A134" s="122">
        <f t="shared" si="42"/>
        <v>43828</v>
      </c>
      <c r="B134" s="121">
        <f t="shared" ca="1" si="52"/>
        <v>10211.35042999</v>
      </c>
      <c r="C134" s="123">
        <f t="shared" si="43"/>
        <v>10000</v>
      </c>
      <c r="D134" s="124">
        <f ca="1">IF(A134&lt;$B$1,VLOOKUP(A134,[1]DI!$A$4:$B$15000,2,FALSE),0)</f>
        <v>0</v>
      </c>
      <c r="E134" s="123">
        <f t="shared" ca="1" si="36"/>
        <v>1</v>
      </c>
      <c r="F134" s="123">
        <f ca="1">(TRUNC(PRODUCT($E$12:$E133),16))</f>
        <v>1.0172042831934101</v>
      </c>
      <c r="G134" s="123">
        <f t="shared" si="53"/>
        <v>1</v>
      </c>
      <c r="H134" s="123">
        <f t="shared" ca="1" si="37"/>
        <v>1.0172042800000001</v>
      </c>
      <c r="I134" s="124">
        <f t="shared" si="44"/>
        <v>1.15E-2</v>
      </c>
      <c r="J134" s="125">
        <f t="shared" si="45"/>
        <v>43706</v>
      </c>
      <c r="K134" s="126">
        <f t="shared" si="46"/>
        <v>84</v>
      </c>
      <c r="L134" s="127">
        <f t="shared" si="47"/>
        <v>85</v>
      </c>
      <c r="M134" s="128">
        <f t="shared" si="38"/>
        <v>1.003864281</v>
      </c>
      <c r="N134" s="128">
        <f t="shared" ca="1" si="39"/>
        <v>1.0211350429999999</v>
      </c>
      <c r="O134" s="127">
        <f t="shared" si="48"/>
        <v>0</v>
      </c>
      <c r="P134" s="123">
        <f t="shared" ca="1" si="40"/>
        <v>211.35042999000001</v>
      </c>
      <c r="Q134" s="129">
        <f t="shared" si="41"/>
        <v>0</v>
      </c>
      <c r="R134" s="130" t="str">
        <f t="shared" si="49"/>
        <v>J=</v>
      </c>
      <c r="S134" s="125">
        <f t="shared" si="50"/>
        <v>43887</v>
      </c>
      <c r="T134" s="133" t="str">
        <f t="shared" si="51"/>
        <v>-</v>
      </c>
      <c r="U134" s="14"/>
      <c r="V134" s="101">
        <f>[2]Plan1!$A300</f>
        <v>45963</v>
      </c>
      <c r="W134" s="102" t="str">
        <f>[2]Plan1!$C288</f>
        <v>Proclamação da República</v>
      </c>
      <c r="X134" s="99"/>
      <c r="Y134" s="17"/>
      <c r="Z134" s="7"/>
      <c r="AA134" s="7"/>
      <c r="AB134" s="7"/>
      <c r="AC134" s="7"/>
      <c r="AD134" s="1"/>
      <c r="AE134" s="4"/>
      <c r="AF134" s="1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</row>
    <row r="135" spans="1:212" x14ac:dyDescent="0.2">
      <c r="A135" s="122">
        <f t="shared" si="42"/>
        <v>43829</v>
      </c>
      <c r="B135" s="121">
        <f t="shared" ca="1" si="52"/>
        <v>10211.35042999</v>
      </c>
      <c r="C135" s="123">
        <f t="shared" si="43"/>
        <v>10000</v>
      </c>
      <c r="D135" s="124">
        <f ca="1">IF(A135&lt;$B$1,VLOOKUP(A135,[1]DI!$A$4:$B$15000,2,FALSE),0)</f>
        <v>4.4000000000000004E-2</v>
      </c>
      <c r="E135" s="123">
        <f t="shared" ca="1" si="36"/>
        <v>1.0001708899999999</v>
      </c>
      <c r="F135" s="123">
        <f ca="1">(TRUNC(PRODUCT($E$12:$E134),16))</f>
        <v>1.0172042831934101</v>
      </c>
      <c r="G135" s="123">
        <f t="shared" si="53"/>
        <v>1</v>
      </c>
      <c r="H135" s="123">
        <f t="shared" ca="1" si="37"/>
        <v>1.0172042800000001</v>
      </c>
      <c r="I135" s="124">
        <f t="shared" si="44"/>
        <v>1.15E-2</v>
      </c>
      <c r="J135" s="125">
        <f t="shared" si="45"/>
        <v>43706</v>
      </c>
      <c r="K135" s="126">
        <f t="shared" si="46"/>
        <v>85</v>
      </c>
      <c r="L135" s="127">
        <f t="shared" si="47"/>
        <v>85</v>
      </c>
      <c r="M135" s="128">
        <f t="shared" si="38"/>
        <v>1.003864281</v>
      </c>
      <c r="N135" s="128">
        <f t="shared" ca="1" si="39"/>
        <v>1.0211350429999999</v>
      </c>
      <c r="O135" s="127">
        <f t="shared" si="48"/>
        <v>0</v>
      </c>
      <c r="P135" s="123">
        <f t="shared" ca="1" si="40"/>
        <v>211.35042999000001</v>
      </c>
      <c r="Q135" s="129">
        <f t="shared" si="41"/>
        <v>0</v>
      </c>
      <c r="R135" s="130" t="str">
        <f t="shared" si="49"/>
        <v>J=</v>
      </c>
      <c r="S135" s="125">
        <f t="shared" si="50"/>
        <v>43887</v>
      </c>
      <c r="T135" s="133" t="str">
        <f t="shared" si="51"/>
        <v>-</v>
      </c>
      <c r="U135" s="4"/>
      <c r="V135" s="101">
        <f>[2]Plan1!$A301</f>
        <v>45976</v>
      </c>
      <c r="W135" s="102" t="str">
        <f>[2]Plan1!$C289</f>
        <v>Dia Nacional de Zumbi e da Consciência Negra</v>
      </c>
      <c r="X135" s="87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</row>
    <row r="136" spans="1:212" x14ac:dyDescent="0.2">
      <c r="A136" s="122">
        <f t="shared" si="42"/>
        <v>43830</v>
      </c>
      <c r="B136" s="121">
        <f t="shared" ca="1" si="52"/>
        <v>10213.55886999</v>
      </c>
      <c r="C136" s="123">
        <f t="shared" si="43"/>
        <v>10000</v>
      </c>
      <c r="D136" s="124">
        <f ca="1">IF(A136&lt;$B$1,VLOOKUP(A136,[1]DI!$A$4:$B$15000,2,FALSE),0)</f>
        <v>4.4000000000000004E-2</v>
      </c>
      <c r="E136" s="123">
        <f t="shared" ca="1" si="36"/>
        <v>1.0001708899999999</v>
      </c>
      <c r="F136" s="123">
        <f ca="1">(TRUNC(PRODUCT($E$12:$E135),16))</f>
        <v>1.0173781132333599</v>
      </c>
      <c r="G136" s="123">
        <f t="shared" si="53"/>
        <v>1</v>
      </c>
      <c r="H136" s="123">
        <f t="shared" ca="1" si="37"/>
        <v>1.0173781099999999</v>
      </c>
      <c r="I136" s="124">
        <f t="shared" si="44"/>
        <v>1.15E-2</v>
      </c>
      <c r="J136" s="125">
        <f t="shared" si="45"/>
        <v>43706</v>
      </c>
      <c r="K136" s="126">
        <f t="shared" si="46"/>
        <v>86</v>
      </c>
      <c r="L136" s="127">
        <f t="shared" si="47"/>
        <v>86</v>
      </c>
      <c r="M136" s="128">
        <f t="shared" si="38"/>
        <v>1.0039098319999999</v>
      </c>
      <c r="N136" s="128">
        <f t="shared" ca="1" si="39"/>
        <v>1.0213558869999999</v>
      </c>
      <c r="O136" s="127">
        <f t="shared" si="48"/>
        <v>0</v>
      </c>
      <c r="P136" s="123">
        <f t="shared" ca="1" si="40"/>
        <v>213.55886999000001</v>
      </c>
      <c r="Q136" s="129">
        <f t="shared" si="41"/>
        <v>0</v>
      </c>
      <c r="R136" s="130" t="str">
        <f t="shared" si="49"/>
        <v>J=</v>
      </c>
      <c r="S136" s="125">
        <f t="shared" si="50"/>
        <v>43887</v>
      </c>
      <c r="T136" s="133" t="str">
        <f t="shared" si="51"/>
        <v>-</v>
      </c>
      <c r="U136" s="4"/>
      <c r="V136" s="101">
        <f>[2]Plan1!$A302</f>
        <v>45981</v>
      </c>
      <c r="W136" s="102" t="str">
        <f>[2]Plan1!$C290</f>
        <v>Natal</v>
      </c>
      <c r="X136" s="87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</row>
    <row r="137" spans="1:212" x14ac:dyDescent="0.2">
      <c r="A137" s="122">
        <f t="shared" si="42"/>
        <v>43831</v>
      </c>
      <c r="B137" s="121">
        <f t="shared" ca="1" si="52"/>
        <v>10215.7678</v>
      </c>
      <c r="C137" s="123">
        <f t="shared" si="43"/>
        <v>10000</v>
      </c>
      <c r="D137" s="124">
        <f ca="1">IF(A137&lt;$B$1,VLOOKUP(A137,[1]DI!$A$4:$B$15000,2,FALSE),0)</f>
        <v>0</v>
      </c>
      <c r="E137" s="123">
        <f t="shared" ca="1" si="36"/>
        <v>1</v>
      </c>
      <c r="F137" s="123">
        <f ca="1">(TRUNC(PRODUCT($E$12:$E136),16))</f>
        <v>1.01755197297913</v>
      </c>
      <c r="G137" s="123">
        <f t="shared" si="53"/>
        <v>1</v>
      </c>
      <c r="H137" s="123">
        <f t="shared" ca="1" si="37"/>
        <v>1.01755197</v>
      </c>
      <c r="I137" s="124">
        <f t="shared" si="44"/>
        <v>1.15E-2</v>
      </c>
      <c r="J137" s="125">
        <f t="shared" si="45"/>
        <v>43706</v>
      </c>
      <c r="K137" s="126">
        <f t="shared" si="46"/>
        <v>86</v>
      </c>
      <c r="L137" s="127">
        <f t="shared" si="47"/>
        <v>87</v>
      </c>
      <c r="M137" s="128">
        <f t="shared" si="38"/>
        <v>1.003955385</v>
      </c>
      <c r="N137" s="128">
        <f t="shared" ca="1" si="39"/>
        <v>1.02157678</v>
      </c>
      <c r="O137" s="127">
        <f t="shared" si="48"/>
        <v>0</v>
      </c>
      <c r="P137" s="123">
        <f t="shared" ca="1" si="40"/>
        <v>215.76779999999999</v>
      </c>
      <c r="Q137" s="129">
        <f t="shared" si="41"/>
        <v>0</v>
      </c>
      <c r="R137" s="130" t="str">
        <f t="shared" si="49"/>
        <v>J=</v>
      </c>
      <c r="S137" s="125">
        <f t="shared" si="50"/>
        <v>43887</v>
      </c>
      <c r="T137" s="133" t="str">
        <f t="shared" si="51"/>
        <v>-</v>
      </c>
      <c r="U137" s="4"/>
      <c r="V137" s="101">
        <f>[2]Plan1!$A303</f>
        <v>46016</v>
      </c>
      <c r="W137" s="102" t="str">
        <f>[2]Plan1!$C291</f>
        <v>Confraternização Universal</v>
      </c>
      <c r="X137" s="87"/>
      <c r="Y137" s="1"/>
      <c r="Z137" s="7"/>
      <c r="AA137" s="7"/>
      <c r="AB137" s="7"/>
      <c r="AC137" s="7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</row>
    <row r="138" spans="1:212" x14ac:dyDescent="0.2">
      <c r="A138" s="122">
        <f t="shared" si="42"/>
        <v>43832</v>
      </c>
      <c r="B138" s="121">
        <f t="shared" ca="1" si="52"/>
        <v>10215.7678</v>
      </c>
      <c r="C138" s="123">
        <f t="shared" si="43"/>
        <v>10000</v>
      </c>
      <c r="D138" s="124">
        <f ca="1">IF(A138&lt;$B$1,VLOOKUP(A138,[1]DI!$A$4:$B$15000,2,FALSE),0)</f>
        <v>4.4000000000000004E-2</v>
      </c>
      <c r="E138" s="123">
        <f t="shared" ca="1" si="36"/>
        <v>1.0001708899999999</v>
      </c>
      <c r="F138" s="123">
        <f ca="1">(TRUNC(PRODUCT($E$12:$E137),16))</f>
        <v>1.01755197297913</v>
      </c>
      <c r="G138" s="123">
        <f t="shared" si="53"/>
        <v>1</v>
      </c>
      <c r="H138" s="123">
        <f t="shared" ca="1" si="37"/>
        <v>1.01755197</v>
      </c>
      <c r="I138" s="124">
        <f t="shared" si="44"/>
        <v>1.15E-2</v>
      </c>
      <c r="J138" s="125">
        <f t="shared" si="45"/>
        <v>43706</v>
      </c>
      <c r="K138" s="126">
        <f t="shared" si="46"/>
        <v>87</v>
      </c>
      <c r="L138" s="127">
        <f t="shared" si="47"/>
        <v>87</v>
      </c>
      <c r="M138" s="128">
        <f t="shared" si="38"/>
        <v>1.003955385</v>
      </c>
      <c r="N138" s="128">
        <f t="shared" ca="1" si="39"/>
        <v>1.02157678</v>
      </c>
      <c r="O138" s="127">
        <f t="shared" si="48"/>
        <v>0</v>
      </c>
      <c r="P138" s="123">
        <f t="shared" ca="1" si="40"/>
        <v>215.76779999999999</v>
      </c>
      <c r="Q138" s="129">
        <f t="shared" si="41"/>
        <v>0</v>
      </c>
      <c r="R138" s="130" t="str">
        <f t="shared" si="49"/>
        <v>J=</v>
      </c>
      <c r="S138" s="125">
        <f t="shared" si="50"/>
        <v>43887</v>
      </c>
      <c r="T138" s="133" t="str">
        <f t="shared" si="51"/>
        <v>-</v>
      </c>
      <c r="U138" s="4"/>
      <c r="V138" s="101">
        <f>[2]Plan1!$A304</f>
        <v>46023</v>
      </c>
      <c r="W138" s="102" t="str">
        <f>[2]Plan1!$C292</f>
        <v>Carnaval</v>
      </c>
      <c r="X138" s="87"/>
      <c r="Y138" s="1"/>
      <c r="Z138" s="7"/>
      <c r="AA138" s="7"/>
      <c r="AB138" s="7"/>
      <c r="AC138" s="7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</row>
    <row r="139" spans="1:212" x14ac:dyDescent="0.2">
      <c r="A139" s="122">
        <f t="shared" si="42"/>
        <v>43833</v>
      </c>
      <c r="B139" s="121">
        <f t="shared" ca="1" si="52"/>
        <v>10217.97719999</v>
      </c>
      <c r="C139" s="123">
        <f t="shared" si="43"/>
        <v>10000</v>
      </c>
      <c r="D139" s="124">
        <f ca="1">IF(A139&lt;$B$1,VLOOKUP(A139,[1]DI!$A$4:$B$15000,2,FALSE),0)</f>
        <v>4.4000000000000004E-2</v>
      </c>
      <c r="E139" s="123">
        <f t="shared" ca="1" si="36"/>
        <v>1.0001708899999999</v>
      </c>
      <c r="F139" s="123">
        <f ca="1">(TRUNC(PRODUCT($E$12:$E138),16))</f>
        <v>1.0177258624357901</v>
      </c>
      <c r="G139" s="123">
        <f t="shared" si="53"/>
        <v>1</v>
      </c>
      <c r="H139" s="123">
        <f t="shared" ca="1" si="37"/>
        <v>1.0177258600000001</v>
      </c>
      <c r="I139" s="124">
        <f t="shared" si="44"/>
        <v>1.15E-2</v>
      </c>
      <c r="J139" s="125">
        <f t="shared" si="45"/>
        <v>43706</v>
      </c>
      <c r="K139" s="126">
        <f t="shared" si="46"/>
        <v>88</v>
      </c>
      <c r="L139" s="127">
        <f t="shared" si="47"/>
        <v>88</v>
      </c>
      <c r="M139" s="128">
        <f t="shared" si="38"/>
        <v>1.0040009400000001</v>
      </c>
      <c r="N139" s="128">
        <f t="shared" ca="1" si="39"/>
        <v>1.0217977199999999</v>
      </c>
      <c r="O139" s="127">
        <f t="shared" si="48"/>
        <v>0</v>
      </c>
      <c r="P139" s="123">
        <f t="shared" ca="1" si="40"/>
        <v>217.97719999</v>
      </c>
      <c r="Q139" s="129">
        <f t="shared" si="41"/>
        <v>0</v>
      </c>
      <c r="R139" s="130" t="str">
        <f t="shared" si="49"/>
        <v>J=</v>
      </c>
      <c r="S139" s="125">
        <f t="shared" si="50"/>
        <v>43887</v>
      </c>
      <c r="T139" s="133" t="str">
        <f t="shared" si="51"/>
        <v>-</v>
      </c>
      <c r="U139" s="4"/>
      <c r="V139" s="101">
        <f>[2]Plan1!$A305</f>
        <v>46069</v>
      </c>
      <c r="W139" s="102" t="str">
        <f>[2]Plan1!$C293</f>
        <v>Carnaval</v>
      </c>
      <c r="X139" s="87"/>
      <c r="Y139" s="1"/>
      <c r="Z139" s="7"/>
      <c r="AA139" s="7"/>
      <c r="AB139" s="7"/>
      <c r="AC139" s="7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</row>
    <row r="140" spans="1:212" x14ac:dyDescent="0.2">
      <c r="A140" s="122">
        <f t="shared" si="42"/>
        <v>43834</v>
      </c>
      <c r="B140" s="121">
        <f t="shared" ca="1" si="52"/>
        <v>10220.18708</v>
      </c>
      <c r="C140" s="123">
        <f t="shared" si="43"/>
        <v>10000</v>
      </c>
      <c r="D140" s="124">
        <f ca="1">IF(A140&lt;$B$1,VLOOKUP(A140,[1]DI!$A$4:$B$15000,2,FALSE),0)</f>
        <v>0</v>
      </c>
      <c r="E140" s="123">
        <f t="shared" ref="E140:E203" ca="1" si="54">IF(A140&lt;A$10,1,ROUND(((1+D140)^(1/252)),8))</f>
        <v>1</v>
      </c>
      <c r="F140" s="123">
        <f ca="1">(TRUNC(PRODUCT($E$12:$E139),16))</f>
        <v>1.0178997816084201</v>
      </c>
      <c r="G140" s="123">
        <f t="shared" si="53"/>
        <v>1</v>
      </c>
      <c r="H140" s="123">
        <f t="shared" ref="H140:H203" ca="1" si="55">ROUND(F140/G140,8)</f>
        <v>1.01789978</v>
      </c>
      <c r="I140" s="124">
        <f t="shared" si="44"/>
        <v>1.15E-2</v>
      </c>
      <c r="J140" s="125">
        <f t="shared" si="45"/>
        <v>43706</v>
      </c>
      <c r="K140" s="126">
        <f t="shared" si="46"/>
        <v>88</v>
      </c>
      <c r="L140" s="127">
        <f t="shared" si="47"/>
        <v>89</v>
      </c>
      <c r="M140" s="128">
        <f t="shared" ref="M140:M203" si="56">ROUND((I140+1)^(L140/252),9)</f>
        <v>1.004046497</v>
      </c>
      <c r="N140" s="128">
        <f t="shared" ref="N140:N203" ca="1" si="57">ROUND(H140*M140,9)</f>
        <v>1.0220187080000001</v>
      </c>
      <c r="O140" s="127">
        <f t="shared" si="48"/>
        <v>0</v>
      </c>
      <c r="P140" s="123">
        <f t="shared" ref="P140:P203" ca="1" si="58">TRUNC(((N140-1)*C140),8)</f>
        <v>220.18708000000001</v>
      </c>
      <c r="Q140" s="129">
        <f t="shared" ref="Q140:Q203" si="59">IF(O140&gt;0,VLOOKUP(O140,$V$12:$AA$48,6),0)</f>
        <v>0</v>
      </c>
      <c r="R140" s="130" t="str">
        <f t="shared" si="49"/>
        <v>J=</v>
      </c>
      <c r="S140" s="125">
        <f t="shared" si="50"/>
        <v>43887</v>
      </c>
      <c r="T140" s="133" t="str">
        <f t="shared" si="51"/>
        <v>-</v>
      </c>
      <c r="U140" s="4"/>
      <c r="V140" s="101">
        <f>[2]Plan1!$A306</f>
        <v>46070</v>
      </c>
      <c r="W140" s="102" t="str">
        <f>[2]Plan1!$C294</f>
        <v>Paixão de Cristo</v>
      </c>
      <c r="X140" s="87"/>
      <c r="Y140" s="1"/>
      <c r="Z140" s="7"/>
      <c r="AA140" s="7"/>
      <c r="AB140" s="7"/>
      <c r="AC140" s="7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</row>
    <row r="141" spans="1:212" x14ac:dyDescent="0.2">
      <c r="A141" s="122">
        <f t="shared" ref="A141:A204" si="60">(A140+1)</f>
        <v>43835</v>
      </c>
      <c r="B141" s="121">
        <f t="shared" ca="1" si="52"/>
        <v>10220.18708</v>
      </c>
      <c r="C141" s="123">
        <f t="shared" ref="C141:C204" si="61">(C140-Q140)</f>
        <v>10000</v>
      </c>
      <c r="D141" s="124">
        <f ca="1">IF(A141&lt;$B$1,VLOOKUP(A141,[1]DI!$A$4:$B$15000,2,FALSE),0)</f>
        <v>0</v>
      </c>
      <c r="E141" s="123">
        <f t="shared" ca="1" si="54"/>
        <v>1</v>
      </c>
      <c r="F141" s="123">
        <f ca="1">(TRUNC(PRODUCT($E$12:$E140),16))</f>
        <v>1.0178997816084201</v>
      </c>
      <c r="G141" s="123">
        <f t="shared" si="53"/>
        <v>1</v>
      </c>
      <c r="H141" s="123">
        <f t="shared" ca="1" si="55"/>
        <v>1.01789978</v>
      </c>
      <c r="I141" s="124">
        <f t="shared" ref="I141:I204" si="62">I140</f>
        <v>1.15E-2</v>
      </c>
      <c r="J141" s="125">
        <f t="shared" ref="J141:J204" si="63">IF(O140&gt;0,VLOOKUP(O140,V$12:AF$48,2),J140)</f>
        <v>43706</v>
      </c>
      <c r="K141" s="126">
        <f t="shared" ref="K141:K204" si="64">IF(A141&gt;J141,IF(NETWORKDAYS(J141,A141,$V$52:$V$436)-1=0,1,NETWORKDAYS(J141,A141,$V$52:$V$436)-1),0)</f>
        <v>88</v>
      </c>
      <c r="L141" s="127">
        <f t="shared" ref="L141:L204" si="65">IF(AND(K141=1,K140=1),1,IF(K141&gt;0,IF(K141=K140,K141+1,K141),0))</f>
        <v>89</v>
      </c>
      <c r="M141" s="128">
        <f t="shared" si="56"/>
        <v>1.004046497</v>
      </c>
      <c r="N141" s="128">
        <f t="shared" ca="1" si="57"/>
        <v>1.0220187080000001</v>
      </c>
      <c r="O141" s="127">
        <f t="shared" ref="O141:O204" si="66">IF(VLOOKUP(A141,W$12:AD$48,8)=VLOOKUP(A140,W$12:AD$48,8),0,VLOOKUP(A141,W$12:AD$48,8))</f>
        <v>0</v>
      </c>
      <c r="P141" s="123">
        <f t="shared" ca="1" si="58"/>
        <v>220.18708000000001</v>
      </c>
      <c r="Q141" s="129">
        <f t="shared" si="59"/>
        <v>0</v>
      </c>
      <c r="R141" s="130" t="str">
        <f t="shared" ref="R141:R204" si="67">IF(O140&gt;0,VLOOKUP(O140,V$12:AF$48,10),R140)</f>
        <v>J=</v>
      </c>
      <c r="S141" s="125">
        <f t="shared" ref="S141:S204" si="68">IF(O140&gt;0,VLOOKUP(O140,V$12:AF$48,11),S140)</f>
        <v>43887</v>
      </c>
      <c r="T141" s="133" t="str">
        <f t="shared" ref="T141:T204" si="69">IF(O141&gt;0,(P141+Q141)*T$9,"-")</f>
        <v>-</v>
      </c>
      <c r="U141" s="4"/>
      <c r="V141" s="101">
        <f>[2]Plan1!$A307</f>
        <v>46115</v>
      </c>
      <c r="W141" s="102" t="str">
        <f>[2]Plan1!$C295</f>
        <v>Tiradentes</v>
      </c>
      <c r="X141" s="87"/>
      <c r="Y141" s="1"/>
      <c r="Z141" s="7"/>
      <c r="AA141" s="7"/>
      <c r="AB141" s="7"/>
      <c r="AC141" s="7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</row>
    <row r="142" spans="1:212" x14ac:dyDescent="0.2">
      <c r="A142" s="122">
        <f t="shared" si="60"/>
        <v>43836</v>
      </c>
      <c r="B142" s="121">
        <f t="shared" ref="B142:B205" ca="1" si="70">IF(A142&lt;=TODAY(),C142+P142,IF(AND(A142&gt;TODAY(),A142&lt;=$B$1),IF(VLOOKUP(TODAY(),$A$10:$D$5000,4,FALSE)=0,"n.d",C142+P142),"n.d"))</f>
        <v>10220.18708</v>
      </c>
      <c r="C142" s="123">
        <f t="shared" si="61"/>
        <v>10000</v>
      </c>
      <c r="D142" s="124">
        <f ca="1">IF(A142&lt;$B$1,VLOOKUP(A142,[1]DI!$A$4:$B$15000,2,FALSE),0)</f>
        <v>4.4000000000000004E-2</v>
      </c>
      <c r="E142" s="123">
        <f t="shared" ca="1" si="54"/>
        <v>1.0001708899999999</v>
      </c>
      <c r="F142" s="123">
        <f ca="1">(TRUNC(PRODUCT($E$12:$E141),16))</f>
        <v>1.0178997816084201</v>
      </c>
      <c r="G142" s="123">
        <f t="shared" si="53"/>
        <v>1</v>
      </c>
      <c r="H142" s="123">
        <f t="shared" ca="1" si="55"/>
        <v>1.01789978</v>
      </c>
      <c r="I142" s="124">
        <f t="shared" si="62"/>
        <v>1.15E-2</v>
      </c>
      <c r="J142" s="125">
        <f t="shared" si="63"/>
        <v>43706</v>
      </c>
      <c r="K142" s="126">
        <f t="shared" si="64"/>
        <v>89</v>
      </c>
      <c r="L142" s="127">
        <f t="shared" si="65"/>
        <v>89</v>
      </c>
      <c r="M142" s="128">
        <f t="shared" si="56"/>
        <v>1.004046497</v>
      </c>
      <c r="N142" s="128">
        <f t="shared" ca="1" si="57"/>
        <v>1.0220187080000001</v>
      </c>
      <c r="O142" s="127">
        <f t="shared" si="66"/>
        <v>0</v>
      </c>
      <c r="P142" s="123">
        <f t="shared" ca="1" si="58"/>
        <v>220.18708000000001</v>
      </c>
      <c r="Q142" s="129">
        <f t="shared" si="59"/>
        <v>0</v>
      </c>
      <c r="R142" s="130" t="str">
        <f t="shared" si="67"/>
        <v>J=</v>
      </c>
      <c r="S142" s="125">
        <f t="shared" si="68"/>
        <v>43887</v>
      </c>
      <c r="T142" s="133" t="str">
        <f t="shared" si="69"/>
        <v>-</v>
      </c>
      <c r="U142" s="7"/>
      <c r="V142" s="101">
        <f>[2]Plan1!$A308</f>
        <v>46133</v>
      </c>
      <c r="W142" s="102" t="str">
        <f>[2]Plan1!$C296</f>
        <v>Dia do Trabalho</v>
      </c>
      <c r="X142" s="87"/>
      <c r="Y142" s="1"/>
      <c r="Z142" s="7"/>
      <c r="AA142" s="7"/>
      <c r="AB142" s="7"/>
      <c r="AC142" s="7"/>
      <c r="AD142" s="7"/>
      <c r="AE142" s="8"/>
      <c r="AF142" s="7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</row>
    <row r="143" spans="1:212" x14ac:dyDescent="0.2">
      <c r="A143" s="122">
        <f t="shared" si="60"/>
        <v>43837</v>
      </c>
      <c r="B143" s="121">
        <f t="shared" ca="1" si="70"/>
        <v>10222.39745</v>
      </c>
      <c r="C143" s="123">
        <f t="shared" si="61"/>
        <v>10000</v>
      </c>
      <c r="D143" s="124">
        <f ca="1">IF(A143&lt;$B$1,VLOOKUP(A143,[1]DI!$A$4:$B$15000,2,FALSE),0)</f>
        <v>4.4000000000000004E-2</v>
      </c>
      <c r="E143" s="123">
        <f t="shared" ca="1" si="54"/>
        <v>1.0001708899999999</v>
      </c>
      <c r="F143" s="123">
        <f ca="1">(TRUNC(PRODUCT($E$12:$E142),16))</f>
        <v>1.0180737305020999</v>
      </c>
      <c r="G143" s="123">
        <f t="shared" si="53"/>
        <v>1</v>
      </c>
      <c r="H143" s="123">
        <f t="shared" ca="1" si="55"/>
        <v>1.01807373</v>
      </c>
      <c r="I143" s="124">
        <f t="shared" si="62"/>
        <v>1.15E-2</v>
      </c>
      <c r="J143" s="125">
        <f t="shared" si="63"/>
        <v>43706</v>
      </c>
      <c r="K143" s="126">
        <f t="shared" si="64"/>
        <v>90</v>
      </c>
      <c r="L143" s="127">
        <f t="shared" si="65"/>
        <v>90</v>
      </c>
      <c r="M143" s="128">
        <f t="shared" si="56"/>
        <v>1.004092056</v>
      </c>
      <c r="N143" s="128">
        <f t="shared" ca="1" si="57"/>
        <v>1.022239745</v>
      </c>
      <c r="O143" s="127">
        <f t="shared" si="66"/>
        <v>0</v>
      </c>
      <c r="P143" s="123">
        <f t="shared" ca="1" si="58"/>
        <v>222.39744999999999</v>
      </c>
      <c r="Q143" s="129">
        <f t="shared" si="59"/>
        <v>0</v>
      </c>
      <c r="R143" s="130" t="str">
        <f t="shared" si="67"/>
        <v>J=</v>
      </c>
      <c r="S143" s="125">
        <f t="shared" si="68"/>
        <v>43887</v>
      </c>
      <c r="T143" s="133" t="str">
        <f t="shared" si="69"/>
        <v>-</v>
      </c>
      <c r="U143" s="7"/>
      <c r="V143" s="101">
        <f>[2]Plan1!$A309</f>
        <v>46143</v>
      </c>
      <c r="W143" s="102" t="str">
        <f>[2]Plan1!$C297</f>
        <v>Corpus Christi</v>
      </c>
      <c r="X143" s="87"/>
      <c r="Y143" s="1"/>
      <c r="Z143" s="7"/>
      <c r="AA143" s="7"/>
      <c r="AB143" s="7"/>
      <c r="AC143" s="7"/>
      <c r="AD143" s="7"/>
      <c r="AE143" s="8"/>
      <c r="AF143" s="7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</row>
    <row r="144" spans="1:212" x14ac:dyDescent="0.2">
      <c r="A144" s="122">
        <f t="shared" si="60"/>
        <v>43838</v>
      </c>
      <c r="B144" s="121">
        <f t="shared" ca="1" si="70"/>
        <v>10224.608289989999</v>
      </c>
      <c r="C144" s="123">
        <f t="shared" si="61"/>
        <v>10000</v>
      </c>
      <c r="D144" s="124">
        <f ca="1">IF(A144&lt;$B$1,VLOOKUP(A144,[1]DI!$A$4:$B$15000,2,FALSE),0)</f>
        <v>4.4000000000000004E-2</v>
      </c>
      <c r="E144" s="123">
        <f t="shared" ca="1" si="54"/>
        <v>1.0001708899999999</v>
      </c>
      <c r="F144" s="123">
        <f ca="1">(TRUNC(PRODUCT($E$12:$E143),16))</f>
        <v>1.01824770912191</v>
      </c>
      <c r="G144" s="123">
        <f t="shared" si="53"/>
        <v>1</v>
      </c>
      <c r="H144" s="123">
        <f t="shared" ca="1" si="55"/>
        <v>1.01824771</v>
      </c>
      <c r="I144" s="124">
        <f t="shared" si="62"/>
        <v>1.15E-2</v>
      </c>
      <c r="J144" s="125">
        <f t="shared" si="63"/>
        <v>43706</v>
      </c>
      <c r="K144" s="126">
        <f t="shared" si="64"/>
        <v>91</v>
      </c>
      <c r="L144" s="127">
        <f t="shared" si="65"/>
        <v>91</v>
      </c>
      <c r="M144" s="128">
        <f t="shared" si="56"/>
        <v>1.004137617</v>
      </c>
      <c r="N144" s="128">
        <f t="shared" ca="1" si="57"/>
        <v>1.0224608289999999</v>
      </c>
      <c r="O144" s="127">
        <f t="shared" si="66"/>
        <v>0</v>
      </c>
      <c r="P144" s="123">
        <f t="shared" ca="1" si="58"/>
        <v>224.60828999</v>
      </c>
      <c r="Q144" s="129">
        <f t="shared" si="59"/>
        <v>0</v>
      </c>
      <c r="R144" s="130" t="str">
        <f t="shared" si="67"/>
        <v>J=</v>
      </c>
      <c r="S144" s="125">
        <f t="shared" si="68"/>
        <v>43887</v>
      </c>
      <c r="T144" s="133" t="str">
        <f t="shared" si="69"/>
        <v>-</v>
      </c>
      <c r="U144" s="7"/>
      <c r="V144" s="101">
        <f>[2]Plan1!$A310</f>
        <v>46177</v>
      </c>
      <c r="W144" s="102" t="str">
        <f>[2]Plan1!$C298</f>
        <v>Independência do Brasil</v>
      </c>
      <c r="X144" s="87"/>
      <c r="Y144" s="1"/>
      <c r="Z144" s="7"/>
      <c r="AA144" s="7"/>
      <c r="AB144" s="7"/>
      <c r="AC144" s="7"/>
      <c r="AD144" s="7"/>
      <c r="AE144" s="8"/>
      <c r="AF144" s="7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</row>
    <row r="145" spans="1:212" x14ac:dyDescent="0.2">
      <c r="A145" s="122">
        <f t="shared" si="60"/>
        <v>43839</v>
      </c>
      <c r="B145" s="121">
        <f t="shared" ca="1" si="70"/>
        <v>10226.81961</v>
      </c>
      <c r="C145" s="123">
        <f t="shared" si="61"/>
        <v>10000</v>
      </c>
      <c r="D145" s="124">
        <f ca="1">IF(A145&lt;$B$1,VLOOKUP(A145,[1]DI!$A$4:$B$15000,2,FALSE),0)</f>
        <v>4.4000000000000004E-2</v>
      </c>
      <c r="E145" s="123">
        <f t="shared" ca="1" si="54"/>
        <v>1.0001708899999999</v>
      </c>
      <c r="F145" s="123">
        <f ca="1">(TRUNC(PRODUCT($E$12:$E144),16))</f>
        <v>1.01842171747292</v>
      </c>
      <c r="G145" s="123">
        <f t="shared" si="53"/>
        <v>1</v>
      </c>
      <c r="H145" s="123">
        <f t="shared" ca="1" si="55"/>
        <v>1.0184217200000001</v>
      </c>
      <c r="I145" s="124">
        <f t="shared" si="62"/>
        <v>1.15E-2</v>
      </c>
      <c r="J145" s="125">
        <f t="shared" si="63"/>
        <v>43706</v>
      </c>
      <c r="K145" s="126">
        <f t="shared" si="64"/>
        <v>92</v>
      </c>
      <c r="L145" s="127">
        <f t="shared" si="65"/>
        <v>92</v>
      </c>
      <c r="M145" s="128">
        <f t="shared" si="56"/>
        <v>1.0041831800000001</v>
      </c>
      <c r="N145" s="128">
        <f t="shared" ca="1" si="57"/>
        <v>1.022681961</v>
      </c>
      <c r="O145" s="127">
        <f t="shared" si="66"/>
        <v>0</v>
      </c>
      <c r="P145" s="123">
        <f t="shared" ca="1" si="58"/>
        <v>226.81961000000001</v>
      </c>
      <c r="Q145" s="129">
        <f t="shared" si="59"/>
        <v>0</v>
      </c>
      <c r="R145" s="130" t="str">
        <f t="shared" si="67"/>
        <v>J=</v>
      </c>
      <c r="S145" s="125">
        <f t="shared" si="68"/>
        <v>43887</v>
      </c>
      <c r="T145" s="133" t="str">
        <f t="shared" si="69"/>
        <v>-</v>
      </c>
      <c r="U145" s="7"/>
      <c r="V145" s="101">
        <f>[2]Plan1!$A311</f>
        <v>46272</v>
      </c>
      <c r="W145" s="102" t="str">
        <f>[2]Plan1!$C299</f>
        <v>Nossa Sr.a Aparecida - Padroeira do Brasil</v>
      </c>
      <c r="X145" s="87"/>
      <c r="Y145" s="1"/>
      <c r="Z145" s="7"/>
      <c r="AA145" s="7"/>
      <c r="AB145" s="7"/>
      <c r="AC145" s="7"/>
      <c r="AD145" s="7"/>
      <c r="AE145" s="8"/>
      <c r="AF145" s="7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</row>
    <row r="146" spans="1:212" x14ac:dyDescent="0.2">
      <c r="A146" s="122">
        <f t="shared" si="60"/>
        <v>43840</v>
      </c>
      <c r="B146" s="121">
        <f t="shared" ca="1" si="70"/>
        <v>10229.031429999999</v>
      </c>
      <c r="C146" s="123">
        <f t="shared" si="61"/>
        <v>10000</v>
      </c>
      <c r="D146" s="124">
        <f ca="1">IF(A146&lt;$B$1,VLOOKUP(A146,[1]DI!$A$4:$B$15000,2,FALSE),0)</f>
        <v>4.4000000000000004E-2</v>
      </c>
      <c r="E146" s="123">
        <f t="shared" ca="1" si="54"/>
        <v>1.0001708899999999</v>
      </c>
      <c r="F146" s="123">
        <f ca="1">(TRUNC(PRODUCT($E$12:$E145),16))</f>
        <v>1.0185957555602201</v>
      </c>
      <c r="G146" s="123">
        <f t="shared" si="53"/>
        <v>1</v>
      </c>
      <c r="H146" s="123">
        <f t="shared" ca="1" si="55"/>
        <v>1.01859576</v>
      </c>
      <c r="I146" s="124">
        <f t="shared" si="62"/>
        <v>1.15E-2</v>
      </c>
      <c r="J146" s="125">
        <f t="shared" si="63"/>
        <v>43706</v>
      </c>
      <c r="K146" s="126">
        <f t="shared" si="64"/>
        <v>93</v>
      </c>
      <c r="L146" s="127">
        <f t="shared" si="65"/>
        <v>93</v>
      </c>
      <c r="M146" s="128">
        <f t="shared" si="56"/>
        <v>1.0042287459999999</v>
      </c>
      <c r="N146" s="128">
        <f t="shared" ca="1" si="57"/>
        <v>1.022903143</v>
      </c>
      <c r="O146" s="127">
        <f t="shared" si="66"/>
        <v>0</v>
      </c>
      <c r="P146" s="123">
        <f t="shared" ca="1" si="58"/>
        <v>229.03143</v>
      </c>
      <c r="Q146" s="129">
        <f t="shared" si="59"/>
        <v>0</v>
      </c>
      <c r="R146" s="130" t="str">
        <f t="shared" si="67"/>
        <v>J=</v>
      </c>
      <c r="S146" s="125">
        <f t="shared" si="68"/>
        <v>43887</v>
      </c>
      <c r="T146" s="133" t="str">
        <f t="shared" si="69"/>
        <v>-</v>
      </c>
      <c r="U146" s="7"/>
      <c r="V146" s="101">
        <f>[2]Plan1!$A312</f>
        <v>46307</v>
      </c>
      <c r="W146" s="102" t="str">
        <f>[2]Plan1!$C300</f>
        <v>Finados</v>
      </c>
      <c r="X146" s="87"/>
      <c r="Y146" s="1"/>
      <c r="Z146" s="7"/>
      <c r="AA146" s="7"/>
      <c r="AB146" s="7"/>
      <c r="AC146" s="7"/>
      <c r="AD146" s="7"/>
      <c r="AE146" s="8"/>
      <c r="AF146" s="7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</row>
    <row r="147" spans="1:212" x14ac:dyDescent="0.2">
      <c r="A147" s="122">
        <f t="shared" si="60"/>
        <v>43841</v>
      </c>
      <c r="B147" s="121">
        <f t="shared" ca="1" si="70"/>
        <v>10231.24361</v>
      </c>
      <c r="C147" s="123">
        <f t="shared" si="61"/>
        <v>10000</v>
      </c>
      <c r="D147" s="124">
        <f ca="1">IF(A147&lt;$B$1,VLOOKUP(A147,[1]DI!$A$4:$B$15000,2,FALSE),0)</f>
        <v>0</v>
      </c>
      <c r="E147" s="123">
        <f t="shared" ca="1" si="54"/>
        <v>1</v>
      </c>
      <c r="F147" s="123">
        <f ca="1">(TRUNC(PRODUCT($E$12:$E146),16))</f>
        <v>1.01876982338889</v>
      </c>
      <c r="G147" s="123">
        <f t="shared" si="53"/>
        <v>1</v>
      </c>
      <c r="H147" s="123">
        <f t="shared" ca="1" si="55"/>
        <v>1.0187698199999999</v>
      </c>
      <c r="I147" s="124">
        <f t="shared" si="62"/>
        <v>1.15E-2</v>
      </c>
      <c r="J147" s="125">
        <f t="shared" si="63"/>
        <v>43706</v>
      </c>
      <c r="K147" s="126">
        <f t="shared" si="64"/>
        <v>93</v>
      </c>
      <c r="L147" s="127">
        <f t="shared" si="65"/>
        <v>94</v>
      </c>
      <c r="M147" s="128">
        <f t="shared" si="56"/>
        <v>1.004274313</v>
      </c>
      <c r="N147" s="128">
        <f t="shared" ca="1" si="57"/>
        <v>1.023124361</v>
      </c>
      <c r="O147" s="127">
        <f t="shared" si="66"/>
        <v>0</v>
      </c>
      <c r="P147" s="123">
        <f t="shared" ca="1" si="58"/>
        <v>231.24360999999999</v>
      </c>
      <c r="Q147" s="129">
        <f t="shared" si="59"/>
        <v>0</v>
      </c>
      <c r="R147" s="130" t="str">
        <f t="shared" si="67"/>
        <v>J=</v>
      </c>
      <c r="S147" s="125">
        <f t="shared" si="68"/>
        <v>43887</v>
      </c>
      <c r="T147" s="133" t="str">
        <f t="shared" si="69"/>
        <v>-</v>
      </c>
      <c r="U147" s="7"/>
      <c r="V147" s="101">
        <f>[2]Plan1!$A313</f>
        <v>46328</v>
      </c>
      <c r="W147" s="102" t="str">
        <f>[2]Plan1!$C301</f>
        <v>Proclamação da República</v>
      </c>
      <c r="X147" s="87"/>
      <c r="Y147" s="1"/>
      <c r="Z147" s="7"/>
      <c r="AA147" s="7"/>
      <c r="AB147" s="7"/>
      <c r="AC147" s="7"/>
      <c r="AD147" s="7"/>
      <c r="AE147" s="8"/>
      <c r="AF147" s="7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</row>
    <row r="148" spans="1:212" x14ac:dyDescent="0.2">
      <c r="A148" s="122">
        <f t="shared" si="60"/>
        <v>43842</v>
      </c>
      <c r="B148" s="121">
        <f t="shared" ca="1" si="70"/>
        <v>10231.24361</v>
      </c>
      <c r="C148" s="123">
        <f t="shared" si="61"/>
        <v>10000</v>
      </c>
      <c r="D148" s="124">
        <f ca="1">IF(A148&lt;$B$1,VLOOKUP(A148,[1]DI!$A$4:$B$15000,2,FALSE),0)</f>
        <v>0</v>
      </c>
      <c r="E148" s="123">
        <f t="shared" ca="1" si="54"/>
        <v>1</v>
      </c>
      <c r="F148" s="123">
        <f ca="1">(TRUNC(PRODUCT($E$12:$E147),16))</f>
        <v>1.01876982338889</v>
      </c>
      <c r="G148" s="123">
        <f t="shared" si="53"/>
        <v>1</v>
      </c>
      <c r="H148" s="123">
        <f t="shared" ca="1" si="55"/>
        <v>1.0187698199999999</v>
      </c>
      <c r="I148" s="124">
        <f t="shared" si="62"/>
        <v>1.15E-2</v>
      </c>
      <c r="J148" s="125">
        <f t="shared" si="63"/>
        <v>43706</v>
      </c>
      <c r="K148" s="126">
        <f t="shared" si="64"/>
        <v>93</v>
      </c>
      <c r="L148" s="127">
        <f t="shared" si="65"/>
        <v>94</v>
      </c>
      <c r="M148" s="128">
        <f t="shared" si="56"/>
        <v>1.004274313</v>
      </c>
      <c r="N148" s="128">
        <f t="shared" ca="1" si="57"/>
        <v>1.023124361</v>
      </c>
      <c r="O148" s="127">
        <f t="shared" si="66"/>
        <v>0</v>
      </c>
      <c r="P148" s="123">
        <f t="shared" ca="1" si="58"/>
        <v>231.24360999999999</v>
      </c>
      <c r="Q148" s="129">
        <f t="shared" si="59"/>
        <v>0</v>
      </c>
      <c r="R148" s="130" t="str">
        <f t="shared" si="67"/>
        <v>J=</v>
      </c>
      <c r="S148" s="125">
        <f t="shared" si="68"/>
        <v>43887</v>
      </c>
      <c r="T148" s="133" t="str">
        <f t="shared" si="69"/>
        <v>-</v>
      </c>
      <c r="U148" s="7"/>
      <c r="V148" s="101">
        <f>[2]Plan1!$A314</f>
        <v>46341</v>
      </c>
      <c r="W148" s="102" t="str">
        <f>[2]Plan1!$C302</f>
        <v>Dia Nacional de Zumbi e da Consciência Negra</v>
      </c>
      <c r="X148" s="87"/>
      <c r="Y148" s="1"/>
      <c r="Z148" s="7"/>
      <c r="AA148" s="7"/>
      <c r="AB148" s="7"/>
      <c r="AC148" s="7"/>
      <c r="AD148" s="7"/>
      <c r="AE148" s="8"/>
      <c r="AF148" s="7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</row>
    <row r="149" spans="1:212" x14ac:dyDescent="0.2">
      <c r="A149" s="122">
        <f t="shared" si="60"/>
        <v>43843</v>
      </c>
      <c r="B149" s="121">
        <f t="shared" ca="1" si="70"/>
        <v>10231.24361</v>
      </c>
      <c r="C149" s="123">
        <f t="shared" si="61"/>
        <v>10000</v>
      </c>
      <c r="D149" s="124">
        <f ca="1">IF(A149&lt;$B$1,VLOOKUP(A149,[1]DI!$A$4:$B$15000,2,FALSE),0)</f>
        <v>4.4000000000000004E-2</v>
      </c>
      <c r="E149" s="123">
        <f t="shared" ca="1" si="54"/>
        <v>1.0001708899999999</v>
      </c>
      <c r="F149" s="123">
        <f ca="1">(TRUNC(PRODUCT($E$12:$E148),16))</f>
        <v>1.01876982338889</v>
      </c>
      <c r="G149" s="123">
        <f t="shared" si="53"/>
        <v>1</v>
      </c>
      <c r="H149" s="123">
        <f t="shared" ca="1" si="55"/>
        <v>1.0187698199999999</v>
      </c>
      <c r="I149" s="124">
        <f t="shared" si="62"/>
        <v>1.15E-2</v>
      </c>
      <c r="J149" s="125">
        <f t="shared" si="63"/>
        <v>43706</v>
      </c>
      <c r="K149" s="126">
        <f t="shared" si="64"/>
        <v>94</v>
      </c>
      <c r="L149" s="127">
        <f t="shared" si="65"/>
        <v>94</v>
      </c>
      <c r="M149" s="128">
        <f t="shared" si="56"/>
        <v>1.004274313</v>
      </c>
      <c r="N149" s="128">
        <f t="shared" ca="1" si="57"/>
        <v>1.023124361</v>
      </c>
      <c r="O149" s="127">
        <f t="shared" si="66"/>
        <v>0</v>
      </c>
      <c r="P149" s="123">
        <f t="shared" ca="1" si="58"/>
        <v>231.24360999999999</v>
      </c>
      <c r="Q149" s="129">
        <f t="shared" si="59"/>
        <v>0</v>
      </c>
      <c r="R149" s="130" t="str">
        <f t="shared" si="67"/>
        <v>J=</v>
      </c>
      <c r="S149" s="125">
        <f t="shared" si="68"/>
        <v>43887</v>
      </c>
      <c r="T149" s="133" t="str">
        <f t="shared" si="69"/>
        <v>-</v>
      </c>
      <c r="U149" s="7"/>
      <c r="V149" s="101">
        <f>[2]Plan1!$A315</f>
        <v>46346</v>
      </c>
      <c r="W149" s="102" t="str">
        <f>[2]Plan1!$C303</f>
        <v>Natal</v>
      </c>
      <c r="X149" s="87"/>
      <c r="Y149" s="1"/>
      <c r="Z149" s="7"/>
      <c r="AA149" s="7"/>
      <c r="AB149" s="7"/>
      <c r="AC149" s="7"/>
      <c r="AD149" s="7"/>
      <c r="AE149" s="8"/>
      <c r="AF149" s="7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</row>
    <row r="150" spans="1:212" x14ac:dyDescent="0.2">
      <c r="A150" s="122">
        <f t="shared" si="60"/>
        <v>43844</v>
      </c>
      <c r="B150" s="121">
        <f t="shared" ca="1" si="70"/>
        <v>10233.456389999999</v>
      </c>
      <c r="C150" s="123">
        <f t="shared" si="61"/>
        <v>10000</v>
      </c>
      <c r="D150" s="124">
        <f ca="1">IF(A150&lt;$B$1,VLOOKUP(A150,[1]DI!$A$4:$B$15000,2,FALSE),0)</f>
        <v>4.4000000000000004E-2</v>
      </c>
      <c r="E150" s="123">
        <f t="shared" ca="1" si="54"/>
        <v>1.0001708899999999</v>
      </c>
      <c r="F150" s="123">
        <f ca="1">(TRUNC(PRODUCT($E$12:$E149),16))</f>
        <v>1.0189439209640101</v>
      </c>
      <c r="G150" s="123">
        <f t="shared" si="53"/>
        <v>1</v>
      </c>
      <c r="H150" s="123">
        <f t="shared" ca="1" si="55"/>
        <v>1.0189439199999999</v>
      </c>
      <c r="I150" s="124">
        <f t="shared" si="62"/>
        <v>1.15E-2</v>
      </c>
      <c r="J150" s="125">
        <f t="shared" si="63"/>
        <v>43706</v>
      </c>
      <c r="K150" s="126">
        <f t="shared" si="64"/>
        <v>95</v>
      </c>
      <c r="L150" s="127">
        <f t="shared" si="65"/>
        <v>95</v>
      </c>
      <c r="M150" s="128">
        <f t="shared" si="56"/>
        <v>1.004319883</v>
      </c>
      <c r="N150" s="128">
        <f t="shared" ca="1" si="57"/>
        <v>1.023345639</v>
      </c>
      <c r="O150" s="127">
        <f t="shared" si="66"/>
        <v>0</v>
      </c>
      <c r="P150" s="123">
        <f t="shared" ca="1" si="58"/>
        <v>233.45639</v>
      </c>
      <c r="Q150" s="129">
        <f t="shared" si="59"/>
        <v>0</v>
      </c>
      <c r="R150" s="130" t="str">
        <f t="shared" si="67"/>
        <v>J=</v>
      </c>
      <c r="S150" s="125">
        <f t="shared" si="68"/>
        <v>43887</v>
      </c>
      <c r="T150" s="133" t="str">
        <f t="shared" si="69"/>
        <v>-</v>
      </c>
      <c r="U150" s="7"/>
      <c r="V150" s="101">
        <f>[2]Plan1!$A316</f>
        <v>46381</v>
      </c>
      <c r="W150" s="102" t="str">
        <f>[2]Plan1!$C304</f>
        <v>Confraternização Universal</v>
      </c>
      <c r="X150" s="87"/>
      <c r="Y150" s="1"/>
      <c r="Z150" s="7"/>
      <c r="AA150" s="7"/>
      <c r="AB150" s="7"/>
      <c r="AC150" s="7"/>
      <c r="AD150" s="7"/>
      <c r="AE150" s="8"/>
      <c r="AF150" s="7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</row>
    <row r="151" spans="1:212" x14ac:dyDescent="0.2">
      <c r="A151" s="122">
        <f t="shared" si="60"/>
        <v>43845</v>
      </c>
      <c r="B151" s="121">
        <f t="shared" ca="1" si="70"/>
        <v>10235.66962999</v>
      </c>
      <c r="C151" s="123">
        <f t="shared" si="61"/>
        <v>10000</v>
      </c>
      <c r="D151" s="124">
        <f ca="1">IF(A151&lt;$B$1,VLOOKUP(A151,[1]DI!$A$4:$B$15000,2,FALSE),0)</f>
        <v>4.4000000000000004E-2</v>
      </c>
      <c r="E151" s="123">
        <f t="shared" ca="1" si="54"/>
        <v>1.0001708899999999</v>
      </c>
      <c r="F151" s="123">
        <f ca="1">(TRUNC(PRODUCT($E$12:$E150),16))</f>
        <v>1.0191180482906601</v>
      </c>
      <c r="G151" s="123">
        <f t="shared" si="53"/>
        <v>1</v>
      </c>
      <c r="H151" s="123">
        <f t="shared" ca="1" si="55"/>
        <v>1.0191180500000001</v>
      </c>
      <c r="I151" s="124">
        <f t="shared" si="62"/>
        <v>1.15E-2</v>
      </c>
      <c r="J151" s="125">
        <f t="shared" si="63"/>
        <v>43706</v>
      </c>
      <c r="K151" s="126">
        <f t="shared" si="64"/>
        <v>96</v>
      </c>
      <c r="L151" s="127">
        <f t="shared" si="65"/>
        <v>96</v>
      </c>
      <c r="M151" s="128">
        <f t="shared" si="56"/>
        <v>1.004365454</v>
      </c>
      <c r="N151" s="128">
        <f t="shared" ca="1" si="57"/>
        <v>1.0235669629999999</v>
      </c>
      <c r="O151" s="127">
        <f t="shared" si="66"/>
        <v>0</v>
      </c>
      <c r="P151" s="123">
        <f t="shared" ca="1" si="58"/>
        <v>235.66962999</v>
      </c>
      <c r="Q151" s="129">
        <f t="shared" si="59"/>
        <v>0</v>
      </c>
      <c r="R151" s="130" t="str">
        <f t="shared" si="67"/>
        <v>J=</v>
      </c>
      <c r="S151" s="125">
        <f t="shared" si="68"/>
        <v>43887</v>
      </c>
      <c r="T151" s="133" t="str">
        <f t="shared" si="69"/>
        <v>-</v>
      </c>
      <c r="U151" s="7"/>
      <c r="V151" s="101">
        <f>[2]Plan1!$A317</f>
        <v>46388</v>
      </c>
      <c r="W151" s="102" t="str">
        <f>[2]Plan1!$C305</f>
        <v>Carnaval</v>
      </c>
      <c r="X151" s="87"/>
      <c r="Y151" s="1"/>
      <c r="Z151" s="7"/>
      <c r="AA151" s="7"/>
      <c r="AB151" s="7"/>
      <c r="AC151" s="7"/>
      <c r="AD151" s="7"/>
      <c r="AE151" s="8"/>
      <c r="AF151" s="7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</row>
    <row r="152" spans="1:212" x14ac:dyDescent="0.2">
      <c r="A152" s="122">
        <f t="shared" si="60"/>
        <v>43846</v>
      </c>
      <c r="B152" s="121">
        <f t="shared" ca="1" si="70"/>
        <v>10237.88336</v>
      </c>
      <c r="C152" s="123">
        <f t="shared" si="61"/>
        <v>10000</v>
      </c>
      <c r="D152" s="124">
        <f ca="1">IF(A152&lt;$B$1,VLOOKUP(A152,[1]DI!$A$4:$B$15000,2,FALSE),0)</f>
        <v>4.4000000000000004E-2</v>
      </c>
      <c r="E152" s="123">
        <f t="shared" ca="1" si="54"/>
        <v>1.0001708899999999</v>
      </c>
      <c r="F152" s="123">
        <f ca="1">(TRUNC(PRODUCT($E$12:$E151),16))</f>
        <v>1.0192922053739299</v>
      </c>
      <c r="G152" s="123">
        <f t="shared" si="53"/>
        <v>1</v>
      </c>
      <c r="H152" s="123">
        <f t="shared" ca="1" si="55"/>
        <v>1.0192922099999999</v>
      </c>
      <c r="I152" s="124">
        <f t="shared" si="62"/>
        <v>1.15E-2</v>
      </c>
      <c r="J152" s="125">
        <f t="shared" si="63"/>
        <v>43706</v>
      </c>
      <c r="K152" s="126">
        <f t="shared" si="64"/>
        <v>97</v>
      </c>
      <c r="L152" s="127">
        <f t="shared" si="65"/>
        <v>97</v>
      </c>
      <c r="M152" s="128">
        <f t="shared" si="56"/>
        <v>1.004411028</v>
      </c>
      <c r="N152" s="128">
        <f t="shared" ca="1" si="57"/>
        <v>1.023788336</v>
      </c>
      <c r="O152" s="127">
        <f t="shared" si="66"/>
        <v>0</v>
      </c>
      <c r="P152" s="123">
        <f t="shared" ca="1" si="58"/>
        <v>237.88336000000001</v>
      </c>
      <c r="Q152" s="129">
        <f t="shared" si="59"/>
        <v>0</v>
      </c>
      <c r="R152" s="130" t="str">
        <f t="shared" si="67"/>
        <v>J=</v>
      </c>
      <c r="S152" s="125">
        <f t="shared" si="68"/>
        <v>43887</v>
      </c>
      <c r="T152" s="133" t="str">
        <f t="shared" si="69"/>
        <v>-</v>
      </c>
      <c r="U152" s="7"/>
      <c r="V152" s="101">
        <f>[2]Plan1!$A318</f>
        <v>46426</v>
      </c>
      <c r="W152" s="102" t="str">
        <f>[2]Plan1!$C306</f>
        <v>Carnaval</v>
      </c>
      <c r="X152" s="87"/>
      <c r="Y152" s="1"/>
      <c r="Z152" s="7"/>
      <c r="AA152" s="7"/>
      <c r="AB152" s="7"/>
      <c r="AC152" s="7"/>
      <c r="AD152" s="7"/>
      <c r="AE152" s="8"/>
      <c r="AF152" s="7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</row>
    <row r="153" spans="1:212" x14ac:dyDescent="0.2">
      <c r="A153" s="122">
        <f t="shared" si="60"/>
        <v>43847</v>
      </c>
      <c r="B153" s="121">
        <f t="shared" ca="1" si="70"/>
        <v>10240.09748</v>
      </c>
      <c r="C153" s="123">
        <f t="shared" si="61"/>
        <v>10000</v>
      </c>
      <c r="D153" s="124">
        <f ca="1">IF(A153&lt;$B$1,VLOOKUP(A153,[1]DI!$A$4:$B$15000,2,FALSE),0)</f>
        <v>4.4000000000000004E-2</v>
      </c>
      <c r="E153" s="123">
        <f t="shared" ca="1" si="54"/>
        <v>1.0001708899999999</v>
      </c>
      <c r="F153" s="123">
        <f ca="1">(TRUNC(PRODUCT($E$12:$E152),16))</f>
        <v>1.01946639221891</v>
      </c>
      <c r="G153" s="123">
        <f t="shared" si="53"/>
        <v>1</v>
      </c>
      <c r="H153" s="123">
        <f t="shared" ca="1" si="55"/>
        <v>1.0194663900000001</v>
      </c>
      <c r="I153" s="124">
        <f t="shared" si="62"/>
        <v>1.15E-2</v>
      </c>
      <c r="J153" s="125">
        <f t="shared" si="63"/>
        <v>43706</v>
      </c>
      <c r="K153" s="126">
        <f t="shared" si="64"/>
        <v>98</v>
      </c>
      <c r="L153" s="127">
        <f t="shared" si="65"/>
        <v>98</v>
      </c>
      <c r="M153" s="128">
        <f t="shared" si="56"/>
        <v>1.004456604</v>
      </c>
      <c r="N153" s="128">
        <f t="shared" ca="1" si="57"/>
        <v>1.0240097480000001</v>
      </c>
      <c r="O153" s="127">
        <f t="shared" si="66"/>
        <v>0</v>
      </c>
      <c r="P153" s="123">
        <f t="shared" ca="1" si="58"/>
        <v>240.09747999999999</v>
      </c>
      <c r="Q153" s="129">
        <f t="shared" si="59"/>
        <v>0</v>
      </c>
      <c r="R153" s="130" t="str">
        <f t="shared" si="67"/>
        <v>J=</v>
      </c>
      <c r="S153" s="125">
        <f t="shared" si="68"/>
        <v>43887</v>
      </c>
      <c r="T153" s="133" t="str">
        <f t="shared" si="69"/>
        <v>-</v>
      </c>
      <c r="U153" s="7"/>
      <c r="V153" s="101">
        <f>[2]Plan1!$A319</f>
        <v>46427</v>
      </c>
      <c r="W153" s="102" t="str">
        <f>[2]Plan1!$C307</f>
        <v>Paixão de Cristo</v>
      </c>
      <c r="X153" s="87"/>
      <c r="Y153" s="1"/>
      <c r="Z153" s="7"/>
      <c r="AA153" s="7"/>
      <c r="AB153" s="7"/>
      <c r="AC153" s="7"/>
      <c r="AD153" s="7"/>
      <c r="AE153" s="8"/>
      <c r="AF153" s="7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</row>
    <row r="154" spans="1:212" x14ac:dyDescent="0.2">
      <c r="A154" s="122">
        <f t="shared" si="60"/>
        <v>43848</v>
      </c>
      <c r="B154" s="121">
        <f t="shared" ca="1" si="70"/>
        <v>10242.312169999999</v>
      </c>
      <c r="C154" s="123">
        <f t="shared" si="61"/>
        <v>10000</v>
      </c>
      <c r="D154" s="124">
        <f ca="1">IF(A154&lt;$B$1,VLOOKUP(A154,[1]DI!$A$4:$B$15000,2,FALSE),0)</f>
        <v>0</v>
      </c>
      <c r="E154" s="123">
        <f t="shared" ca="1" si="54"/>
        <v>1</v>
      </c>
      <c r="F154" s="123">
        <f ca="1">(TRUNC(PRODUCT($E$12:$E153),16))</f>
        <v>1.01964060883067</v>
      </c>
      <c r="G154" s="123">
        <f t="shared" si="53"/>
        <v>1</v>
      </c>
      <c r="H154" s="123">
        <f t="shared" ca="1" si="55"/>
        <v>1.0196406099999999</v>
      </c>
      <c r="I154" s="124">
        <f t="shared" si="62"/>
        <v>1.15E-2</v>
      </c>
      <c r="J154" s="125">
        <f t="shared" si="63"/>
        <v>43706</v>
      </c>
      <c r="K154" s="126">
        <f t="shared" si="64"/>
        <v>98</v>
      </c>
      <c r="L154" s="127">
        <f t="shared" si="65"/>
        <v>99</v>
      </c>
      <c r="M154" s="128">
        <f t="shared" si="56"/>
        <v>1.0045021810000001</v>
      </c>
      <c r="N154" s="128">
        <f t="shared" ca="1" si="57"/>
        <v>1.0242312170000001</v>
      </c>
      <c r="O154" s="127">
        <f t="shared" si="66"/>
        <v>0</v>
      </c>
      <c r="P154" s="123">
        <f t="shared" ca="1" si="58"/>
        <v>242.31217000000001</v>
      </c>
      <c r="Q154" s="129">
        <f t="shared" si="59"/>
        <v>0</v>
      </c>
      <c r="R154" s="130" t="str">
        <f t="shared" si="67"/>
        <v>J=</v>
      </c>
      <c r="S154" s="125">
        <f t="shared" si="68"/>
        <v>43887</v>
      </c>
      <c r="T154" s="133" t="str">
        <f t="shared" si="69"/>
        <v>-</v>
      </c>
      <c r="U154" s="7"/>
      <c r="V154" s="101">
        <f>[2]Plan1!$A320</f>
        <v>46472</v>
      </c>
      <c r="W154" s="102" t="str">
        <f>[2]Plan1!$C308</f>
        <v>Tiradentes</v>
      </c>
      <c r="X154" s="87"/>
      <c r="Y154" s="1"/>
      <c r="Z154" s="7"/>
      <c r="AA154" s="7"/>
      <c r="AB154" s="7"/>
      <c r="AC154" s="7"/>
      <c r="AD154" s="7"/>
      <c r="AE154" s="8"/>
      <c r="AF154" s="7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</row>
    <row r="155" spans="1:212" x14ac:dyDescent="0.2">
      <c r="A155" s="122">
        <f t="shared" si="60"/>
        <v>43849</v>
      </c>
      <c r="B155" s="121">
        <f t="shared" ca="1" si="70"/>
        <v>10242.312169999999</v>
      </c>
      <c r="C155" s="123">
        <f t="shared" si="61"/>
        <v>10000</v>
      </c>
      <c r="D155" s="124">
        <f ca="1">IF(A155&lt;$B$1,VLOOKUP(A155,[1]DI!$A$4:$B$15000,2,FALSE),0)</f>
        <v>0</v>
      </c>
      <c r="E155" s="123">
        <f t="shared" ca="1" si="54"/>
        <v>1</v>
      </c>
      <c r="F155" s="123">
        <f ca="1">(TRUNC(PRODUCT($E$12:$E154),16))</f>
        <v>1.01964060883067</v>
      </c>
      <c r="G155" s="123">
        <f t="shared" si="53"/>
        <v>1</v>
      </c>
      <c r="H155" s="123">
        <f t="shared" ca="1" si="55"/>
        <v>1.0196406099999999</v>
      </c>
      <c r="I155" s="124">
        <f t="shared" si="62"/>
        <v>1.15E-2</v>
      </c>
      <c r="J155" s="125">
        <f t="shared" si="63"/>
        <v>43706</v>
      </c>
      <c r="K155" s="126">
        <f t="shared" si="64"/>
        <v>98</v>
      </c>
      <c r="L155" s="127">
        <f t="shared" si="65"/>
        <v>99</v>
      </c>
      <c r="M155" s="128">
        <f t="shared" si="56"/>
        <v>1.0045021810000001</v>
      </c>
      <c r="N155" s="128">
        <f t="shared" ca="1" si="57"/>
        <v>1.0242312170000001</v>
      </c>
      <c r="O155" s="127">
        <f t="shared" si="66"/>
        <v>0</v>
      </c>
      <c r="P155" s="123">
        <f t="shared" ca="1" si="58"/>
        <v>242.31217000000001</v>
      </c>
      <c r="Q155" s="129">
        <f t="shared" si="59"/>
        <v>0</v>
      </c>
      <c r="R155" s="130" t="str">
        <f t="shared" si="67"/>
        <v>J=</v>
      </c>
      <c r="S155" s="125">
        <f t="shared" si="68"/>
        <v>43887</v>
      </c>
      <c r="T155" s="133" t="str">
        <f t="shared" si="69"/>
        <v>-</v>
      </c>
      <c r="U155" s="7"/>
      <c r="V155" s="101">
        <f>[2]Plan1!$A321</f>
        <v>46498</v>
      </c>
      <c r="W155" s="102" t="str">
        <f>[2]Plan1!$C309</f>
        <v>Dia do Trabalho</v>
      </c>
      <c r="X155" s="87"/>
      <c r="Y155" s="1"/>
      <c r="Z155" s="7"/>
      <c r="AA155" s="7"/>
      <c r="AB155" s="7"/>
      <c r="AC155" s="7"/>
      <c r="AD155" s="7"/>
      <c r="AE155" s="8"/>
      <c r="AF155" s="7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</row>
    <row r="156" spans="1:212" x14ac:dyDescent="0.2">
      <c r="A156" s="122">
        <f t="shared" si="60"/>
        <v>43850</v>
      </c>
      <c r="B156" s="121">
        <f t="shared" ca="1" si="70"/>
        <v>10242.312169999999</v>
      </c>
      <c r="C156" s="123">
        <f t="shared" si="61"/>
        <v>10000</v>
      </c>
      <c r="D156" s="124">
        <f ca="1">IF(A156&lt;$B$1,VLOOKUP(A156,[1]DI!$A$4:$B$15000,2,FALSE),0)</f>
        <v>4.4000000000000004E-2</v>
      </c>
      <c r="E156" s="123">
        <f t="shared" ca="1" si="54"/>
        <v>1.0001708899999999</v>
      </c>
      <c r="F156" s="123">
        <f ca="1">(TRUNC(PRODUCT($E$12:$E155),16))</f>
        <v>1.01964060883067</v>
      </c>
      <c r="G156" s="123">
        <f t="shared" si="53"/>
        <v>1</v>
      </c>
      <c r="H156" s="123">
        <f t="shared" ca="1" si="55"/>
        <v>1.0196406099999999</v>
      </c>
      <c r="I156" s="124">
        <f t="shared" si="62"/>
        <v>1.15E-2</v>
      </c>
      <c r="J156" s="125">
        <f t="shared" si="63"/>
        <v>43706</v>
      </c>
      <c r="K156" s="126">
        <f t="shared" si="64"/>
        <v>99</v>
      </c>
      <c r="L156" s="127">
        <f t="shared" si="65"/>
        <v>99</v>
      </c>
      <c r="M156" s="128">
        <f t="shared" si="56"/>
        <v>1.0045021810000001</v>
      </c>
      <c r="N156" s="128">
        <f t="shared" ca="1" si="57"/>
        <v>1.0242312170000001</v>
      </c>
      <c r="O156" s="127">
        <f t="shared" si="66"/>
        <v>0</v>
      </c>
      <c r="P156" s="123">
        <f t="shared" ca="1" si="58"/>
        <v>242.31217000000001</v>
      </c>
      <c r="Q156" s="129">
        <f t="shared" si="59"/>
        <v>0</v>
      </c>
      <c r="R156" s="130" t="str">
        <f t="shared" si="67"/>
        <v>J=</v>
      </c>
      <c r="S156" s="125">
        <f t="shared" si="68"/>
        <v>43887</v>
      </c>
      <c r="T156" s="133" t="str">
        <f t="shared" si="69"/>
        <v>-</v>
      </c>
      <c r="U156" s="7"/>
      <c r="V156" s="101">
        <f>[2]Plan1!$A322</f>
        <v>46508</v>
      </c>
      <c r="W156" s="102" t="str">
        <f>[2]Plan1!$C310</f>
        <v>Corpus Christi</v>
      </c>
      <c r="X156" s="87"/>
      <c r="Y156" s="1"/>
      <c r="Z156" s="7"/>
      <c r="AA156" s="7"/>
      <c r="AB156" s="7"/>
      <c r="AC156" s="7"/>
      <c r="AD156" s="7"/>
      <c r="AE156" s="8"/>
      <c r="AF156" s="7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</row>
    <row r="157" spans="1:212" x14ac:dyDescent="0.2">
      <c r="A157" s="122">
        <f t="shared" si="60"/>
        <v>43851</v>
      </c>
      <c r="B157" s="121">
        <f t="shared" ca="1" si="70"/>
        <v>10244.527340000001</v>
      </c>
      <c r="C157" s="123">
        <f t="shared" si="61"/>
        <v>10000</v>
      </c>
      <c r="D157" s="124">
        <f ca="1">IF(A157&lt;$B$1,VLOOKUP(A157,[1]DI!$A$4:$B$15000,2,FALSE),0)</f>
        <v>4.4000000000000004E-2</v>
      </c>
      <c r="E157" s="123">
        <f t="shared" ca="1" si="54"/>
        <v>1.0001708899999999</v>
      </c>
      <c r="F157" s="123">
        <f ca="1">(TRUNC(PRODUCT($E$12:$E156),16))</f>
        <v>1.01981485521432</v>
      </c>
      <c r="G157" s="123">
        <f t="shared" si="53"/>
        <v>1</v>
      </c>
      <c r="H157" s="123">
        <f t="shared" ca="1" si="55"/>
        <v>1.0198148600000001</v>
      </c>
      <c r="I157" s="124">
        <f t="shared" si="62"/>
        <v>1.15E-2</v>
      </c>
      <c r="J157" s="125">
        <f t="shared" si="63"/>
        <v>43706</v>
      </c>
      <c r="K157" s="126">
        <f t="shared" si="64"/>
        <v>100</v>
      </c>
      <c r="L157" s="127">
        <f t="shared" si="65"/>
        <v>100</v>
      </c>
      <c r="M157" s="128">
        <f t="shared" si="56"/>
        <v>1.004547761</v>
      </c>
      <c r="N157" s="128">
        <f t="shared" ca="1" si="57"/>
        <v>1.024452734</v>
      </c>
      <c r="O157" s="127">
        <f t="shared" si="66"/>
        <v>0</v>
      </c>
      <c r="P157" s="123">
        <f t="shared" ca="1" si="58"/>
        <v>244.52734000000001</v>
      </c>
      <c r="Q157" s="129">
        <f t="shared" si="59"/>
        <v>0</v>
      </c>
      <c r="R157" s="130" t="str">
        <f t="shared" si="67"/>
        <v>J=</v>
      </c>
      <c r="S157" s="125">
        <f t="shared" si="68"/>
        <v>43887</v>
      </c>
      <c r="T157" s="133" t="str">
        <f t="shared" si="69"/>
        <v>-</v>
      </c>
      <c r="U157" s="7"/>
      <c r="V157" s="101">
        <f>[2]Plan1!$A323</f>
        <v>46534</v>
      </c>
      <c r="W157" s="102" t="str">
        <f>[2]Plan1!$C311</f>
        <v>Independência do Brasil</v>
      </c>
      <c r="X157" s="87"/>
      <c r="Y157" s="1"/>
      <c r="Z157" s="7"/>
      <c r="AA157" s="7"/>
      <c r="AB157" s="7"/>
      <c r="AC157" s="7"/>
      <c r="AD157" s="7"/>
      <c r="AE157" s="8"/>
      <c r="AF157" s="7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</row>
    <row r="158" spans="1:212" x14ac:dyDescent="0.2">
      <c r="A158" s="122">
        <f t="shared" si="60"/>
        <v>43852</v>
      </c>
      <c r="B158" s="121">
        <f t="shared" ca="1" si="70"/>
        <v>10246.742899999999</v>
      </c>
      <c r="C158" s="123">
        <f t="shared" si="61"/>
        <v>10000</v>
      </c>
      <c r="D158" s="124">
        <f ca="1">IF(A158&lt;$B$1,VLOOKUP(A158,[1]DI!$A$4:$B$15000,2,FALSE),0)</f>
        <v>4.4000000000000004E-2</v>
      </c>
      <c r="E158" s="123">
        <f t="shared" ca="1" si="54"/>
        <v>1.0001708899999999</v>
      </c>
      <c r="F158" s="123">
        <f ca="1">(TRUNC(PRODUCT($E$12:$E157),16))</f>
        <v>1.0199891313749201</v>
      </c>
      <c r="G158" s="123">
        <f t="shared" si="53"/>
        <v>1</v>
      </c>
      <c r="H158" s="123">
        <f t="shared" ca="1" si="55"/>
        <v>1.0199891299999999</v>
      </c>
      <c r="I158" s="124">
        <f t="shared" si="62"/>
        <v>1.15E-2</v>
      </c>
      <c r="J158" s="125">
        <f t="shared" si="63"/>
        <v>43706</v>
      </c>
      <c r="K158" s="126">
        <f t="shared" si="64"/>
        <v>101</v>
      </c>
      <c r="L158" s="127">
        <f t="shared" si="65"/>
        <v>101</v>
      </c>
      <c r="M158" s="128">
        <f t="shared" si="56"/>
        <v>1.004593343</v>
      </c>
      <c r="N158" s="128">
        <f t="shared" ca="1" si="57"/>
        <v>1.0246742900000001</v>
      </c>
      <c r="O158" s="127">
        <f t="shared" si="66"/>
        <v>0</v>
      </c>
      <c r="P158" s="123">
        <f t="shared" ca="1" si="58"/>
        <v>246.74289999999999</v>
      </c>
      <c r="Q158" s="129">
        <f t="shared" si="59"/>
        <v>0</v>
      </c>
      <c r="R158" s="130" t="str">
        <f t="shared" si="67"/>
        <v>J=</v>
      </c>
      <c r="S158" s="125">
        <f t="shared" si="68"/>
        <v>43887</v>
      </c>
      <c r="T158" s="133" t="str">
        <f t="shared" si="69"/>
        <v>-</v>
      </c>
      <c r="U158" s="7"/>
      <c r="V158" s="101">
        <f>[2]Plan1!$A324</f>
        <v>46637</v>
      </c>
      <c r="W158" s="102" t="str">
        <f>[2]Plan1!$C312</f>
        <v>Nossa Sr.a Aparecida - Padroeira do Brasil</v>
      </c>
      <c r="X158" s="87"/>
      <c r="Y158" s="1"/>
      <c r="Z158" s="7"/>
      <c r="AA158" s="7"/>
      <c r="AB158" s="7"/>
      <c r="AC158" s="7"/>
      <c r="AD158" s="7"/>
      <c r="AE158" s="8"/>
      <c r="AF158" s="7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</row>
    <row r="159" spans="1:212" x14ac:dyDescent="0.2">
      <c r="A159" s="122">
        <f t="shared" si="60"/>
        <v>43853</v>
      </c>
      <c r="B159" s="121">
        <f t="shared" ca="1" si="70"/>
        <v>10248.95904</v>
      </c>
      <c r="C159" s="123">
        <f t="shared" si="61"/>
        <v>10000</v>
      </c>
      <c r="D159" s="124">
        <f ca="1">IF(A159&lt;$B$1,VLOOKUP(A159,[1]DI!$A$4:$B$15000,2,FALSE),0)</f>
        <v>4.4000000000000004E-2</v>
      </c>
      <c r="E159" s="123">
        <f t="shared" ca="1" si="54"/>
        <v>1.0001708899999999</v>
      </c>
      <c r="F159" s="123">
        <f ca="1">(TRUNC(PRODUCT($E$12:$E158),16))</f>
        <v>1.0201634373175901</v>
      </c>
      <c r="G159" s="123">
        <f t="shared" si="53"/>
        <v>1</v>
      </c>
      <c r="H159" s="123">
        <f t="shared" ca="1" si="55"/>
        <v>1.0201634399999999</v>
      </c>
      <c r="I159" s="124">
        <f t="shared" si="62"/>
        <v>1.15E-2</v>
      </c>
      <c r="J159" s="125">
        <f t="shared" si="63"/>
        <v>43706</v>
      </c>
      <c r="K159" s="126">
        <f t="shared" si="64"/>
        <v>102</v>
      </c>
      <c r="L159" s="127">
        <f t="shared" si="65"/>
        <v>102</v>
      </c>
      <c r="M159" s="128">
        <f t="shared" si="56"/>
        <v>1.004638927</v>
      </c>
      <c r="N159" s="128">
        <f t="shared" ca="1" si="57"/>
        <v>1.0248959040000001</v>
      </c>
      <c r="O159" s="127">
        <f t="shared" si="66"/>
        <v>0</v>
      </c>
      <c r="P159" s="123">
        <f t="shared" ca="1" si="58"/>
        <v>248.95903999999999</v>
      </c>
      <c r="Q159" s="129">
        <f t="shared" si="59"/>
        <v>0</v>
      </c>
      <c r="R159" s="130" t="str">
        <f t="shared" si="67"/>
        <v>J=</v>
      </c>
      <c r="S159" s="125">
        <f t="shared" si="68"/>
        <v>43887</v>
      </c>
      <c r="T159" s="133" t="str">
        <f t="shared" si="69"/>
        <v>-</v>
      </c>
      <c r="U159" s="7"/>
      <c r="V159" s="101">
        <f>[2]Plan1!$A325</f>
        <v>46672</v>
      </c>
      <c r="W159" s="102" t="str">
        <f>[2]Plan1!$C313</f>
        <v>Finados</v>
      </c>
      <c r="X159" s="87"/>
      <c r="Y159" s="1"/>
      <c r="Z159" s="7"/>
      <c r="AA159" s="7"/>
      <c r="AB159" s="7"/>
      <c r="AC159" s="7"/>
      <c r="AD159" s="7"/>
      <c r="AE159" s="8"/>
      <c r="AF159" s="7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</row>
    <row r="160" spans="1:212" x14ac:dyDescent="0.2">
      <c r="A160" s="122">
        <f t="shared" si="60"/>
        <v>43854</v>
      </c>
      <c r="B160" s="121">
        <f t="shared" ca="1" si="70"/>
        <v>10251.17556</v>
      </c>
      <c r="C160" s="123">
        <f t="shared" si="61"/>
        <v>10000</v>
      </c>
      <c r="D160" s="124">
        <f ca="1">IF(A160&lt;$B$1,VLOOKUP(A160,[1]DI!$A$4:$B$15000,2,FALSE),0)</f>
        <v>4.4000000000000004E-2</v>
      </c>
      <c r="E160" s="123">
        <f t="shared" ca="1" si="54"/>
        <v>1.0001708899999999</v>
      </c>
      <c r="F160" s="123">
        <f ca="1">(TRUNC(PRODUCT($E$12:$E159),16))</f>
        <v>1.0203377730473899</v>
      </c>
      <c r="G160" s="123">
        <f t="shared" si="53"/>
        <v>1</v>
      </c>
      <c r="H160" s="123">
        <f t="shared" ca="1" si="55"/>
        <v>1.02033777</v>
      </c>
      <c r="I160" s="124">
        <f t="shared" si="62"/>
        <v>1.15E-2</v>
      </c>
      <c r="J160" s="125">
        <f t="shared" si="63"/>
        <v>43706</v>
      </c>
      <c r="K160" s="126">
        <f t="shared" si="64"/>
        <v>103</v>
      </c>
      <c r="L160" s="127">
        <f t="shared" si="65"/>
        <v>103</v>
      </c>
      <c r="M160" s="128">
        <f t="shared" si="56"/>
        <v>1.0046845129999999</v>
      </c>
      <c r="N160" s="128">
        <f t="shared" ca="1" si="57"/>
        <v>1.0251175560000001</v>
      </c>
      <c r="O160" s="127">
        <f t="shared" si="66"/>
        <v>0</v>
      </c>
      <c r="P160" s="123">
        <f t="shared" ca="1" si="58"/>
        <v>251.17555999999999</v>
      </c>
      <c r="Q160" s="129">
        <f t="shared" si="59"/>
        <v>0</v>
      </c>
      <c r="R160" s="130" t="str">
        <f t="shared" si="67"/>
        <v>J=</v>
      </c>
      <c r="S160" s="125">
        <f t="shared" si="68"/>
        <v>43887</v>
      </c>
      <c r="T160" s="133" t="str">
        <f t="shared" si="69"/>
        <v>-</v>
      </c>
      <c r="U160" s="7"/>
      <c r="V160" s="101">
        <f>[2]Plan1!$A326</f>
        <v>46693</v>
      </c>
      <c r="W160" s="102" t="str">
        <f>[2]Plan1!$C314</f>
        <v>Proclamação da República</v>
      </c>
      <c r="X160" s="87"/>
      <c r="Y160" s="1"/>
      <c r="Z160" s="7"/>
      <c r="AA160" s="7"/>
      <c r="AB160" s="7"/>
      <c r="AC160" s="7"/>
      <c r="AD160" s="7"/>
      <c r="AE160" s="8"/>
      <c r="AF160" s="7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</row>
    <row r="161" spans="1:212" x14ac:dyDescent="0.2">
      <c r="A161" s="122">
        <f t="shared" si="60"/>
        <v>43855</v>
      </c>
      <c r="B161" s="121">
        <f t="shared" ca="1" si="70"/>
        <v>10253.392649990001</v>
      </c>
      <c r="C161" s="123">
        <f t="shared" si="61"/>
        <v>10000</v>
      </c>
      <c r="D161" s="124">
        <f ca="1">IF(A161&lt;$B$1,VLOOKUP(A161,[1]DI!$A$4:$B$15000,2,FALSE),0)</f>
        <v>0</v>
      </c>
      <c r="E161" s="123">
        <f t="shared" ca="1" si="54"/>
        <v>1</v>
      </c>
      <c r="F161" s="123">
        <f ca="1">(TRUNC(PRODUCT($E$12:$E160),16))</f>
        <v>1.02051213856942</v>
      </c>
      <c r="G161" s="123">
        <f t="shared" si="53"/>
        <v>1</v>
      </c>
      <c r="H161" s="123">
        <f t="shared" ca="1" si="55"/>
        <v>1.0205121399999999</v>
      </c>
      <c r="I161" s="124">
        <f t="shared" si="62"/>
        <v>1.15E-2</v>
      </c>
      <c r="J161" s="125">
        <f t="shared" si="63"/>
        <v>43706</v>
      </c>
      <c r="K161" s="126">
        <f t="shared" si="64"/>
        <v>103</v>
      </c>
      <c r="L161" s="127">
        <f t="shared" si="65"/>
        <v>104</v>
      </c>
      <c r="M161" s="128">
        <f t="shared" si="56"/>
        <v>1.004730101</v>
      </c>
      <c r="N161" s="128">
        <f t="shared" ca="1" si="57"/>
        <v>1.0253392649999999</v>
      </c>
      <c r="O161" s="127">
        <f t="shared" si="66"/>
        <v>0</v>
      </c>
      <c r="P161" s="123">
        <f t="shared" ca="1" si="58"/>
        <v>253.39264999</v>
      </c>
      <c r="Q161" s="129">
        <f t="shared" si="59"/>
        <v>0</v>
      </c>
      <c r="R161" s="130" t="str">
        <f t="shared" si="67"/>
        <v>J=</v>
      </c>
      <c r="S161" s="125">
        <f t="shared" si="68"/>
        <v>43887</v>
      </c>
      <c r="T161" s="133" t="str">
        <f t="shared" si="69"/>
        <v>-</v>
      </c>
      <c r="U161" s="7"/>
      <c r="V161" s="101">
        <f>[2]Plan1!$A327</f>
        <v>46706</v>
      </c>
      <c r="W161" s="102" t="str">
        <f>[2]Plan1!$C315</f>
        <v>Dia Nacional de Zumbi e da Consciência Negra</v>
      </c>
      <c r="X161" s="87"/>
      <c r="Y161" s="1"/>
      <c r="Z161" s="7"/>
      <c r="AA161" s="7"/>
      <c r="AB161" s="7"/>
      <c r="AC161" s="7"/>
      <c r="AD161" s="7"/>
      <c r="AE161" s="8"/>
      <c r="AF161" s="7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</row>
    <row r="162" spans="1:212" x14ac:dyDescent="0.2">
      <c r="A162" s="122">
        <f t="shared" si="60"/>
        <v>43856</v>
      </c>
      <c r="B162" s="121">
        <f t="shared" ca="1" si="70"/>
        <v>10253.392649990001</v>
      </c>
      <c r="C162" s="123">
        <f t="shared" si="61"/>
        <v>10000</v>
      </c>
      <c r="D162" s="124">
        <f ca="1">IF(A162&lt;$B$1,VLOOKUP(A162,[1]DI!$A$4:$B$15000,2,FALSE),0)</f>
        <v>0</v>
      </c>
      <c r="E162" s="123">
        <f t="shared" ca="1" si="54"/>
        <v>1</v>
      </c>
      <c r="F162" s="123">
        <f ca="1">(TRUNC(PRODUCT($E$12:$E161),16))</f>
        <v>1.02051213856942</v>
      </c>
      <c r="G162" s="123">
        <f t="shared" si="53"/>
        <v>1</v>
      </c>
      <c r="H162" s="123">
        <f t="shared" ca="1" si="55"/>
        <v>1.0205121399999999</v>
      </c>
      <c r="I162" s="124">
        <f t="shared" si="62"/>
        <v>1.15E-2</v>
      </c>
      <c r="J162" s="125">
        <f t="shared" si="63"/>
        <v>43706</v>
      </c>
      <c r="K162" s="126">
        <f t="shared" si="64"/>
        <v>103</v>
      </c>
      <c r="L162" s="127">
        <f t="shared" si="65"/>
        <v>104</v>
      </c>
      <c r="M162" s="128">
        <f t="shared" si="56"/>
        <v>1.004730101</v>
      </c>
      <c r="N162" s="128">
        <f t="shared" ca="1" si="57"/>
        <v>1.0253392649999999</v>
      </c>
      <c r="O162" s="127">
        <f t="shared" si="66"/>
        <v>0</v>
      </c>
      <c r="P162" s="123">
        <f t="shared" ca="1" si="58"/>
        <v>253.39264999</v>
      </c>
      <c r="Q162" s="129">
        <f t="shared" si="59"/>
        <v>0</v>
      </c>
      <c r="R162" s="130" t="str">
        <f t="shared" si="67"/>
        <v>J=</v>
      </c>
      <c r="S162" s="125">
        <f t="shared" si="68"/>
        <v>43887</v>
      </c>
      <c r="T162" s="133" t="str">
        <f t="shared" si="69"/>
        <v>-</v>
      </c>
      <c r="U162" s="7"/>
      <c r="V162" s="101">
        <f>[2]Plan1!$A328</f>
        <v>46711</v>
      </c>
      <c r="W162" s="102" t="str">
        <f>[2]Plan1!$C316</f>
        <v>Natal</v>
      </c>
      <c r="X162" s="87"/>
      <c r="Y162" s="1"/>
      <c r="Z162" s="7"/>
      <c r="AA162" s="7"/>
      <c r="AB162" s="7"/>
      <c r="AC162" s="7"/>
      <c r="AD162" s="7"/>
      <c r="AE162" s="8"/>
      <c r="AF162" s="7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</row>
    <row r="163" spans="1:212" x14ac:dyDescent="0.2">
      <c r="A163" s="122">
        <f t="shared" si="60"/>
        <v>43857</v>
      </c>
      <c r="B163" s="121">
        <f t="shared" ca="1" si="70"/>
        <v>10253.392649990001</v>
      </c>
      <c r="C163" s="123">
        <f t="shared" si="61"/>
        <v>10000</v>
      </c>
      <c r="D163" s="124">
        <f ca="1">IF(A163&lt;$B$1,VLOOKUP(A163,[1]DI!$A$4:$B$15000,2,FALSE),0)</f>
        <v>4.4000000000000004E-2</v>
      </c>
      <c r="E163" s="123">
        <f t="shared" ca="1" si="54"/>
        <v>1.0001708899999999</v>
      </c>
      <c r="F163" s="123">
        <f ca="1">(TRUNC(PRODUCT($E$12:$E162),16))</f>
        <v>1.02051213856942</v>
      </c>
      <c r="G163" s="123">
        <f t="shared" si="53"/>
        <v>1</v>
      </c>
      <c r="H163" s="123">
        <f t="shared" ca="1" si="55"/>
        <v>1.0205121399999999</v>
      </c>
      <c r="I163" s="124">
        <f t="shared" si="62"/>
        <v>1.15E-2</v>
      </c>
      <c r="J163" s="125">
        <f t="shared" si="63"/>
        <v>43706</v>
      </c>
      <c r="K163" s="126">
        <f t="shared" si="64"/>
        <v>104</v>
      </c>
      <c r="L163" s="127">
        <f t="shared" si="65"/>
        <v>104</v>
      </c>
      <c r="M163" s="128">
        <f t="shared" si="56"/>
        <v>1.004730101</v>
      </c>
      <c r="N163" s="128">
        <f t="shared" ca="1" si="57"/>
        <v>1.0253392649999999</v>
      </c>
      <c r="O163" s="127">
        <f t="shared" si="66"/>
        <v>0</v>
      </c>
      <c r="P163" s="123">
        <f t="shared" ca="1" si="58"/>
        <v>253.39264999</v>
      </c>
      <c r="Q163" s="129">
        <f t="shared" si="59"/>
        <v>0</v>
      </c>
      <c r="R163" s="130" t="str">
        <f t="shared" si="67"/>
        <v>J=</v>
      </c>
      <c r="S163" s="125">
        <f t="shared" si="68"/>
        <v>43887</v>
      </c>
      <c r="T163" s="133" t="str">
        <f t="shared" si="69"/>
        <v>-</v>
      </c>
      <c r="U163" s="15"/>
      <c r="V163" s="101">
        <f>[2]Plan1!$A329</f>
        <v>46746</v>
      </c>
      <c r="W163" s="102" t="str">
        <f>[2]Plan1!$C317</f>
        <v>Confraternização Universal</v>
      </c>
      <c r="X163" s="99"/>
      <c r="Y163" s="17"/>
      <c r="Z163" s="7"/>
      <c r="AA163" s="7"/>
      <c r="AB163" s="7"/>
      <c r="AC163" s="15"/>
      <c r="AD163" s="15"/>
      <c r="AE163" s="18"/>
      <c r="AF163" s="15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</row>
    <row r="164" spans="1:212" x14ac:dyDescent="0.2">
      <c r="A164" s="122">
        <f t="shared" si="60"/>
        <v>43858</v>
      </c>
      <c r="B164" s="121">
        <f t="shared" ca="1" si="70"/>
        <v>10255.61012999</v>
      </c>
      <c r="C164" s="123">
        <f t="shared" si="61"/>
        <v>10000</v>
      </c>
      <c r="D164" s="124">
        <f ca="1">IF(A164&lt;$B$1,VLOOKUP(A164,[1]DI!$A$4:$B$15000,2,FALSE),0)</f>
        <v>4.4000000000000004E-2</v>
      </c>
      <c r="E164" s="123">
        <f t="shared" ca="1" si="54"/>
        <v>1.0001708899999999</v>
      </c>
      <c r="F164" s="123">
        <f ca="1">(TRUNC(PRODUCT($E$12:$E163),16))</f>
        <v>1.0206865338887801</v>
      </c>
      <c r="G164" s="123">
        <f t="shared" si="53"/>
        <v>1</v>
      </c>
      <c r="H164" s="123">
        <f t="shared" ca="1" si="55"/>
        <v>1.0206865300000001</v>
      </c>
      <c r="I164" s="124">
        <f t="shared" si="62"/>
        <v>1.15E-2</v>
      </c>
      <c r="J164" s="125">
        <f t="shared" si="63"/>
        <v>43706</v>
      </c>
      <c r="K164" s="126">
        <f t="shared" si="64"/>
        <v>105</v>
      </c>
      <c r="L164" s="127">
        <f t="shared" si="65"/>
        <v>105</v>
      </c>
      <c r="M164" s="128">
        <f t="shared" si="56"/>
        <v>1.0047756910000001</v>
      </c>
      <c r="N164" s="128">
        <f t="shared" ca="1" si="57"/>
        <v>1.0255610129999999</v>
      </c>
      <c r="O164" s="127">
        <f t="shared" si="66"/>
        <v>0</v>
      </c>
      <c r="P164" s="123">
        <f t="shared" ca="1" si="58"/>
        <v>255.61012998999999</v>
      </c>
      <c r="Q164" s="129">
        <f t="shared" si="59"/>
        <v>0</v>
      </c>
      <c r="R164" s="130" t="str">
        <f t="shared" si="67"/>
        <v>J=</v>
      </c>
      <c r="S164" s="125">
        <f t="shared" si="68"/>
        <v>43887</v>
      </c>
      <c r="T164" s="133" t="str">
        <f t="shared" si="69"/>
        <v>-</v>
      </c>
      <c r="U164" s="7"/>
      <c r="V164" s="101">
        <f>[2]Plan1!$A330</f>
        <v>46753</v>
      </c>
      <c r="W164" s="102" t="str">
        <f>[2]Plan1!$C318</f>
        <v>Carnaval</v>
      </c>
      <c r="X164" s="87"/>
      <c r="Y164" s="1"/>
      <c r="Z164" s="7"/>
      <c r="AA164" s="7"/>
      <c r="AB164" s="7"/>
      <c r="AC164" s="7"/>
      <c r="AD164" s="7"/>
      <c r="AE164" s="8"/>
      <c r="AF164" s="7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</row>
    <row r="165" spans="1:212" x14ac:dyDescent="0.2">
      <c r="A165" s="122">
        <f t="shared" si="60"/>
        <v>43859</v>
      </c>
      <c r="B165" s="121">
        <f t="shared" ca="1" si="70"/>
        <v>10257.82821</v>
      </c>
      <c r="C165" s="123">
        <f t="shared" si="61"/>
        <v>10000</v>
      </c>
      <c r="D165" s="124">
        <f ca="1">IF(A165&lt;$B$1,VLOOKUP(A165,[1]DI!$A$4:$B$15000,2,FALSE),0)</f>
        <v>4.4000000000000004E-2</v>
      </c>
      <c r="E165" s="123">
        <f t="shared" ca="1" si="54"/>
        <v>1.0001708899999999</v>
      </c>
      <c r="F165" s="123">
        <f ca="1">(TRUNC(PRODUCT($E$12:$E164),16))</f>
        <v>1.02086095901056</v>
      </c>
      <c r="G165" s="123">
        <f t="shared" si="53"/>
        <v>1</v>
      </c>
      <c r="H165" s="123">
        <f t="shared" ca="1" si="55"/>
        <v>1.02086096</v>
      </c>
      <c r="I165" s="124">
        <f t="shared" si="62"/>
        <v>1.15E-2</v>
      </c>
      <c r="J165" s="125">
        <f t="shared" si="63"/>
        <v>43706</v>
      </c>
      <c r="K165" s="126">
        <f t="shared" si="64"/>
        <v>106</v>
      </c>
      <c r="L165" s="127">
        <f t="shared" si="65"/>
        <v>106</v>
      </c>
      <c r="M165" s="128">
        <f t="shared" si="56"/>
        <v>1.0048212839999999</v>
      </c>
      <c r="N165" s="128">
        <f t="shared" ca="1" si="57"/>
        <v>1.025782821</v>
      </c>
      <c r="O165" s="127">
        <f t="shared" si="66"/>
        <v>0</v>
      </c>
      <c r="P165" s="123">
        <f t="shared" ca="1" si="58"/>
        <v>257.82821000000001</v>
      </c>
      <c r="Q165" s="129">
        <f t="shared" si="59"/>
        <v>0</v>
      </c>
      <c r="R165" s="130" t="str">
        <f t="shared" si="67"/>
        <v>J=</v>
      </c>
      <c r="S165" s="125">
        <f t="shared" si="68"/>
        <v>43887</v>
      </c>
      <c r="T165" s="133" t="str">
        <f t="shared" si="69"/>
        <v>-</v>
      </c>
      <c r="U165" s="7"/>
      <c r="V165" s="101">
        <f>[2]Plan1!$A331</f>
        <v>46811</v>
      </c>
      <c r="W165" s="102" t="str">
        <f>[2]Plan1!$C319</f>
        <v>Carnaval</v>
      </c>
      <c r="X165" s="87"/>
      <c r="Y165" s="1"/>
      <c r="Z165" s="7"/>
      <c r="AA165" s="7"/>
      <c r="AB165" s="7"/>
      <c r="AC165" s="7"/>
      <c r="AD165" s="7"/>
      <c r="AE165" s="8"/>
      <c r="AF165" s="7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</row>
    <row r="166" spans="1:212" x14ac:dyDescent="0.2">
      <c r="A166" s="122">
        <f t="shared" si="60"/>
        <v>43860</v>
      </c>
      <c r="B166" s="121">
        <f t="shared" ca="1" si="70"/>
        <v>10260.04665</v>
      </c>
      <c r="C166" s="123">
        <f t="shared" si="61"/>
        <v>10000</v>
      </c>
      <c r="D166" s="124">
        <f ca="1">IF(A166&lt;$B$1,VLOOKUP(A166,[1]DI!$A$4:$B$15000,2,FALSE),0)</f>
        <v>4.4000000000000004E-2</v>
      </c>
      <c r="E166" s="123">
        <f t="shared" ca="1" si="54"/>
        <v>1.0001708899999999</v>
      </c>
      <c r="F166" s="123">
        <f ca="1">(TRUNC(PRODUCT($E$12:$E165),16))</f>
        <v>1.0210354139398501</v>
      </c>
      <c r="G166" s="123">
        <f t="shared" si="53"/>
        <v>1</v>
      </c>
      <c r="H166" s="123">
        <f t="shared" ca="1" si="55"/>
        <v>1.0210354100000001</v>
      </c>
      <c r="I166" s="124">
        <f t="shared" si="62"/>
        <v>1.15E-2</v>
      </c>
      <c r="J166" s="125">
        <f t="shared" si="63"/>
        <v>43706</v>
      </c>
      <c r="K166" s="126">
        <f t="shared" si="64"/>
        <v>107</v>
      </c>
      <c r="L166" s="127">
        <f t="shared" si="65"/>
        <v>107</v>
      </c>
      <c r="M166" s="128">
        <f t="shared" si="56"/>
        <v>1.0048668780000001</v>
      </c>
      <c r="N166" s="128">
        <f t="shared" ca="1" si="57"/>
        <v>1.0260046650000001</v>
      </c>
      <c r="O166" s="127">
        <f t="shared" si="66"/>
        <v>0</v>
      </c>
      <c r="P166" s="123">
        <f t="shared" ca="1" si="58"/>
        <v>260.04665</v>
      </c>
      <c r="Q166" s="129">
        <f t="shared" si="59"/>
        <v>0</v>
      </c>
      <c r="R166" s="130" t="str">
        <f t="shared" si="67"/>
        <v>J=</v>
      </c>
      <c r="S166" s="125">
        <f t="shared" si="68"/>
        <v>43887</v>
      </c>
      <c r="T166" s="133" t="str">
        <f t="shared" si="69"/>
        <v>-</v>
      </c>
      <c r="U166" s="7"/>
      <c r="V166" s="101">
        <f>[2]Plan1!$A332</f>
        <v>46812</v>
      </c>
      <c r="W166" s="102" t="str">
        <f>[2]Plan1!$C320</f>
        <v>Paixão de Cristo</v>
      </c>
      <c r="X166" s="87"/>
      <c r="Y166" s="1"/>
      <c r="Z166" s="7"/>
      <c r="AA166" s="7"/>
      <c r="AB166" s="7"/>
      <c r="AC166" s="7"/>
      <c r="AD166" s="7"/>
      <c r="AE166" s="8"/>
      <c r="AF166" s="7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</row>
    <row r="167" spans="1:212" x14ac:dyDescent="0.2">
      <c r="A167" s="122">
        <f t="shared" si="60"/>
        <v>43861</v>
      </c>
      <c r="B167" s="121">
        <f t="shared" ca="1" si="70"/>
        <v>10262.26566999</v>
      </c>
      <c r="C167" s="123">
        <f t="shared" si="61"/>
        <v>10000</v>
      </c>
      <c r="D167" s="124">
        <f ca="1">IF(A167&lt;$B$1,VLOOKUP(A167,[1]DI!$A$4:$B$15000,2,FALSE),0)</f>
        <v>4.4000000000000004E-2</v>
      </c>
      <c r="E167" s="123">
        <f t="shared" ca="1" si="54"/>
        <v>1.0001708899999999</v>
      </c>
      <c r="F167" s="123">
        <f ca="1">(TRUNC(PRODUCT($E$12:$E166),16))</f>
        <v>1.02120989868173</v>
      </c>
      <c r="G167" s="123">
        <f t="shared" si="53"/>
        <v>1</v>
      </c>
      <c r="H167" s="123">
        <f t="shared" ca="1" si="55"/>
        <v>1.0212098999999999</v>
      </c>
      <c r="I167" s="124">
        <f t="shared" si="62"/>
        <v>1.15E-2</v>
      </c>
      <c r="J167" s="125">
        <f t="shared" si="63"/>
        <v>43706</v>
      </c>
      <c r="K167" s="126">
        <f t="shared" si="64"/>
        <v>108</v>
      </c>
      <c r="L167" s="127">
        <f t="shared" si="65"/>
        <v>108</v>
      </c>
      <c r="M167" s="128">
        <f t="shared" si="56"/>
        <v>1.0049124739999999</v>
      </c>
      <c r="N167" s="128">
        <f t="shared" ca="1" si="57"/>
        <v>1.0262265669999999</v>
      </c>
      <c r="O167" s="127">
        <f t="shared" si="66"/>
        <v>0</v>
      </c>
      <c r="P167" s="123">
        <f t="shared" ca="1" si="58"/>
        <v>262.26566998999999</v>
      </c>
      <c r="Q167" s="129">
        <f t="shared" si="59"/>
        <v>0</v>
      </c>
      <c r="R167" s="130" t="str">
        <f t="shared" si="67"/>
        <v>J=</v>
      </c>
      <c r="S167" s="125">
        <f t="shared" si="68"/>
        <v>43887</v>
      </c>
      <c r="T167" s="133" t="str">
        <f t="shared" si="69"/>
        <v>-</v>
      </c>
      <c r="U167" s="7"/>
      <c r="V167" s="101">
        <f>[2]Plan1!$A333</f>
        <v>46857</v>
      </c>
      <c r="W167" s="102" t="str">
        <f>[2]Plan1!$C321</f>
        <v>Tiradentes</v>
      </c>
      <c r="X167" s="87"/>
      <c r="Y167" s="1"/>
      <c r="Z167" s="7"/>
      <c r="AA167" s="7"/>
      <c r="AB167" s="7"/>
      <c r="AC167" s="7"/>
      <c r="AD167" s="7"/>
      <c r="AE167" s="8"/>
      <c r="AF167" s="7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</row>
    <row r="168" spans="1:212" x14ac:dyDescent="0.2">
      <c r="A168" s="122">
        <f t="shared" si="60"/>
        <v>43862</v>
      </c>
      <c r="B168" s="121">
        <f t="shared" ca="1" si="70"/>
        <v>10264.48508</v>
      </c>
      <c r="C168" s="123">
        <f t="shared" si="61"/>
        <v>10000</v>
      </c>
      <c r="D168" s="124">
        <f ca="1">IF(A168&lt;$B$1,VLOOKUP(A168,[1]DI!$A$4:$B$15000,2,FALSE),0)</f>
        <v>0</v>
      </c>
      <c r="E168" s="123">
        <f t="shared" ca="1" si="54"/>
        <v>1</v>
      </c>
      <c r="F168" s="123">
        <f ca="1">(TRUNC(PRODUCT($E$12:$E167),16))</f>
        <v>1.0213844132413199</v>
      </c>
      <c r="G168" s="123">
        <f t="shared" si="53"/>
        <v>1</v>
      </c>
      <c r="H168" s="123">
        <f t="shared" ca="1" si="55"/>
        <v>1.02138441</v>
      </c>
      <c r="I168" s="124">
        <f t="shared" si="62"/>
        <v>1.15E-2</v>
      </c>
      <c r="J168" s="125">
        <f t="shared" si="63"/>
        <v>43706</v>
      </c>
      <c r="K168" s="126">
        <f t="shared" si="64"/>
        <v>108</v>
      </c>
      <c r="L168" s="127">
        <f t="shared" si="65"/>
        <v>109</v>
      </c>
      <c r="M168" s="128">
        <f t="shared" si="56"/>
        <v>1.0049580730000001</v>
      </c>
      <c r="N168" s="128">
        <f t="shared" ca="1" si="57"/>
        <v>1.0264485080000001</v>
      </c>
      <c r="O168" s="127">
        <f t="shared" si="66"/>
        <v>0</v>
      </c>
      <c r="P168" s="123">
        <f t="shared" ca="1" si="58"/>
        <v>264.48507999999998</v>
      </c>
      <c r="Q168" s="129">
        <f t="shared" si="59"/>
        <v>0</v>
      </c>
      <c r="R168" s="130" t="str">
        <f t="shared" si="67"/>
        <v>J=</v>
      </c>
      <c r="S168" s="125">
        <f t="shared" si="68"/>
        <v>43887</v>
      </c>
      <c r="T168" s="133" t="str">
        <f t="shared" si="69"/>
        <v>-</v>
      </c>
      <c r="U168" s="7"/>
      <c r="V168" s="101">
        <f>[2]Plan1!$A334</f>
        <v>46864</v>
      </c>
      <c r="W168" s="102" t="str">
        <f>[2]Plan1!$C322</f>
        <v>Dia do Trabalho</v>
      </c>
      <c r="X168" s="87"/>
      <c r="Y168" s="1"/>
      <c r="Z168" s="7"/>
      <c r="AA168" s="7"/>
      <c r="AB168" s="7"/>
      <c r="AC168" s="7"/>
      <c r="AD168" s="7"/>
      <c r="AE168" s="8"/>
      <c r="AF168" s="7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</row>
    <row r="169" spans="1:212" x14ac:dyDescent="0.2">
      <c r="A169" s="122">
        <f t="shared" si="60"/>
        <v>43863</v>
      </c>
      <c r="B169" s="121">
        <f t="shared" ca="1" si="70"/>
        <v>10264.48508</v>
      </c>
      <c r="C169" s="123">
        <f t="shared" si="61"/>
        <v>10000</v>
      </c>
      <c r="D169" s="124">
        <f ca="1">IF(A169&lt;$B$1,VLOOKUP(A169,[1]DI!$A$4:$B$15000,2,FALSE),0)</f>
        <v>0</v>
      </c>
      <c r="E169" s="123">
        <f t="shared" ca="1" si="54"/>
        <v>1</v>
      </c>
      <c r="F169" s="123">
        <f ca="1">(TRUNC(PRODUCT($E$12:$E168),16))</f>
        <v>1.0213844132413199</v>
      </c>
      <c r="G169" s="123">
        <f t="shared" si="53"/>
        <v>1</v>
      </c>
      <c r="H169" s="123">
        <f t="shared" ca="1" si="55"/>
        <v>1.02138441</v>
      </c>
      <c r="I169" s="124">
        <f t="shared" si="62"/>
        <v>1.15E-2</v>
      </c>
      <c r="J169" s="125">
        <f t="shared" si="63"/>
        <v>43706</v>
      </c>
      <c r="K169" s="126">
        <f t="shared" si="64"/>
        <v>108</v>
      </c>
      <c r="L169" s="127">
        <f t="shared" si="65"/>
        <v>109</v>
      </c>
      <c r="M169" s="128">
        <f t="shared" si="56"/>
        <v>1.0049580730000001</v>
      </c>
      <c r="N169" s="128">
        <f t="shared" ca="1" si="57"/>
        <v>1.0264485080000001</v>
      </c>
      <c r="O169" s="127">
        <f t="shared" si="66"/>
        <v>0</v>
      </c>
      <c r="P169" s="123">
        <f t="shared" ca="1" si="58"/>
        <v>264.48507999999998</v>
      </c>
      <c r="Q169" s="129">
        <f t="shared" si="59"/>
        <v>0</v>
      </c>
      <c r="R169" s="130" t="str">
        <f t="shared" si="67"/>
        <v>J=</v>
      </c>
      <c r="S169" s="125">
        <f t="shared" si="68"/>
        <v>43887</v>
      </c>
      <c r="T169" s="133" t="str">
        <f t="shared" si="69"/>
        <v>-</v>
      </c>
      <c r="U169" s="7"/>
      <c r="V169" s="101">
        <f>[2]Plan1!$A335</f>
        <v>46874</v>
      </c>
      <c r="W169" s="102" t="str">
        <f>[2]Plan1!$C323</f>
        <v>Corpus Christi</v>
      </c>
      <c r="X169" s="87"/>
      <c r="Y169" s="1"/>
      <c r="Z169" s="7"/>
      <c r="AA169" s="7"/>
      <c r="AB169" s="7"/>
      <c r="AC169" s="7"/>
      <c r="AD169" s="7"/>
      <c r="AE169" s="8"/>
      <c r="AF169" s="7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</row>
    <row r="170" spans="1:212" x14ac:dyDescent="0.2">
      <c r="A170" s="122">
        <f t="shared" si="60"/>
        <v>43864</v>
      </c>
      <c r="B170" s="121">
        <f t="shared" ca="1" si="70"/>
        <v>10264.48508</v>
      </c>
      <c r="C170" s="123">
        <f t="shared" si="61"/>
        <v>10000</v>
      </c>
      <c r="D170" s="124">
        <f ca="1">IF(A170&lt;$B$1,VLOOKUP(A170,[1]DI!$A$4:$B$15000,2,FALSE),0)</f>
        <v>4.4000000000000004E-2</v>
      </c>
      <c r="E170" s="123">
        <f t="shared" ca="1" si="54"/>
        <v>1.0001708899999999</v>
      </c>
      <c r="F170" s="123">
        <f ca="1">(TRUNC(PRODUCT($E$12:$E169),16))</f>
        <v>1.0213844132413199</v>
      </c>
      <c r="G170" s="123">
        <f t="shared" si="53"/>
        <v>1</v>
      </c>
      <c r="H170" s="123">
        <f t="shared" ca="1" si="55"/>
        <v>1.02138441</v>
      </c>
      <c r="I170" s="124">
        <f t="shared" si="62"/>
        <v>1.15E-2</v>
      </c>
      <c r="J170" s="125">
        <f t="shared" si="63"/>
        <v>43706</v>
      </c>
      <c r="K170" s="126">
        <f t="shared" si="64"/>
        <v>109</v>
      </c>
      <c r="L170" s="127">
        <f t="shared" si="65"/>
        <v>109</v>
      </c>
      <c r="M170" s="128">
        <f t="shared" si="56"/>
        <v>1.0049580730000001</v>
      </c>
      <c r="N170" s="128">
        <f t="shared" ca="1" si="57"/>
        <v>1.0264485080000001</v>
      </c>
      <c r="O170" s="127">
        <f t="shared" si="66"/>
        <v>0</v>
      </c>
      <c r="P170" s="123">
        <f t="shared" ca="1" si="58"/>
        <v>264.48507999999998</v>
      </c>
      <c r="Q170" s="129">
        <f t="shared" si="59"/>
        <v>0</v>
      </c>
      <c r="R170" s="130" t="str">
        <f t="shared" si="67"/>
        <v>J=</v>
      </c>
      <c r="S170" s="125">
        <f t="shared" si="68"/>
        <v>43887</v>
      </c>
      <c r="T170" s="133" t="str">
        <f t="shared" si="69"/>
        <v>-</v>
      </c>
      <c r="U170" s="7"/>
      <c r="V170" s="101">
        <f>[2]Plan1!$A336</f>
        <v>46919</v>
      </c>
      <c r="W170" s="102" t="str">
        <f>[2]Plan1!$C324</f>
        <v>Independência do Brasil</v>
      </c>
      <c r="X170" s="87"/>
      <c r="Y170" s="1"/>
      <c r="Z170" s="7"/>
      <c r="AA170" s="7"/>
      <c r="AB170" s="7"/>
      <c r="AC170" s="7"/>
      <c r="AD170" s="7"/>
      <c r="AE170" s="8"/>
      <c r="AF170" s="7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</row>
    <row r="171" spans="1:212" x14ac:dyDescent="0.2">
      <c r="A171" s="122">
        <f t="shared" si="60"/>
        <v>43865</v>
      </c>
      <c r="B171" s="121">
        <f t="shared" ca="1" si="70"/>
        <v>10266.70507</v>
      </c>
      <c r="C171" s="123">
        <f t="shared" si="61"/>
        <v>10000</v>
      </c>
      <c r="D171" s="124">
        <f ca="1">IF(A171&lt;$B$1,VLOOKUP(A171,[1]DI!$A$4:$B$15000,2,FALSE),0)</f>
        <v>4.4000000000000004E-2</v>
      </c>
      <c r="E171" s="123">
        <f t="shared" ca="1" si="54"/>
        <v>1.0001708899999999</v>
      </c>
      <c r="F171" s="123">
        <f ca="1">(TRUNC(PRODUCT($E$12:$E170),16))</f>
        <v>1.0215589576237001</v>
      </c>
      <c r="G171" s="123">
        <f t="shared" si="53"/>
        <v>1</v>
      </c>
      <c r="H171" s="123">
        <f t="shared" ca="1" si="55"/>
        <v>1.0215589599999999</v>
      </c>
      <c r="I171" s="124">
        <f t="shared" si="62"/>
        <v>1.15E-2</v>
      </c>
      <c r="J171" s="125">
        <f t="shared" si="63"/>
        <v>43706</v>
      </c>
      <c r="K171" s="126">
        <f t="shared" si="64"/>
        <v>110</v>
      </c>
      <c r="L171" s="127">
        <f t="shared" si="65"/>
        <v>110</v>
      </c>
      <c r="M171" s="128">
        <f t="shared" si="56"/>
        <v>1.005003673</v>
      </c>
      <c r="N171" s="128">
        <f t="shared" ca="1" si="57"/>
        <v>1.026670507</v>
      </c>
      <c r="O171" s="127">
        <f t="shared" si="66"/>
        <v>0</v>
      </c>
      <c r="P171" s="123">
        <f t="shared" ca="1" si="58"/>
        <v>266.70506999999998</v>
      </c>
      <c r="Q171" s="129">
        <f t="shared" si="59"/>
        <v>0</v>
      </c>
      <c r="R171" s="130" t="str">
        <f t="shared" si="67"/>
        <v>J=</v>
      </c>
      <c r="S171" s="125">
        <f t="shared" si="68"/>
        <v>43887</v>
      </c>
      <c r="T171" s="133" t="str">
        <f t="shared" si="69"/>
        <v>-</v>
      </c>
      <c r="U171" s="7"/>
      <c r="V171" s="101">
        <f>[2]Plan1!$A337</f>
        <v>47003</v>
      </c>
      <c r="W171" s="102" t="str">
        <f>[2]Plan1!$C325</f>
        <v>Nossa Sr.a Aparecida - Padroeira do Brasil</v>
      </c>
      <c r="X171" s="87"/>
      <c r="Y171" s="1"/>
      <c r="Z171" s="7"/>
      <c r="AA171" s="7"/>
      <c r="AB171" s="7"/>
      <c r="AC171" s="7"/>
      <c r="AD171" s="7"/>
      <c r="AE171" s="8"/>
      <c r="AF171" s="7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</row>
    <row r="172" spans="1:212" x14ac:dyDescent="0.2">
      <c r="A172" s="122">
        <f t="shared" si="60"/>
        <v>43866</v>
      </c>
      <c r="B172" s="121">
        <f t="shared" ca="1" si="70"/>
        <v>10268.92544999</v>
      </c>
      <c r="C172" s="123">
        <f t="shared" si="61"/>
        <v>10000</v>
      </c>
      <c r="D172" s="124">
        <f ca="1">IF(A172&lt;$B$1,VLOOKUP(A172,[1]DI!$A$4:$B$15000,2,FALSE),0)</f>
        <v>4.4000000000000004E-2</v>
      </c>
      <c r="E172" s="123">
        <f t="shared" ca="1" si="54"/>
        <v>1.0001708899999999</v>
      </c>
      <c r="F172" s="123">
        <f ca="1">(TRUNC(PRODUCT($E$12:$E171),16))</f>
        <v>1.02173353183397</v>
      </c>
      <c r="G172" s="123">
        <f t="shared" si="53"/>
        <v>1</v>
      </c>
      <c r="H172" s="123">
        <f t="shared" ca="1" si="55"/>
        <v>1.0217335299999999</v>
      </c>
      <c r="I172" s="124">
        <f t="shared" si="62"/>
        <v>1.15E-2</v>
      </c>
      <c r="J172" s="125">
        <f t="shared" si="63"/>
        <v>43706</v>
      </c>
      <c r="K172" s="126">
        <f t="shared" si="64"/>
        <v>111</v>
      </c>
      <c r="L172" s="127">
        <f t="shared" si="65"/>
        <v>111</v>
      </c>
      <c r="M172" s="128">
        <f t="shared" si="56"/>
        <v>1.005049276</v>
      </c>
      <c r="N172" s="128">
        <f t="shared" ca="1" si="57"/>
        <v>1.0268925449999999</v>
      </c>
      <c r="O172" s="127">
        <f t="shared" si="66"/>
        <v>0</v>
      </c>
      <c r="P172" s="123">
        <f t="shared" ca="1" si="58"/>
        <v>268.92544999</v>
      </c>
      <c r="Q172" s="129">
        <f t="shared" si="59"/>
        <v>0</v>
      </c>
      <c r="R172" s="130" t="str">
        <f t="shared" si="67"/>
        <v>J=</v>
      </c>
      <c r="S172" s="125">
        <f t="shared" si="68"/>
        <v>43887</v>
      </c>
      <c r="T172" s="133" t="str">
        <f t="shared" si="69"/>
        <v>-</v>
      </c>
      <c r="U172" s="7"/>
      <c r="V172" s="101">
        <f>[2]Plan1!$A338</f>
        <v>47038</v>
      </c>
      <c r="W172" s="102" t="str">
        <f>[2]Plan1!$C326</f>
        <v>Finados</v>
      </c>
      <c r="X172" s="87"/>
      <c r="Y172" s="1"/>
      <c r="Z172" s="7"/>
      <c r="AA172" s="7"/>
      <c r="AB172" s="7"/>
      <c r="AC172" s="7"/>
      <c r="AD172" s="7"/>
      <c r="AE172" s="8"/>
      <c r="AF172" s="7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</row>
    <row r="173" spans="1:212" x14ac:dyDescent="0.2">
      <c r="A173" s="122">
        <f t="shared" si="60"/>
        <v>43867</v>
      </c>
      <c r="B173" s="121">
        <f t="shared" ca="1" si="70"/>
        <v>10271.1464</v>
      </c>
      <c r="C173" s="123">
        <f t="shared" si="61"/>
        <v>10000</v>
      </c>
      <c r="D173" s="124">
        <f ca="1">IF(A173&lt;$B$1,VLOOKUP(A173,[1]DI!$A$4:$B$15000,2,FALSE),0)</f>
        <v>4.1500000000000002E-2</v>
      </c>
      <c r="E173" s="123">
        <f t="shared" ca="1" si="54"/>
        <v>1.00016137</v>
      </c>
      <c r="F173" s="123">
        <f ca="1">(TRUNC(PRODUCT($E$12:$E172),16))</f>
        <v>1.02190813587722</v>
      </c>
      <c r="G173" s="123">
        <f t="shared" si="53"/>
        <v>1</v>
      </c>
      <c r="H173" s="123">
        <f t="shared" ca="1" si="55"/>
        <v>1.0219081400000001</v>
      </c>
      <c r="I173" s="124">
        <f t="shared" si="62"/>
        <v>1.15E-2</v>
      </c>
      <c r="J173" s="125">
        <f t="shared" si="63"/>
        <v>43706</v>
      </c>
      <c r="K173" s="126">
        <f t="shared" si="64"/>
        <v>112</v>
      </c>
      <c r="L173" s="127">
        <f t="shared" si="65"/>
        <v>112</v>
      </c>
      <c r="M173" s="128">
        <f t="shared" si="56"/>
        <v>1.005094881</v>
      </c>
      <c r="N173" s="128">
        <f t="shared" ca="1" si="57"/>
        <v>1.02711464</v>
      </c>
      <c r="O173" s="127">
        <f t="shared" si="66"/>
        <v>0</v>
      </c>
      <c r="P173" s="123">
        <f t="shared" ca="1" si="58"/>
        <v>271.14640000000003</v>
      </c>
      <c r="Q173" s="129">
        <f t="shared" si="59"/>
        <v>0</v>
      </c>
      <c r="R173" s="130" t="str">
        <f t="shared" si="67"/>
        <v>J=</v>
      </c>
      <c r="S173" s="125">
        <f t="shared" si="68"/>
        <v>43887</v>
      </c>
      <c r="T173" s="133" t="str">
        <f t="shared" si="69"/>
        <v>-</v>
      </c>
      <c r="U173" s="7"/>
      <c r="V173" s="101">
        <f>[2]Plan1!$A339</f>
        <v>47059</v>
      </c>
      <c r="W173" s="102" t="str">
        <f>[2]Plan1!$C327</f>
        <v>Proclamação da República</v>
      </c>
      <c r="X173" s="87"/>
      <c r="Y173" s="1"/>
      <c r="Z173" s="7"/>
      <c r="AA173" s="7"/>
      <c r="AB173" s="7"/>
      <c r="AC173" s="7"/>
      <c r="AD173" s="7"/>
      <c r="AE173" s="8"/>
      <c r="AF173" s="7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</row>
    <row r="174" spans="1:212" x14ac:dyDescent="0.2">
      <c r="A174" s="122">
        <f t="shared" si="60"/>
        <v>43868</v>
      </c>
      <c r="B174" s="121">
        <f t="shared" ca="1" si="70"/>
        <v>10273.26993</v>
      </c>
      <c r="C174" s="123">
        <f t="shared" si="61"/>
        <v>10000</v>
      </c>
      <c r="D174" s="124">
        <f ca="1">IF(A174&lt;$B$1,VLOOKUP(A174,[1]DI!$A$4:$B$15000,2,FALSE),0)</f>
        <v>4.1500000000000002E-2</v>
      </c>
      <c r="E174" s="123">
        <f t="shared" ca="1" si="54"/>
        <v>1.00016137</v>
      </c>
      <c r="F174" s="123">
        <f ca="1">(TRUNC(PRODUCT($E$12:$E173),16))</f>
        <v>1.02207304119311</v>
      </c>
      <c r="G174" s="123">
        <f t="shared" si="53"/>
        <v>1</v>
      </c>
      <c r="H174" s="123">
        <f t="shared" ca="1" si="55"/>
        <v>1.02207304</v>
      </c>
      <c r="I174" s="124">
        <f t="shared" si="62"/>
        <v>1.15E-2</v>
      </c>
      <c r="J174" s="125">
        <f t="shared" si="63"/>
        <v>43706</v>
      </c>
      <c r="K174" s="126">
        <f t="shared" si="64"/>
        <v>113</v>
      </c>
      <c r="L174" s="127">
        <f t="shared" si="65"/>
        <v>113</v>
      </c>
      <c r="M174" s="128">
        <f t="shared" si="56"/>
        <v>1.005140487</v>
      </c>
      <c r="N174" s="128">
        <f t="shared" ca="1" si="57"/>
        <v>1.027326993</v>
      </c>
      <c r="O174" s="127">
        <f t="shared" si="66"/>
        <v>0</v>
      </c>
      <c r="P174" s="123">
        <f t="shared" ca="1" si="58"/>
        <v>273.26992999999999</v>
      </c>
      <c r="Q174" s="129">
        <f t="shared" si="59"/>
        <v>0</v>
      </c>
      <c r="R174" s="130" t="str">
        <f t="shared" si="67"/>
        <v>J=</v>
      </c>
      <c r="S174" s="125">
        <f t="shared" si="68"/>
        <v>43887</v>
      </c>
      <c r="T174" s="133" t="str">
        <f t="shared" si="69"/>
        <v>-</v>
      </c>
      <c r="U174" s="7"/>
      <c r="V174" s="101">
        <f>[2]Plan1!$A340</f>
        <v>47072</v>
      </c>
      <c r="W174" s="102" t="str">
        <f>[2]Plan1!$C328</f>
        <v>Dia Nacional de Zumbi e da Consciência Negra</v>
      </c>
      <c r="X174" s="87"/>
      <c r="Y174" s="1"/>
      <c r="Z174" s="7"/>
      <c r="AA174" s="7"/>
      <c r="AB174" s="7"/>
      <c r="AC174" s="7"/>
      <c r="AD174" s="7"/>
      <c r="AE174" s="8"/>
      <c r="AF174" s="7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</row>
    <row r="175" spans="1:212" x14ac:dyDescent="0.2">
      <c r="A175" s="122">
        <f t="shared" si="60"/>
        <v>43869</v>
      </c>
      <c r="B175" s="121">
        <f t="shared" ca="1" si="70"/>
        <v>10275.393939989999</v>
      </c>
      <c r="C175" s="123">
        <f t="shared" si="61"/>
        <v>10000</v>
      </c>
      <c r="D175" s="124">
        <f ca="1">IF(A175&lt;$B$1,VLOOKUP(A175,[1]DI!$A$4:$B$15000,2,FALSE),0)</f>
        <v>0</v>
      </c>
      <c r="E175" s="123">
        <f t="shared" ca="1" si="54"/>
        <v>1</v>
      </c>
      <c r="F175" s="123">
        <f ca="1">(TRUNC(PRODUCT($E$12:$E174),16))</f>
        <v>1.0222379731197699</v>
      </c>
      <c r="G175" s="123">
        <f t="shared" si="53"/>
        <v>1</v>
      </c>
      <c r="H175" s="123">
        <f t="shared" ca="1" si="55"/>
        <v>1.0222379699999999</v>
      </c>
      <c r="I175" s="124">
        <f t="shared" si="62"/>
        <v>1.15E-2</v>
      </c>
      <c r="J175" s="125">
        <f t="shared" si="63"/>
        <v>43706</v>
      </c>
      <c r="K175" s="126">
        <f t="shared" si="64"/>
        <v>113</v>
      </c>
      <c r="L175" s="127">
        <f t="shared" si="65"/>
        <v>114</v>
      </c>
      <c r="M175" s="128">
        <f t="shared" si="56"/>
        <v>1.0051860960000001</v>
      </c>
      <c r="N175" s="128">
        <f t="shared" ca="1" si="57"/>
        <v>1.0275393939999999</v>
      </c>
      <c r="O175" s="127">
        <f t="shared" si="66"/>
        <v>0</v>
      </c>
      <c r="P175" s="123">
        <f t="shared" ca="1" si="58"/>
        <v>275.39393998999998</v>
      </c>
      <c r="Q175" s="129">
        <f t="shared" si="59"/>
        <v>0</v>
      </c>
      <c r="R175" s="130" t="str">
        <f t="shared" si="67"/>
        <v>J=</v>
      </c>
      <c r="S175" s="125">
        <f t="shared" si="68"/>
        <v>43887</v>
      </c>
      <c r="T175" s="133" t="str">
        <f t="shared" si="69"/>
        <v>-</v>
      </c>
      <c r="U175" s="7"/>
      <c r="V175" s="101">
        <f>[2]Plan1!$A341</f>
        <v>47077</v>
      </c>
      <c r="W175" s="102" t="str">
        <f>[2]Plan1!$C329</f>
        <v>Natal</v>
      </c>
      <c r="X175" s="87"/>
      <c r="Y175" s="1"/>
      <c r="Z175" s="7"/>
      <c r="AA175" s="7"/>
      <c r="AB175" s="7"/>
      <c r="AC175" s="7"/>
      <c r="AD175" s="7"/>
      <c r="AE175" s="8"/>
      <c r="AF175" s="7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</row>
    <row r="176" spans="1:212" x14ac:dyDescent="0.2">
      <c r="A176" s="122">
        <f t="shared" si="60"/>
        <v>43870</v>
      </c>
      <c r="B176" s="121">
        <f t="shared" ca="1" si="70"/>
        <v>10275.393939989999</v>
      </c>
      <c r="C176" s="123">
        <f t="shared" si="61"/>
        <v>10000</v>
      </c>
      <c r="D176" s="124">
        <f ca="1">IF(A176&lt;$B$1,VLOOKUP(A176,[1]DI!$A$4:$B$15000,2,FALSE),0)</f>
        <v>0</v>
      </c>
      <c r="E176" s="123">
        <f t="shared" ca="1" si="54"/>
        <v>1</v>
      </c>
      <c r="F176" s="123">
        <f ca="1">(TRUNC(PRODUCT($E$12:$E175),16))</f>
        <v>1.0222379731197699</v>
      </c>
      <c r="G176" s="123">
        <f t="shared" ref="G176:G239" si="71">IF(O175&gt;0,F175,G175)</f>
        <v>1</v>
      </c>
      <c r="H176" s="123">
        <f t="shared" ca="1" si="55"/>
        <v>1.0222379699999999</v>
      </c>
      <c r="I176" s="124">
        <f t="shared" si="62"/>
        <v>1.15E-2</v>
      </c>
      <c r="J176" s="125">
        <f t="shared" si="63"/>
        <v>43706</v>
      </c>
      <c r="K176" s="126">
        <f t="shared" si="64"/>
        <v>113</v>
      </c>
      <c r="L176" s="127">
        <f t="shared" si="65"/>
        <v>114</v>
      </c>
      <c r="M176" s="128">
        <f t="shared" si="56"/>
        <v>1.0051860960000001</v>
      </c>
      <c r="N176" s="128">
        <f t="shared" ca="1" si="57"/>
        <v>1.0275393939999999</v>
      </c>
      <c r="O176" s="127">
        <f t="shared" si="66"/>
        <v>0</v>
      </c>
      <c r="P176" s="123">
        <f t="shared" ca="1" si="58"/>
        <v>275.39393998999998</v>
      </c>
      <c r="Q176" s="129">
        <f t="shared" si="59"/>
        <v>0</v>
      </c>
      <c r="R176" s="130" t="str">
        <f t="shared" si="67"/>
        <v>J=</v>
      </c>
      <c r="S176" s="125">
        <f t="shared" si="68"/>
        <v>43887</v>
      </c>
      <c r="T176" s="133" t="str">
        <f t="shared" si="69"/>
        <v>-</v>
      </c>
      <c r="U176" s="7"/>
      <c r="V176" s="101">
        <f>[2]Plan1!$A342</f>
        <v>47112</v>
      </c>
      <c r="W176" s="102" t="str">
        <f>[2]Plan1!$C330</f>
        <v>Confraternização Universal</v>
      </c>
      <c r="X176" s="87"/>
      <c r="Y176" s="1"/>
      <c r="Z176" s="7"/>
      <c r="AA176" s="7"/>
      <c r="AB176" s="7"/>
      <c r="AC176" s="7"/>
      <c r="AD176" s="7"/>
      <c r="AE176" s="8"/>
      <c r="AF176" s="7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</row>
    <row r="177" spans="1:212" x14ac:dyDescent="0.2">
      <c r="A177" s="122">
        <f t="shared" si="60"/>
        <v>43871</v>
      </c>
      <c r="B177" s="121">
        <f t="shared" ca="1" si="70"/>
        <v>10275.393939989999</v>
      </c>
      <c r="C177" s="123">
        <f t="shared" si="61"/>
        <v>10000</v>
      </c>
      <c r="D177" s="124">
        <f ca="1">IF(A177&lt;$B$1,VLOOKUP(A177,[1]DI!$A$4:$B$15000,2,FALSE),0)</f>
        <v>4.1500000000000002E-2</v>
      </c>
      <c r="E177" s="123">
        <f t="shared" ca="1" si="54"/>
        <v>1.00016137</v>
      </c>
      <c r="F177" s="123">
        <f ca="1">(TRUNC(PRODUCT($E$12:$E176),16))</f>
        <v>1.0222379731197699</v>
      </c>
      <c r="G177" s="123">
        <f t="shared" si="71"/>
        <v>1</v>
      </c>
      <c r="H177" s="123">
        <f t="shared" ca="1" si="55"/>
        <v>1.0222379699999999</v>
      </c>
      <c r="I177" s="124">
        <f t="shared" si="62"/>
        <v>1.15E-2</v>
      </c>
      <c r="J177" s="125">
        <f t="shared" si="63"/>
        <v>43706</v>
      </c>
      <c r="K177" s="126">
        <f t="shared" si="64"/>
        <v>114</v>
      </c>
      <c r="L177" s="127">
        <f t="shared" si="65"/>
        <v>114</v>
      </c>
      <c r="M177" s="128">
        <f t="shared" si="56"/>
        <v>1.0051860960000001</v>
      </c>
      <c r="N177" s="128">
        <f t="shared" ca="1" si="57"/>
        <v>1.0275393939999999</v>
      </c>
      <c r="O177" s="127">
        <f t="shared" si="66"/>
        <v>0</v>
      </c>
      <c r="P177" s="123">
        <f t="shared" ca="1" si="58"/>
        <v>275.39393998999998</v>
      </c>
      <c r="Q177" s="129">
        <f t="shared" si="59"/>
        <v>0</v>
      </c>
      <c r="R177" s="130" t="str">
        <f t="shared" si="67"/>
        <v>J=</v>
      </c>
      <c r="S177" s="125">
        <f t="shared" si="68"/>
        <v>43887</v>
      </c>
      <c r="T177" s="133" t="str">
        <f t="shared" si="69"/>
        <v>-</v>
      </c>
      <c r="U177" s="7"/>
      <c r="V177" s="101">
        <f>[2]Plan1!$A343</f>
        <v>47119</v>
      </c>
      <c r="W177" s="102" t="str">
        <f>[2]Plan1!$C331</f>
        <v>Carnaval</v>
      </c>
      <c r="X177" s="87"/>
      <c r="Y177" s="1"/>
      <c r="Z177" s="7"/>
      <c r="AA177" s="7"/>
      <c r="AB177" s="7"/>
      <c r="AC177" s="7"/>
      <c r="AD177" s="7"/>
      <c r="AE177" s="8"/>
      <c r="AF177" s="7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</row>
    <row r="178" spans="1:212" x14ac:dyDescent="0.2">
      <c r="A178" s="122">
        <f t="shared" si="60"/>
        <v>43872</v>
      </c>
      <c r="B178" s="121">
        <f t="shared" ca="1" si="70"/>
        <v>10277.51843</v>
      </c>
      <c r="C178" s="123">
        <f t="shared" si="61"/>
        <v>10000</v>
      </c>
      <c r="D178" s="124">
        <f ca="1">IF(A178&lt;$B$1,VLOOKUP(A178,[1]DI!$A$4:$B$15000,2,FALSE),0)</f>
        <v>4.1500000000000002E-2</v>
      </c>
      <c r="E178" s="123">
        <f t="shared" ca="1" si="54"/>
        <v>1.00016137</v>
      </c>
      <c r="F178" s="123">
        <f ca="1">(TRUNC(PRODUCT($E$12:$E177),16))</f>
        <v>1.02240293166149</v>
      </c>
      <c r="G178" s="123">
        <f t="shared" si="71"/>
        <v>1</v>
      </c>
      <c r="H178" s="123">
        <f t="shared" ca="1" si="55"/>
        <v>1.0224029299999999</v>
      </c>
      <c r="I178" s="124">
        <f t="shared" si="62"/>
        <v>1.15E-2</v>
      </c>
      <c r="J178" s="125">
        <f t="shared" si="63"/>
        <v>43706</v>
      </c>
      <c r="K178" s="126">
        <f t="shared" si="64"/>
        <v>115</v>
      </c>
      <c r="L178" s="127">
        <f t="shared" si="65"/>
        <v>115</v>
      </c>
      <c r="M178" s="128">
        <f t="shared" si="56"/>
        <v>1.0052317070000001</v>
      </c>
      <c r="N178" s="128">
        <f t="shared" ca="1" si="57"/>
        <v>1.0277518430000001</v>
      </c>
      <c r="O178" s="127">
        <f t="shared" si="66"/>
        <v>0</v>
      </c>
      <c r="P178" s="123">
        <f t="shared" ca="1" si="58"/>
        <v>277.51843000000002</v>
      </c>
      <c r="Q178" s="129">
        <f t="shared" si="59"/>
        <v>0</v>
      </c>
      <c r="R178" s="130" t="str">
        <f t="shared" si="67"/>
        <v>J=</v>
      </c>
      <c r="S178" s="125">
        <f t="shared" si="68"/>
        <v>43887</v>
      </c>
      <c r="T178" s="133" t="str">
        <f t="shared" si="69"/>
        <v>-</v>
      </c>
      <c r="U178" s="7"/>
      <c r="V178" s="101">
        <f>[2]Plan1!$A344</f>
        <v>47161</v>
      </c>
      <c r="W178" s="102" t="str">
        <f>[2]Plan1!$C332</f>
        <v>Carnaval</v>
      </c>
      <c r="X178" s="87"/>
      <c r="Y178" s="1"/>
      <c r="Z178" s="7"/>
      <c r="AA178" s="7"/>
      <c r="AB178" s="7"/>
      <c r="AC178" s="7"/>
      <c r="AD178" s="7"/>
      <c r="AE178" s="8"/>
      <c r="AF178" s="7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</row>
    <row r="179" spans="1:212" x14ac:dyDescent="0.2">
      <c r="A179" s="122">
        <f t="shared" si="60"/>
        <v>43873</v>
      </c>
      <c r="B179" s="121">
        <f t="shared" ca="1" si="70"/>
        <v>10279.64338</v>
      </c>
      <c r="C179" s="123">
        <f t="shared" si="61"/>
        <v>10000</v>
      </c>
      <c r="D179" s="124">
        <f ca="1">IF(A179&lt;$B$1,VLOOKUP(A179,[1]DI!$A$4:$B$15000,2,FALSE),0)</f>
        <v>4.1500000000000002E-2</v>
      </c>
      <c r="E179" s="123">
        <f t="shared" ca="1" si="54"/>
        <v>1.00016137</v>
      </c>
      <c r="F179" s="123">
        <f ca="1">(TRUNC(PRODUCT($E$12:$E178),16))</f>
        <v>1.0225679168225701</v>
      </c>
      <c r="G179" s="123">
        <f t="shared" si="71"/>
        <v>1</v>
      </c>
      <c r="H179" s="123">
        <f t="shared" ca="1" si="55"/>
        <v>1.02256792</v>
      </c>
      <c r="I179" s="124">
        <f t="shared" si="62"/>
        <v>1.15E-2</v>
      </c>
      <c r="J179" s="125">
        <f t="shared" si="63"/>
        <v>43706</v>
      </c>
      <c r="K179" s="126">
        <f t="shared" si="64"/>
        <v>116</v>
      </c>
      <c r="L179" s="127">
        <f t="shared" si="65"/>
        <v>116</v>
      </c>
      <c r="M179" s="128">
        <f t="shared" si="56"/>
        <v>1.00527732</v>
      </c>
      <c r="N179" s="128">
        <f t="shared" ca="1" si="57"/>
        <v>1.0279643380000001</v>
      </c>
      <c r="O179" s="127">
        <f t="shared" si="66"/>
        <v>0</v>
      </c>
      <c r="P179" s="123">
        <f t="shared" ca="1" si="58"/>
        <v>279.64337999999998</v>
      </c>
      <c r="Q179" s="129">
        <f t="shared" si="59"/>
        <v>0</v>
      </c>
      <c r="R179" s="130" t="str">
        <f t="shared" si="67"/>
        <v>J=</v>
      </c>
      <c r="S179" s="125">
        <f t="shared" si="68"/>
        <v>43887</v>
      </c>
      <c r="T179" s="133" t="str">
        <f t="shared" si="69"/>
        <v>-</v>
      </c>
      <c r="U179" s="7"/>
      <c r="V179" s="101">
        <f>[2]Plan1!$A345</f>
        <v>47162</v>
      </c>
      <c r="W179" s="102" t="str">
        <f>[2]Plan1!$C333</f>
        <v>Paixão de Cristo</v>
      </c>
      <c r="X179" s="87"/>
      <c r="Y179" s="1"/>
      <c r="Z179" s="7"/>
      <c r="AA179" s="7"/>
      <c r="AB179" s="7"/>
      <c r="AC179" s="7"/>
      <c r="AD179" s="7"/>
      <c r="AE179" s="8"/>
      <c r="AF179" s="7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</row>
    <row r="180" spans="1:212" x14ac:dyDescent="0.2">
      <c r="A180" s="122">
        <f t="shared" si="60"/>
        <v>43874</v>
      </c>
      <c r="B180" s="121">
        <f t="shared" ca="1" si="70"/>
        <v>10281.76871</v>
      </c>
      <c r="C180" s="123">
        <f t="shared" si="61"/>
        <v>10000</v>
      </c>
      <c r="D180" s="124">
        <f ca="1">IF(A180&lt;$B$1,VLOOKUP(A180,[1]DI!$A$4:$B$15000,2,FALSE),0)</f>
        <v>4.1500000000000002E-2</v>
      </c>
      <c r="E180" s="123">
        <f t="shared" ca="1" si="54"/>
        <v>1.00016137</v>
      </c>
      <c r="F180" s="123">
        <f ca="1">(TRUNC(PRODUCT($E$12:$E179),16))</f>
        <v>1.0227329286073099</v>
      </c>
      <c r="G180" s="123">
        <f t="shared" si="71"/>
        <v>1</v>
      </c>
      <c r="H180" s="123">
        <f t="shared" ca="1" si="55"/>
        <v>1.0227329300000001</v>
      </c>
      <c r="I180" s="124">
        <f t="shared" si="62"/>
        <v>1.15E-2</v>
      </c>
      <c r="J180" s="125">
        <f t="shared" si="63"/>
        <v>43706</v>
      </c>
      <c r="K180" s="126">
        <f t="shared" si="64"/>
        <v>117</v>
      </c>
      <c r="L180" s="127">
        <f t="shared" si="65"/>
        <v>117</v>
      </c>
      <c r="M180" s="128">
        <f t="shared" si="56"/>
        <v>1.0053229349999999</v>
      </c>
      <c r="N180" s="128">
        <f t="shared" ca="1" si="57"/>
        <v>1.0281768710000001</v>
      </c>
      <c r="O180" s="127">
        <f t="shared" si="66"/>
        <v>0</v>
      </c>
      <c r="P180" s="123">
        <f t="shared" ca="1" si="58"/>
        <v>281.76871</v>
      </c>
      <c r="Q180" s="129">
        <f t="shared" si="59"/>
        <v>0</v>
      </c>
      <c r="R180" s="130" t="str">
        <f t="shared" si="67"/>
        <v>J=</v>
      </c>
      <c r="S180" s="125">
        <f t="shared" si="68"/>
        <v>43887</v>
      </c>
      <c r="T180" s="133" t="str">
        <f t="shared" si="69"/>
        <v>-</v>
      </c>
      <c r="U180" s="7"/>
      <c r="V180" s="101">
        <f>[2]Plan1!$A346</f>
        <v>47207</v>
      </c>
      <c r="W180" s="102" t="str">
        <f>[2]Plan1!$C334</f>
        <v>Tiradentes</v>
      </c>
      <c r="X180" s="87"/>
      <c r="Y180" s="1"/>
      <c r="Z180" s="7"/>
      <c r="AA180" s="7"/>
      <c r="AB180" s="7"/>
      <c r="AC180" s="7"/>
      <c r="AD180" s="7"/>
      <c r="AE180" s="8"/>
      <c r="AF180" s="7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</row>
    <row r="181" spans="1:212" x14ac:dyDescent="0.2">
      <c r="A181" s="122">
        <f t="shared" si="60"/>
        <v>43875</v>
      </c>
      <c r="B181" s="121">
        <f t="shared" ca="1" si="70"/>
        <v>10283.89451</v>
      </c>
      <c r="C181" s="123">
        <f t="shared" si="61"/>
        <v>10000</v>
      </c>
      <c r="D181" s="124">
        <f ca="1">IF(A181&lt;$B$1,VLOOKUP(A181,[1]DI!$A$4:$B$15000,2,FALSE),0)</f>
        <v>4.1500000000000002E-2</v>
      </c>
      <c r="E181" s="123">
        <f t="shared" ca="1" si="54"/>
        <v>1.00016137</v>
      </c>
      <c r="F181" s="123">
        <f ca="1">(TRUNC(PRODUCT($E$12:$E180),16))</f>
        <v>1.02289796702</v>
      </c>
      <c r="G181" s="123">
        <f t="shared" si="71"/>
        <v>1</v>
      </c>
      <c r="H181" s="123">
        <f t="shared" ca="1" si="55"/>
        <v>1.02289797</v>
      </c>
      <c r="I181" s="124">
        <f t="shared" si="62"/>
        <v>1.15E-2</v>
      </c>
      <c r="J181" s="125">
        <f t="shared" si="63"/>
        <v>43706</v>
      </c>
      <c r="K181" s="126">
        <f t="shared" si="64"/>
        <v>118</v>
      </c>
      <c r="L181" s="127">
        <f t="shared" si="65"/>
        <v>118</v>
      </c>
      <c r="M181" s="128">
        <f t="shared" si="56"/>
        <v>1.005368552</v>
      </c>
      <c r="N181" s="128">
        <f t="shared" ca="1" si="57"/>
        <v>1.028389451</v>
      </c>
      <c r="O181" s="127">
        <f t="shared" si="66"/>
        <v>0</v>
      </c>
      <c r="P181" s="123">
        <f t="shared" ca="1" si="58"/>
        <v>283.89451000000003</v>
      </c>
      <c r="Q181" s="129">
        <f t="shared" si="59"/>
        <v>0</v>
      </c>
      <c r="R181" s="130" t="str">
        <f t="shared" si="67"/>
        <v>J=</v>
      </c>
      <c r="S181" s="125">
        <f t="shared" si="68"/>
        <v>43887</v>
      </c>
      <c r="T181" s="133" t="str">
        <f t="shared" si="69"/>
        <v>-</v>
      </c>
      <c r="U181" s="7"/>
      <c r="V181" s="101">
        <f>[2]Plan1!$A347</f>
        <v>47229</v>
      </c>
      <c r="W181" s="102" t="str">
        <f>[2]Plan1!$C335</f>
        <v>Dia do Trabalho</v>
      </c>
      <c r="X181" s="87"/>
      <c r="Y181" s="1"/>
      <c r="Z181" s="7"/>
      <c r="AA181" s="7"/>
      <c r="AB181" s="7"/>
      <c r="AC181" s="7"/>
      <c r="AD181" s="7"/>
      <c r="AE181" s="8"/>
      <c r="AF181" s="7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</row>
    <row r="182" spans="1:212" x14ac:dyDescent="0.2">
      <c r="A182" s="122">
        <f t="shared" si="60"/>
        <v>43876</v>
      </c>
      <c r="B182" s="121">
        <f t="shared" ca="1" si="70"/>
        <v>10286.02068</v>
      </c>
      <c r="C182" s="123">
        <f t="shared" si="61"/>
        <v>10000</v>
      </c>
      <c r="D182" s="124">
        <f ca="1">IF(A182&lt;$B$1,VLOOKUP(A182,[1]DI!$A$4:$B$15000,2,FALSE),0)</f>
        <v>0</v>
      </c>
      <c r="E182" s="123">
        <f t="shared" ca="1" si="54"/>
        <v>1</v>
      </c>
      <c r="F182" s="123">
        <f ca="1">(TRUNC(PRODUCT($E$12:$E181),16))</f>
        <v>1.0230630320649401</v>
      </c>
      <c r="G182" s="123">
        <f t="shared" si="71"/>
        <v>1</v>
      </c>
      <c r="H182" s="123">
        <f t="shared" ca="1" si="55"/>
        <v>1.0230630300000001</v>
      </c>
      <c r="I182" s="124">
        <f t="shared" si="62"/>
        <v>1.15E-2</v>
      </c>
      <c r="J182" s="125">
        <f t="shared" si="63"/>
        <v>43706</v>
      </c>
      <c r="K182" s="126">
        <f t="shared" si="64"/>
        <v>118</v>
      </c>
      <c r="L182" s="127">
        <f t="shared" si="65"/>
        <v>119</v>
      </c>
      <c r="M182" s="128">
        <f t="shared" si="56"/>
        <v>1.005414171</v>
      </c>
      <c r="N182" s="128">
        <f t="shared" ca="1" si="57"/>
        <v>1.0286020680000001</v>
      </c>
      <c r="O182" s="127">
        <f t="shared" si="66"/>
        <v>0</v>
      </c>
      <c r="P182" s="123">
        <f t="shared" ca="1" si="58"/>
        <v>286.02068000000003</v>
      </c>
      <c r="Q182" s="129">
        <f t="shared" si="59"/>
        <v>0</v>
      </c>
      <c r="R182" s="130" t="str">
        <f t="shared" si="67"/>
        <v>J=</v>
      </c>
      <c r="S182" s="125">
        <f t="shared" si="68"/>
        <v>43887</v>
      </c>
      <c r="T182" s="133" t="str">
        <f t="shared" si="69"/>
        <v>-</v>
      </c>
      <c r="U182" s="7"/>
      <c r="V182" s="101">
        <f>[2]Plan1!$A348</f>
        <v>47239</v>
      </c>
      <c r="W182" s="102" t="str">
        <f>[2]Plan1!$C336</f>
        <v>Corpus Christi</v>
      </c>
      <c r="X182" s="87"/>
      <c r="Y182" s="1"/>
      <c r="Z182" s="7"/>
      <c r="AA182" s="7"/>
      <c r="AB182" s="7"/>
      <c r="AC182" s="7"/>
      <c r="AD182" s="7"/>
      <c r="AE182" s="8"/>
      <c r="AF182" s="7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</row>
    <row r="183" spans="1:212" x14ac:dyDescent="0.2">
      <c r="A183" s="122">
        <f t="shared" si="60"/>
        <v>43877</v>
      </c>
      <c r="B183" s="121">
        <f t="shared" ca="1" si="70"/>
        <v>10286.02068</v>
      </c>
      <c r="C183" s="123">
        <f t="shared" si="61"/>
        <v>10000</v>
      </c>
      <c r="D183" s="124">
        <f ca="1">IF(A183&lt;$B$1,VLOOKUP(A183,[1]DI!$A$4:$B$15000,2,FALSE),0)</f>
        <v>0</v>
      </c>
      <c r="E183" s="123">
        <f t="shared" ca="1" si="54"/>
        <v>1</v>
      </c>
      <c r="F183" s="123">
        <f ca="1">(TRUNC(PRODUCT($E$12:$E182),16))</f>
        <v>1.0230630320649401</v>
      </c>
      <c r="G183" s="123">
        <f t="shared" si="71"/>
        <v>1</v>
      </c>
      <c r="H183" s="123">
        <f t="shared" ca="1" si="55"/>
        <v>1.0230630300000001</v>
      </c>
      <c r="I183" s="124">
        <f t="shared" si="62"/>
        <v>1.15E-2</v>
      </c>
      <c r="J183" s="125">
        <f t="shared" si="63"/>
        <v>43706</v>
      </c>
      <c r="K183" s="126">
        <f t="shared" si="64"/>
        <v>118</v>
      </c>
      <c r="L183" s="127">
        <f t="shared" si="65"/>
        <v>119</v>
      </c>
      <c r="M183" s="128">
        <f t="shared" si="56"/>
        <v>1.005414171</v>
      </c>
      <c r="N183" s="128">
        <f t="shared" ca="1" si="57"/>
        <v>1.0286020680000001</v>
      </c>
      <c r="O183" s="127">
        <f t="shared" si="66"/>
        <v>0</v>
      </c>
      <c r="P183" s="123">
        <f t="shared" ca="1" si="58"/>
        <v>286.02068000000003</v>
      </c>
      <c r="Q183" s="129">
        <f t="shared" si="59"/>
        <v>0</v>
      </c>
      <c r="R183" s="130" t="str">
        <f t="shared" si="67"/>
        <v>J=</v>
      </c>
      <c r="S183" s="125">
        <f t="shared" si="68"/>
        <v>43887</v>
      </c>
      <c r="T183" s="133" t="str">
        <f t="shared" si="69"/>
        <v>-</v>
      </c>
      <c r="U183" s="7"/>
      <c r="V183" s="101">
        <f>[2]Plan1!$A349</f>
        <v>47269</v>
      </c>
      <c r="W183" s="102" t="str">
        <f>[2]Plan1!$C337</f>
        <v>Independência do Brasil</v>
      </c>
      <c r="X183" s="87"/>
      <c r="Y183" s="1"/>
      <c r="Z183" s="7"/>
      <c r="AA183" s="7"/>
      <c r="AB183" s="7"/>
      <c r="AC183" s="7"/>
      <c r="AD183" s="7"/>
      <c r="AE183" s="8"/>
      <c r="AF183" s="7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</row>
    <row r="184" spans="1:212" x14ac:dyDescent="0.2">
      <c r="A184" s="122">
        <f t="shared" si="60"/>
        <v>43878</v>
      </c>
      <c r="B184" s="121">
        <f t="shared" ca="1" si="70"/>
        <v>10286.02068</v>
      </c>
      <c r="C184" s="123">
        <f t="shared" si="61"/>
        <v>10000</v>
      </c>
      <c r="D184" s="124">
        <f ca="1">IF(A184&lt;$B$1,VLOOKUP(A184,[1]DI!$A$4:$B$15000,2,FALSE),0)</f>
        <v>4.1500000000000002E-2</v>
      </c>
      <c r="E184" s="123">
        <f t="shared" ca="1" si="54"/>
        <v>1.00016137</v>
      </c>
      <c r="F184" s="123">
        <f ca="1">(TRUNC(PRODUCT($E$12:$E183),16))</f>
        <v>1.0230630320649401</v>
      </c>
      <c r="G184" s="123">
        <f t="shared" si="71"/>
        <v>1</v>
      </c>
      <c r="H184" s="123">
        <f t="shared" ca="1" si="55"/>
        <v>1.0230630300000001</v>
      </c>
      <c r="I184" s="124">
        <f t="shared" si="62"/>
        <v>1.15E-2</v>
      </c>
      <c r="J184" s="125">
        <f t="shared" si="63"/>
        <v>43706</v>
      </c>
      <c r="K184" s="126">
        <f t="shared" si="64"/>
        <v>119</v>
      </c>
      <c r="L184" s="127">
        <f t="shared" si="65"/>
        <v>119</v>
      </c>
      <c r="M184" s="128">
        <f t="shared" si="56"/>
        <v>1.005414171</v>
      </c>
      <c r="N184" s="128">
        <f t="shared" ca="1" si="57"/>
        <v>1.0286020680000001</v>
      </c>
      <c r="O184" s="127">
        <f t="shared" si="66"/>
        <v>0</v>
      </c>
      <c r="P184" s="123">
        <f t="shared" ca="1" si="58"/>
        <v>286.02068000000003</v>
      </c>
      <c r="Q184" s="129">
        <f t="shared" si="59"/>
        <v>0</v>
      </c>
      <c r="R184" s="130" t="str">
        <f t="shared" si="67"/>
        <v>J=</v>
      </c>
      <c r="S184" s="125">
        <f t="shared" si="68"/>
        <v>43887</v>
      </c>
      <c r="T184" s="133" t="str">
        <f t="shared" si="69"/>
        <v>-</v>
      </c>
      <c r="U184" s="7"/>
      <c r="V184" s="101">
        <f>[2]Plan1!$A350</f>
        <v>47368</v>
      </c>
      <c r="W184" s="102" t="str">
        <f>[2]Plan1!$C338</f>
        <v>Nossa Sr.a Aparecida - Padroeira do Brasil</v>
      </c>
      <c r="X184" s="87"/>
      <c r="Y184" s="1"/>
      <c r="Z184" s="7"/>
      <c r="AA184" s="7"/>
      <c r="AB184" s="7"/>
      <c r="AC184" s="7"/>
      <c r="AD184" s="7"/>
      <c r="AE184" s="8"/>
      <c r="AF184" s="7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</row>
    <row r="185" spans="1:212" x14ac:dyDescent="0.2">
      <c r="A185" s="122">
        <f t="shared" si="60"/>
        <v>43879</v>
      </c>
      <c r="B185" s="121">
        <f t="shared" ca="1" si="70"/>
        <v>10288.147329990001</v>
      </c>
      <c r="C185" s="123">
        <f t="shared" si="61"/>
        <v>10000</v>
      </c>
      <c r="D185" s="124">
        <f ca="1">IF(A185&lt;$B$1,VLOOKUP(A185,[1]DI!$A$4:$B$15000,2,FALSE),0)</f>
        <v>4.1500000000000002E-2</v>
      </c>
      <c r="E185" s="123">
        <f t="shared" ca="1" si="54"/>
        <v>1.00016137</v>
      </c>
      <c r="F185" s="123">
        <f ca="1">(TRUNC(PRODUCT($E$12:$E184),16))</f>
        <v>1.02322812374642</v>
      </c>
      <c r="G185" s="123">
        <f t="shared" si="71"/>
        <v>1</v>
      </c>
      <c r="H185" s="123">
        <f t="shared" ca="1" si="55"/>
        <v>1.02322812</v>
      </c>
      <c r="I185" s="124">
        <f t="shared" si="62"/>
        <v>1.15E-2</v>
      </c>
      <c r="J185" s="125">
        <f t="shared" si="63"/>
        <v>43706</v>
      </c>
      <c r="K185" s="126">
        <f t="shared" si="64"/>
        <v>120</v>
      </c>
      <c r="L185" s="127">
        <f t="shared" si="65"/>
        <v>120</v>
      </c>
      <c r="M185" s="128">
        <f t="shared" si="56"/>
        <v>1.0054597919999999</v>
      </c>
      <c r="N185" s="128">
        <f t="shared" ca="1" si="57"/>
        <v>1.0288147329999999</v>
      </c>
      <c r="O185" s="127">
        <f t="shared" si="66"/>
        <v>0</v>
      </c>
      <c r="P185" s="123">
        <f t="shared" ca="1" si="58"/>
        <v>288.14732999</v>
      </c>
      <c r="Q185" s="129">
        <f t="shared" si="59"/>
        <v>0</v>
      </c>
      <c r="R185" s="130" t="str">
        <f t="shared" si="67"/>
        <v>J=</v>
      </c>
      <c r="S185" s="125">
        <f t="shared" si="68"/>
        <v>43887</v>
      </c>
      <c r="T185" s="133" t="str">
        <f t="shared" si="69"/>
        <v>-</v>
      </c>
      <c r="U185" s="7"/>
      <c r="V185" s="101">
        <f>[2]Plan1!$A351</f>
        <v>47403</v>
      </c>
      <c r="W185" s="102" t="str">
        <f>[2]Plan1!$C339</f>
        <v>Finados</v>
      </c>
      <c r="X185" s="87"/>
      <c r="Y185" s="1"/>
      <c r="Z185" s="7"/>
      <c r="AA185" s="7"/>
      <c r="AB185" s="7"/>
      <c r="AC185" s="7"/>
      <c r="AD185" s="7"/>
      <c r="AE185" s="8"/>
      <c r="AF185" s="7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</row>
    <row r="186" spans="1:212" x14ac:dyDescent="0.2">
      <c r="A186" s="122">
        <f t="shared" si="60"/>
        <v>43880</v>
      </c>
      <c r="B186" s="121">
        <f t="shared" ca="1" si="70"/>
        <v>10290.274460000001</v>
      </c>
      <c r="C186" s="123">
        <f t="shared" si="61"/>
        <v>10000</v>
      </c>
      <c r="D186" s="124">
        <f ca="1">IF(A186&lt;$B$1,VLOOKUP(A186,[1]DI!$A$4:$B$15000,2,FALSE),0)</f>
        <v>4.1500000000000002E-2</v>
      </c>
      <c r="E186" s="123">
        <f t="shared" ca="1" si="54"/>
        <v>1.00016137</v>
      </c>
      <c r="F186" s="123">
        <f ca="1">(TRUNC(PRODUCT($E$12:$E185),16))</f>
        <v>1.0233932420687499</v>
      </c>
      <c r="G186" s="123">
        <f t="shared" si="71"/>
        <v>1</v>
      </c>
      <c r="H186" s="123">
        <f t="shared" ca="1" si="55"/>
        <v>1.0233932400000001</v>
      </c>
      <c r="I186" s="124">
        <f t="shared" si="62"/>
        <v>1.15E-2</v>
      </c>
      <c r="J186" s="125">
        <f t="shared" si="63"/>
        <v>43706</v>
      </c>
      <c r="K186" s="126">
        <f t="shared" si="64"/>
        <v>121</v>
      </c>
      <c r="L186" s="127">
        <f t="shared" si="65"/>
        <v>121</v>
      </c>
      <c r="M186" s="128">
        <f t="shared" si="56"/>
        <v>1.0055054160000001</v>
      </c>
      <c r="N186" s="128">
        <f t="shared" ca="1" si="57"/>
        <v>1.029027446</v>
      </c>
      <c r="O186" s="127">
        <f t="shared" si="66"/>
        <v>0</v>
      </c>
      <c r="P186" s="123">
        <f t="shared" ca="1" si="58"/>
        <v>290.27445999999998</v>
      </c>
      <c r="Q186" s="129">
        <f t="shared" si="59"/>
        <v>0</v>
      </c>
      <c r="R186" s="130" t="str">
        <f t="shared" si="67"/>
        <v>J=</v>
      </c>
      <c r="S186" s="125">
        <f t="shared" si="68"/>
        <v>43887</v>
      </c>
      <c r="T186" s="133" t="str">
        <f t="shared" si="69"/>
        <v>-</v>
      </c>
      <c r="U186" s="7"/>
      <c r="V186" s="101">
        <f>[2]Plan1!$A352</f>
        <v>47424</v>
      </c>
      <c r="W186" s="102" t="str">
        <f>[2]Plan1!$C340</f>
        <v>Proclamação da República</v>
      </c>
      <c r="X186" s="87"/>
      <c r="Y186" s="1"/>
      <c r="Z186" s="7"/>
      <c r="AA186" s="7"/>
      <c r="AB186" s="7"/>
      <c r="AC186" s="7"/>
      <c r="AD186" s="7"/>
      <c r="AE186" s="8"/>
      <c r="AF186" s="7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</row>
    <row r="187" spans="1:212" x14ac:dyDescent="0.2">
      <c r="A187" s="122">
        <f t="shared" si="60"/>
        <v>43881</v>
      </c>
      <c r="B187" s="121">
        <f t="shared" ca="1" si="70"/>
        <v>10292.402050000001</v>
      </c>
      <c r="C187" s="123">
        <f t="shared" si="61"/>
        <v>10000</v>
      </c>
      <c r="D187" s="124">
        <f ca="1">IF(A187&lt;$B$1,VLOOKUP(A187,[1]DI!$A$4:$B$15000,2,FALSE),0)</f>
        <v>4.1500000000000002E-2</v>
      </c>
      <c r="E187" s="123">
        <f t="shared" ca="1" si="54"/>
        <v>1.00016137</v>
      </c>
      <c r="F187" s="123">
        <f ca="1">(TRUNC(PRODUCT($E$12:$E186),16))</f>
        <v>1.0235583870362199</v>
      </c>
      <c r="G187" s="123">
        <f t="shared" si="71"/>
        <v>1</v>
      </c>
      <c r="H187" s="123">
        <f t="shared" ca="1" si="55"/>
        <v>1.02355839</v>
      </c>
      <c r="I187" s="124">
        <f t="shared" si="62"/>
        <v>1.15E-2</v>
      </c>
      <c r="J187" s="125">
        <f t="shared" si="63"/>
        <v>43706</v>
      </c>
      <c r="K187" s="126">
        <f t="shared" si="64"/>
        <v>122</v>
      </c>
      <c r="L187" s="127">
        <f t="shared" si="65"/>
        <v>122</v>
      </c>
      <c r="M187" s="128">
        <f t="shared" si="56"/>
        <v>1.0055510409999999</v>
      </c>
      <c r="N187" s="128">
        <f t="shared" ca="1" si="57"/>
        <v>1.029240205</v>
      </c>
      <c r="O187" s="127">
        <f t="shared" si="66"/>
        <v>0</v>
      </c>
      <c r="P187" s="123">
        <f t="shared" ca="1" si="58"/>
        <v>292.40204999999997</v>
      </c>
      <c r="Q187" s="129">
        <f t="shared" si="59"/>
        <v>0</v>
      </c>
      <c r="R187" s="130" t="str">
        <f t="shared" si="67"/>
        <v>J=</v>
      </c>
      <c r="S187" s="125">
        <f t="shared" si="68"/>
        <v>43887</v>
      </c>
      <c r="T187" s="133" t="str">
        <f t="shared" si="69"/>
        <v>-</v>
      </c>
      <c r="U187" s="7"/>
      <c r="V187" s="101">
        <f>[2]Plan1!$A353</f>
        <v>47437</v>
      </c>
      <c r="W187" s="102" t="str">
        <f>[2]Plan1!$C341</f>
        <v>Dia Nacional de Zumbi e da Consciência Negra</v>
      </c>
      <c r="X187" s="87"/>
      <c r="Y187" s="1"/>
      <c r="Z187" s="7"/>
      <c r="AA187" s="7"/>
      <c r="AB187" s="7"/>
      <c r="AC187" s="7"/>
      <c r="AD187" s="7"/>
      <c r="AE187" s="8"/>
      <c r="AF187" s="7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</row>
    <row r="188" spans="1:212" x14ac:dyDescent="0.2">
      <c r="A188" s="122">
        <f t="shared" si="60"/>
        <v>43882</v>
      </c>
      <c r="B188" s="121">
        <f t="shared" ca="1" si="70"/>
        <v>10294.53001</v>
      </c>
      <c r="C188" s="123">
        <f t="shared" si="61"/>
        <v>10000</v>
      </c>
      <c r="D188" s="124">
        <f ca="1">IF(A188&lt;$B$1,VLOOKUP(A188,[1]DI!$A$4:$B$15000,2,FALSE),0)</f>
        <v>4.1500000000000002E-2</v>
      </c>
      <c r="E188" s="123">
        <f t="shared" ca="1" si="54"/>
        <v>1.00016137</v>
      </c>
      <c r="F188" s="123">
        <f ca="1">(TRUNC(PRODUCT($E$12:$E187),16))</f>
        <v>1.0237235586531399</v>
      </c>
      <c r="G188" s="123">
        <f t="shared" si="71"/>
        <v>1</v>
      </c>
      <c r="H188" s="123">
        <f t="shared" ca="1" si="55"/>
        <v>1.0237235600000001</v>
      </c>
      <c r="I188" s="124">
        <f t="shared" si="62"/>
        <v>1.15E-2</v>
      </c>
      <c r="J188" s="125">
        <f t="shared" si="63"/>
        <v>43706</v>
      </c>
      <c r="K188" s="126">
        <f t="shared" si="64"/>
        <v>123</v>
      </c>
      <c r="L188" s="127">
        <f t="shared" si="65"/>
        <v>123</v>
      </c>
      <c r="M188" s="128">
        <f t="shared" si="56"/>
        <v>1.0055966679999999</v>
      </c>
      <c r="N188" s="128">
        <f t="shared" ca="1" si="57"/>
        <v>1.029453001</v>
      </c>
      <c r="O188" s="127">
        <f t="shared" si="66"/>
        <v>0</v>
      </c>
      <c r="P188" s="123">
        <f t="shared" ca="1" si="58"/>
        <v>294.53001</v>
      </c>
      <c r="Q188" s="129">
        <f t="shared" si="59"/>
        <v>0</v>
      </c>
      <c r="R188" s="130" t="str">
        <f t="shared" si="67"/>
        <v>J=</v>
      </c>
      <c r="S188" s="125">
        <f t="shared" si="68"/>
        <v>43887</v>
      </c>
      <c r="T188" s="133" t="str">
        <f t="shared" si="69"/>
        <v>-</v>
      </c>
      <c r="U188" s="7"/>
      <c r="V188" s="101">
        <f>[2]Plan1!$A354</f>
        <v>47442</v>
      </c>
      <c r="W188" s="102" t="str">
        <f>[2]Plan1!$C342</f>
        <v>Natal</v>
      </c>
      <c r="X188" s="87"/>
      <c r="Y188" s="1"/>
      <c r="Z188" s="7"/>
      <c r="AA188" s="7"/>
      <c r="AB188" s="7"/>
      <c r="AC188" s="7"/>
      <c r="AD188" s="7"/>
      <c r="AE188" s="8"/>
      <c r="AF188" s="7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</row>
    <row r="189" spans="1:212" x14ac:dyDescent="0.2">
      <c r="A189" s="122">
        <f t="shared" si="60"/>
        <v>43883</v>
      </c>
      <c r="B189" s="121">
        <f t="shared" ca="1" si="70"/>
        <v>10296.658460000001</v>
      </c>
      <c r="C189" s="123">
        <f t="shared" si="61"/>
        <v>10000</v>
      </c>
      <c r="D189" s="124">
        <f ca="1">IF(A189&lt;$B$1,VLOOKUP(A189,[1]DI!$A$4:$B$15000,2,FALSE),0)</f>
        <v>0</v>
      </c>
      <c r="E189" s="123">
        <f t="shared" ca="1" si="54"/>
        <v>1</v>
      </c>
      <c r="F189" s="123">
        <f ca="1">(TRUNC(PRODUCT($E$12:$E188),16))</f>
        <v>1.0238887569238</v>
      </c>
      <c r="G189" s="123">
        <f t="shared" si="71"/>
        <v>1</v>
      </c>
      <c r="H189" s="123">
        <f t="shared" ca="1" si="55"/>
        <v>1.02388876</v>
      </c>
      <c r="I189" s="124">
        <f t="shared" si="62"/>
        <v>1.15E-2</v>
      </c>
      <c r="J189" s="125">
        <f t="shared" si="63"/>
        <v>43706</v>
      </c>
      <c r="K189" s="126">
        <f t="shared" si="64"/>
        <v>123</v>
      </c>
      <c r="L189" s="127">
        <f t="shared" si="65"/>
        <v>124</v>
      </c>
      <c r="M189" s="128">
        <f t="shared" si="56"/>
        <v>1.0056422979999999</v>
      </c>
      <c r="N189" s="128">
        <f t="shared" ca="1" si="57"/>
        <v>1.0296658460000001</v>
      </c>
      <c r="O189" s="127">
        <f t="shared" si="66"/>
        <v>0</v>
      </c>
      <c r="P189" s="123">
        <f t="shared" ca="1" si="58"/>
        <v>296.65845999999999</v>
      </c>
      <c r="Q189" s="129">
        <f t="shared" si="59"/>
        <v>0</v>
      </c>
      <c r="R189" s="130" t="str">
        <f t="shared" si="67"/>
        <v>J=</v>
      </c>
      <c r="S189" s="125">
        <f t="shared" si="68"/>
        <v>43887</v>
      </c>
      <c r="T189" s="133" t="str">
        <f t="shared" si="69"/>
        <v>-</v>
      </c>
      <c r="U189" s="7"/>
      <c r="V189" s="101">
        <f>[2]Plan1!$A355</f>
        <v>47477</v>
      </c>
      <c r="W189" s="102" t="str">
        <f>[2]Plan1!$C343</f>
        <v>Confraternização Universal</v>
      </c>
      <c r="X189" s="87"/>
      <c r="Y189" s="1"/>
      <c r="Z189" s="7"/>
      <c r="AA189" s="7"/>
      <c r="AB189" s="7"/>
      <c r="AC189" s="7"/>
      <c r="AD189" s="7"/>
      <c r="AE189" s="8"/>
      <c r="AF189" s="7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</row>
    <row r="190" spans="1:212" x14ac:dyDescent="0.2">
      <c r="A190" s="122">
        <f t="shared" si="60"/>
        <v>43884</v>
      </c>
      <c r="B190" s="121">
        <f t="shared" ca="1" si="70"/>
        <v>10296.658460000001</v>
      </c>
      <c r="C190" s="123">
        <f t="shared" si="61"/>
        <v>10000</v>
      </c>
      <c r="D190" s="124">
        <f ca="1">IF(A190&lt;$B$1,VLOOKUP(A190,[1]DI!$A$4:$B$15000,2,FALSE),0)</f>
        <v>0</v>
      </c>
      <c r="E190" s="123">
        <f t="shared" ca="1" si="54"/>
        <v>1</v>
      </c>
      <c r="F190" s="123">
        <f ca="1">(TRUNC(PRODUCT($E$12:$E189),16))</f>
        <v>1.0238887569238</v>
      </c>
      <c r="G190" s="123">
        <f t="shared" si="71"/>
        <v>1</v>
      </c>
      <c r="H190" s="123">
        <f t="shared" ca="1" si="55"/>
        <v>1.02388876</v>
      </c>
      <c r="I190" s="124">
        <f t="shared" si="62"/>
        <v>1.15E-2</v>
      </c>
      <c r="J190" s="125">
        <f t="shared" si="63"/>
        <v>43706</v>
      </c>
      <c r="K190" s="126">
        <f t="shared" si="64"/>
        <v>123</v>
      </c>
      <c r="L190" s="127">
        <f t="shared" si="65"/>
        <v>124</v>
      </c>
      <c r="M190" s="128">
        <f t="shared" si="56"/>
        <v>1.0056422979999999</v>
      </c>
      <c r="N190" s="128">
        <f t="shared" ca="1" si="57"/>
        <v>1.0296658460000001</v>
      </c>
      <c r="O190" s="127">
        <f t="shared" si="66"/>
        <v>0</v>
      </c>
      <c r="P190" s="123">
        <f t="shared" ca="1" si="58"/>
        <v>296.65845999999999</v>
      </c>
      <c r="Q190" s="129">
        <f t="shared" si="59"/>
        <v>0</v>
      </c>
      <c r="R190" s="130" t="str">
        <f t="shared" si="67"/>
        <v>J=</v>
      </c>
      <c r="S190" s="125">
        <f t="shared" si="68"/>
        <v>43887</v>
      </c>
      <c r="T190" s="133" t="str">
        <f t="shared" si="69"/>
        <v>-</v>
      </c>
      <c r="U190" s="7"/>
      <c r="V190" s="101">
        <f>[2]Plan1!$A356</f>
        <v>47484</v>
      </c>
      <c r="W190" s="102" t="str">
        <f>[2]Plan1!$C344</f>
        <v>Carnaval</v>
      </c>
      <c r="X190" s="87"/>
      <c r="Y190" s="1"/>
      <c r="Z190" s="7"/>
      <c r="AA190" s="7"/>
      <c r="AB190" s="7"/>
      <c r="AC190" s="7"/>
      <c r="AD190" s="7"/>
      <c r="AE190" s="8"/>
      <c r="AF190" s="7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</row>
    <row r="191" spans="1:212" x14ac:dyDescent="0.2">
      <c r="A191" s="122">
        <f t="shared" si="60"/>
        <v>43885</v>
      </c>
      <c r="B191" s="121">
        <f t="shared" ca="1" si="70"/>
        <v>10296.658460000001</v>
      </c>
      <c r="C191" s="123">
        <f t="shared" si="61"/>
        <v>10000</v>
      </c>
      <c r="D191" s="124">
        <f ca="1">IF(A191&lt;$B$1,VLOOKUP(A191,[1]DI!$A$4:$B$15000,2,FALSE),0)</f>
        <v>0</v>
      </c>
      <c r="E191" s="123">
        <f t="shared" ca="1" si="54"/>
        <v>1</v>
      </c>
      <c r="F191" s="123">
        <f ca="1">(TRUNC(PRODUCT($E$12:$E190),16))</f>
        <v>1.0238887569238</v>
      </c>
      <c r="G191" s="123">
        <f t="shared" si="71"/>
        <v>1</v>
      </c>
      <c r="H191" s="123">
        <f t="shared" ca="1" si="55"/>
        <v>1.02388876</v>
      </c>
      <c r="I191" s="124">
        <f t="shared" si="62"/>
        <v>1.15E-2</v>
      </c>
      <c r="J191" s="125">
        <f t="shared" si="63"/>
        <v>43706</v>
      </c>
      <c r="K191" s="126">
        <f t="shared" si="64"/>
        <v>123</v>
      </c>
      <c r="L191" s="127">
        <f t="shared" si="65"/>
        <v>124</v>
      </c>
      <c r="M191" s="128">
        <f t="shared" si="56"/>
        <v>1.0056422979999999</v>
      </c>
      <c r="N191" s="128">
        <f t="shared" ca="1" si="57"/>
        <v>1.0296658460000001</v>
      </c>
      <c r="O191" s="127">
        <f t="shared" si="66"/>
        <v>0</v>
      </c>
      <c r="P191" s="123">
        <f t="shared" ca="1" si="58"/>
        <v>296.65845999999999</v>
      </c>
      <c r="Q191" s="129">
        <f t="shared" si="59"/>
        <v>0</v>
      </c>
      <c r="R191" s="130" t="str">
        <f t="shared" si="67"/>
        <v>J=</v>
      </c>
      <c r="S191" s="125">
        <f t="shared" si="68"/>
        <v>43887</v>
      </c>
      <c r="T191" s="133" t="str">
        <f t="shared" si="69"/>
        <v>-</v>
      </c>
      <c r="U191" s="7"/>
      <c r="V191" s="101">
        <f>[2]Plan1!$A357</f>
        <v>47546</v>
      </c>
      <c r="W191" s="102" t="str">
        <f>[2]Plan1!$C345</f>
        <v>Carnaval</v>
      </c>
      <c r="X191" s="87"/>
      <c r="Y191" s="1"/>
      <c r="Z191" s="7"/>
      <c r="AA191" s="7"/>
      <c r="AB191" s="7"/>
      <c r="AC191" s="7"/>
      <c r="AD191" s="7"/>
      <c r="AE191" s="8"/>
      <c r="AF191" s="7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</row>
    <row r="192" spans="1:212" x14ac:dyDescent="0.2">
      <c r="A192" s="122">
        <f t="shared" si="60"/>
        <v>43886</v>
      </c>
      <c r="B192" s="121">
        <f t="shared" ca="1" si="70"/>
        <v>10296.658460000001</v>
      </c>
      <c r="C192" s="123">
        <f t="shared" si="61"/>
        <v>10000</v>
      </c>
      <c r="D192" s="124">
        <f ca="1">IF(A192&lt;$B$1,VLOOKUP(A192,[1]DI!$A$4:$B$15000,2,FALSE),0)</f>
        <v>0</v>
      </c>
      <c r="E192" s="123">
        <f t="shared" ca="1" si="54"/>
        <v>1</v>
      </c>
      <c r="F192" s="123">
        <f ca="1">(TRUNC(PRODUCT($E$12:$E191),16))</f>
        <v>1.0238887569238</v>
      </c>
      <c r="G192" s="123">
        <f t="shared" si="71"/>
        <v>1</v>
      </c>
      <c r="H192" s="123">
        <f t="shared" ca="1" si="55"/>
        <v>1.02388876</v>
      </c>
      <c r="I192" s="124">
        <f t="shared" si="62"/>
        <v>1.15E-2</v>
      </c>
      <c r="J192" s="125">
        <f t="shared" si="63"/>
        <v>43706</v>
      </c>
      <c r="K192" s="126">
        <f t="shared" si="64"/>
        <v>123</v>
      </c>
      <c r="L192" s="127">
        <f t="shared" si="65"/>
        <v>124</v>
      </c>
      <c r="M192" s="128">
        <f t="shared" si="56"/>
        <v>1.0056422979999999</v>
      </c>
      <c r="N192" s="128">
        <f t="shared" ca="1" si="57"/>
        <v>1.0296658460000001</v>
      </c>
      <c r="O192" s="127">
        <f t="shared" si="66"/>
        <v>0</v>
      </c>
      <c r="P192" s="123">
        <f t="shared" ca="1" si="58"/>
        <v>296.65845999999999</v>
      </c>
      <c r="Q192" s="129">
        <f t="shared" si="59"/>
        <v>0</v>
      </c>
      <c r="R192" s="130" t="str">
        <f t="shared" si="67"/>
        <v>J=</v>
      </c>
      <c r="S192" s="125">
        <f t="shared" si="68"/>
        <v>43887</v>
      </c>
      <c r="T192" s="133" t="str">
        <f t="shared" si="69"/>
        <v>-</v>
      </c>
      <c r="U192" s="7"/>
      <c r="V192" s="101">
        <f>[2]Plan1!$A358</f>
        <v>47547</v>
      </c>
      <c r="W192" s="102" t="str">
        <f>[2]Plan1!$C346</f>
        <v>Paixão de Cristo</v>
      </c>
      <c r="X192" s="87"/>
      <c r="Y192" s="1"/>
      <c r="Z192" s="7"/>
      <c r="AA192" s="7"/>
      <c r="AB192" s="7"/>
      <c r="AC192" s="7"/>
      <c r="AD192" s="7"/>
      <c r="AE192" s="8"/>
      <c r="AF192" s="7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</row>
    <row r="193" spans="1:212" ht="14.25" x14ac:dyDescent="0.2">
      <c r="A193" s="134">
        <f t="shared" si="60"/>
        <v>43887</v>
      </c>
      <c r="B193" s="135">
        <f t="shared" ca="1" si="70"/>
        <v>10296.658460000001</v>
      </c>
      <c r="C193" s="136">
        <f t="shared" si="61"/>
        <v>10000</v>
      </c>
      <c r="D193" s="124">
        <f ca="1">IF(A193&lt;$B$1,VLOOKUP(A193,[1]DI!$A$4:$B$15000,2,FALSE),0)</f>
        <v>4.1500000000000002E-2</v>
      </c>
      <c r="E193" s="136">
        <f t="shared" ca="1" si="54"/>
        <v>1.00016137</v>
      </c>
      <c r="F193" s="136">
        <f ca="1">(TRUNC(PRODUCT($E$12:$E192),16))</f>
        <v>1.0238887569238</v>
      </c>
      <c r="G193" s="136">
        <f t="shared" si="71"/>
        <v>1</v>
      </c>
      <c r="H193" s="136">
        <f t="shared" ca="1" si="55"/>
        <v>1.02388876</v>
      </c>
      <c r="I193" s="137">
        <f t="shared" si="62"/>
        <v>1.15E-2</v>
      </c>
      <c r="J193" s="138">
        <f t="shared" si="63"/>
        <v>43706</v>
      </c>
      <c r="K193" s="139">
        <f t="shared" si="64"/>
        <v>124</v>
      </c>
      <c r="L193" s="140">
        <f t="shared" si="65"/>
        <v>124</v>
      </c>
      <c r="M193" s="141">
        <f t="shared" si="56"/>
        <v>1.0056422979999999</v>
      </c>
      <c r="N193" s="141">
        <f t="shared" ca="1" si="57"/>
        <v>1.0296658460000001</v>
      </c>
      <c r="O193" s="140">
        <f t="shared" si="66"/>
        <v>1</v>
      </c>
      <c r="P193" s="136">
        <f t="shared" ca="1" si="58"/>
        <v>296.65845999999999</v>
      </c>
      <c r="Q193" s="142">
        <f t="shared" si="59"/>
        <v>0</v>
      </c>
      <c r="R193" s="143" t="str">
        <f t="shared" si="67"/>
        <v>J=</v>
      </c>
      <c r="S193" s="138">
        <f t="shared" si="68"/>
        <v>43887</v>
      </c>
      <c r="T193" s="144">
        <f t="shared" ca="1" si="69"/>
        <v>2839021.4622</v>
      </c>
      <c r="U193" s="7"/>
      <c r="V193" s="101">
        <f>[2]Plan1!$A359</f>
        <v>47592</v>
      </c>
      <c r="W193" s="102" t="str">
        <f>[2]Plan1!$C347</f>
        <v>Tiradentes</v>
      </c>
      <c r="X193" s="87"/>
      <c r="Y193" s="1"/>
      <c r="Z193" s="7"/>
      <c r="AA193" s="7"/>
      <c r="AB193" s="7"/>
      <c r="AC193" s="7"/>
      <c r="AD193" s="7"/>
      <c r="AE193" s="8"/>
      <c r="AF193" s="7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</row>
    <row r="194" spans="1:212" x14ac:dyDescent="0.2">
      <c r="A194" s="122">
        <f t="shared" si="60"/>
        <v>43888</v>
      </c>
      <c r="B194" s="121">
        <f t="shared" ca="1" si="70"/>
        <v>10002.06753</v>
      </c>
      <c r="C194" s="123">
        <f t="shared" si="61"/>
        <v>10000</v>
      </c>
      <c r="D194" s="124">
        <f ca="1">IF(A194&lt;$B$1,VLOOKUP(A194,[1]DI!$A$4:$B$15000,2,FALSE),0)</f>
        <v>4.1500000000000002E-2</v>
      </c>
      <c r="E194" s="123">
        <f t="shared" ca="1" si="54"/>
        <v>1.00016137</v>
      </c>
      <c r="F194" s="123">
        <f ca="1">(TRUNC(PRODUCT($E$12:$E193),16))</f>
        <v>1.0240539818525001</v>
      </c>
      <c r="G194" s="123">
        <f t="shared" ca="1" si="71"/>
        <v>1.0238887569238</v>
      </c>
      <c r="H194" s="123">
        <f t="shared" ca="1" si="55"/>
        <v>1.00016137</v>
      </c>
      <c r="I194" s="124">
        <f t="shared" si="62"/>
        <v>1.15E-2</v>
      </c>
      <c r="J194" s="125">
        <f t="shared" si="63"/>
        <v>43887</v>
      </c>
      <c r="K194" s="126">
        <f t="shared" si="64"/>
        <v>1</v>
      </c>
      <c r="L194" s="127">
        <f t="shared" si="65"/>
        <v>1</v>
      </c>
      <c r="M194" s="128">
        <f t="shared" si="56"/>
        <v>1.0000453760000001</v>
      </c>
      <c r="N194" s="128">
        <f t="shared" ca="1" si="57"/>
        <v>1.0002067530000001</v>
      </c>
      <c r="O194" s="127">
        <f t="shared" si="66"/>
        <v>0</v>
      </c>
      <c r="P194" s="123">
        <f t="shared" ca="1" si="58"/>
        <v>2.0675300000000001</v>
      </c>
      <c r="Q194" s="129">
        <f t="shared" si="59"/>
        <v>0</v>
      </c>
      <c r="R194" s="130" t="str">
        <f t="shared" si="67"/>
        <v>J=</v>
      </c>
      <c r="S194" s="125">
        <f t="shared" si="68"/>
        <v>44069</v>
      </c>
      <c r="T194" s="133" t="str">
        <f t="shared" si="69"/>
        <v>-</v>
      </c>
      <c r="U194" s="15"/>
      <c r="V194" s="101">
        <f>[2]Plan1!$A360</f>
        <v>47594</v>
      </c>
      <c r="W194" s="102" t="str">
        <f>[2]Plan1!$C348</f>
        <v>Dia do Trabalho</v>
      </c>
      <c r="X194" s="99"/>
      <c r="Y194" s="17"/>
      <c r="Z194" s="15"/>
      <c r="AA194" s="7"/>
      <c r="AB194" s="7"/>
      <c r="AC194" s="15"/>
      <c r="AD194" s="15"/>
      <c r="AE194" s="18"/>
      <c r="AF194" s="15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</row>
    <row r="195" spans="1:212" x14ac:dyDescent="0.2">
      <c r="A195" s="122">
        <f t="shared" si="60"/>
        <v>43889</v>
      </c>
      <c r="B195" s="121">
        <f t="shared" ca="1" si="70"/>
        <v>10004.135519990001</v>
      </c>
      <c r="C195" s="123">
        <f t="shared" si="61"/>
        <v>10000</v>
      </c>
      <c r="D195" s="124">
        <f ca="1">IF(A195&lt;$B$1,VLOOKUP(A195,[1]DI!$A$4:$B$15000,2,FALSE),0)</f>
        <v>4.1500000000000002E-2</v>
      </c>
      <c r="E195" s="123">
        <f t="shared" ca="1" si="54"/>
        <v>1.00016137</v>
      </c>
      <c r="F195" s="123">
        <f ca="1">(TRUNC(PRODUCT($E$12:$E194),16))</f>
        <v>1.02421923344355</v>
      </c>
      <c r="G195" s="123">
        <f t="shared" ca="1" si="71"/>
        <v>1.0238887569238</v>
      </c>
      <c r="H195" s="123">
        <f t="shared" ca="1" si="55"/>
        <v>1.0003227699999999</v>
      </c>
      <c r="I195" s="124">
        <f t="shared" si="62"/>
        <v>1.15E-2</v>
      </c>
      <c r="J195" s="125">
        <f t="shared" si="63"/>
        <v>43887</v>
      </c>
      <c r="K195" s="126">
        <f t="shared" si="64"/>
        <v>2</v>
      </c>
      <c r="L195" s="127">
        <f t="shared" si="65"/>
        <v>2</v>
      </c>
      <c r="M195" s="128">
        <f t="shared" si="56"/>
        <v>1.0000907530000001</v>
      </c>
      <c r="N195" s="128">
        <f t="shared" ca="1" si="57"/>
        <v>1.0004135519999999</v>
      </c>
      <c r="O195" s="127">
        <f t="shared" si="66"/>
        <v>0</v>
      </c>
      <c r="P195" s="123">
        <f t="shared" ca="1" si="58"/>
        <v>4.1355199899999997</v>
      </c>
      <c r="Q195" s="129">
        <f t="shared" si="59"/>
        <v>0</v>
      </c>
      <c r="R195" s="130" t="str">
        <f t="shared" si="67"/>
        <v>J=</v>
      </c>
      <c r="S195" s="125">
        <f t="shared" si="68"/>
        <v>44069</v>
      </c>
      <c r="T195" s="133" t="str">
        <f t="shared" si="69"/>
        <v>-</v>
      </c>
      <c r="U195" s="7"/>
      <c r="V195" s="103"/>
      <c r="W195" s="104"/>
      <c r="X195" s="7"/>
      <c r="Y195" s="1"/>
      <c r="Z195" s="7"/>
      <c r="AA195" s="7"/>
      <c r="AB195" s="7"/>
      <c r="AC195" s="7"/>
      <c r="AD195" s="7"/>
      <c r="AE195" s="8"/>
      <c r="AF195" s="7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</row>
    <row r="196" spans="1:212" x14ac:dyDescent="0.2">
      <c r="A196" s="122">
        <f t="shared" si="60"/>
        <v>43890</v>
      </c>
      <c r="B196" s="121">
        <f t="shared" ca="1" si="70"/>
        <v>10006.203890000001</v>
      </c>
      <c r="C196" s="123">
        <f t="shared" si="61"/>
        <v>10000</v>
      </c>
      <c r="D196" s="124">
        <f ca="1">IF(A196&lt;$B$1,VLOOKUP(A196,[1]DI!$A$4:$B$15000,2,FALSE),0)</f>
        <v>0</v>
      </c>
      <c r="E196" s="123">
        <f t="shared" ca="1" si="54"/>
        <v>1</v>
      </c>
      <c r="F196" s="123">
        <f ca="1">(TRUNC(PRODUCT($E$12:$E195),16))</f>
        <v>1.02438451170126</v>
      </c>
      <c r="G196" s="123">
        <f t="shared" ca="1" si="71"/>
        <v>1.0238887569238</v>
      </c>
      <c r="H196" s="123">
        <f t="shared" ca="1" si="55"/>
        <v>1.0004841900000001</v>
      </c>
      <c r="I196" s="124">
        <f t="shared" si="62"/>
        <v>1.15E-2</v>
      </c>
      <c r="J196" s="125">
        <f t="shared" si="63"/>
        <v>43887</v>
      </c>
      <c r="K196" s="126">
        <f t="shared" si="64"/>
        <v>2</v>
      </c>
      <c r="L196" s="127">
        <f t="shared" si="65"/>
        <v>3</v>
      </c>
      <c r="M196" s="128">
        <f t="shared" si="56"/>
        <v>1.000136133</v>
      </c>
      <c r="N196" s="128">
        <f t="shared" ca="1" si="57"/>
        <v>1.0006203890000001</v>
      </c>
      <c r="O196" s="127">
        <f t="shared" si="66"/>
        <v>0</v>
      </c>
      <c r="P196" s="123">
        <f t="shared" ca="1" si="58"/>
        <v>6.2038900000000003</v>
      </c>
      <c r="Q196" s="129">
        <f t="shared" si="59"/>
        <v>0</v>
      </c>
      <c r="R196" s="130" t="str">
        <f t="shared" si="67"/>
        <v>J=</v>
      </c>
      <c r="S196" s="125">
        <f t="shared" si="68"/>
        <v>44069</v>
      </c>
      <c r="T196" s="133" t="str">
        <f t="shared" si="69"/>
        <v>-</v>
      </c>
      <c r="U196" s="7"/>
      <c r="V196" s="103"/>
      <c r="W196" s="104"/>
      <c r="X196" s="7"/>
      <c r="Y196" s="1"/>
      <c r="Z196" s="7"/>
      <c r="AA196" s="7"/>
      <c r="AB196" s="7"/>
      <c r="AC196" s="7"/>
      <c r="AD196" s="7"/>
      <c r="AE196" s="8"/>
      <c r="AF196" s="7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</row>
    <row r="197" spans="1:212" x14ac:dyDescent="0.2">
      <c r="A197" s="122">
        <f t="shared" si="60"/>
        <v>43891</v>
      </c>
      <c r="B197" s="121">
        <f t="shared" ca="1" si="70"/>
        <v>10006.203890000001</v>
      </c>
      <c r="C197" s="123">
        <f t="shared" si="61"/>
        <v>10000</v>
      </c>
      <c r="D197" s="124">
        <f ca="1">IF(A197&lt;$B$1,VLOOKUP(A197,[1]DI!$A$4:$B$15000,2,FALSE),0)</f>
        <v>0</v>
      </c>
      <c r="E197" s="123">
        <f t="shared" ca="1" si="54"/>
        <v>1</v>
      </c>
      <c r="F197" s="123">
        <f ca="1">(TRUNC(PRODUCT($E$12:$E196),16))</f>
        <v>1.02438451170126</v>
      </c>
      <c r="G197" s="123">
        <f t="shared" ca="1" si="71"/>
        <v>1.0238887569238</v>
      </c>
      <c r="H197" s="123">
        <f t="shared" ca="1" si="55"/>
        <v>1.0004841900000001</v>
      </c>
      <c r="I197" s="124">
        <f t="shared" si="62"/>
        <v>1.15E-2</v>
      </c>
      <c r="J197" s="125">
        <f t="shared" si="63"/>
        <v>43887</v>
      </c>
      <c r="K197" s="126">
        <f t="shared" si="64"/>
        <v>2</v>
      </c>
      <c r="L197" s="127">
        <f t="shared" si="65"/>
        <v>3</v>
      </c>
      <c r="M197" s="128">
        <f t="shared" si="56"/>
        <v>1.000136133</v>
      </c>
      <c r="N197" s="128">
        <f t="shared" ca="1" si="57"/>
        <v>1.0006203890000001</v>
      </c>
      <c r="O197" s="127">
        <f t="shared" si="66"/>
        <v>0</v>
      </c>
      <c r="P197" s="123">
        <f t="shared" ca="1" si="58"/>
        <v>6.2038900000000003</v>
      </c>
      <c r="Q197" s="129">
        <f t="shared" si="59"/>
        <v>0</v>
      </c>
      <c r="R197" s="130" t="str">
        <f t="shared" si="67"/>
        <v>J=</v>
      </c>
      <c r="S197" s="125">
        <f t="shared" si="68"/>
        <v>44069</v>
      </c>
      <c r="T197" s="133" t="str">
        <f t="shared" si="69"/>
        <v>-</v>
      </c>
      <c r="U197" s="15"/>
      <c r="V197" s="103"/>
      <c r="W197" s="104"/>
      <c r="X197" s="15"/>
      <c r="Y197" s="17"/>
      <c r="Z197" s="15"/>
      <c r="AA197" s="7"/>
      <c r="AB197" s="7"/>
      <c r="AC197" s="15"/>
      <c r="AD197" s="15"/>
      <c r="AE197" s="18"/>
      <c r="AF197" s="15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</row>
    <row r="198" spans="1:212" x14ac:dyDescent="0.2">
      <c r="A198" s="122">
        <f t="shared" si="60"/>
        <v>43892</v>
      </c>
      <c r="B198" s="121">
        <f t="shared" ca="1" si="70"/>
        <v>10006.203890000001</v>
      </c>
      <c r="C198" s="123">
        <f t="shared" si="61"/>
        <v>10000</v>
      </c>
      <c r="D198" s="124">
        <f ca="1">IF(A198&lt;$B$1,VLOOKUP(A198,[1]DI!$A$4:$B$15000,2,FALSE),0)</f>
        <v>4.1500000000000002E-2</v>
      </c>
      <c r="E198" s="123">
        <f t="shared" ca="1" si="54"/>
        <v>1.00016137</v>
      </c>
      <c r="F198" s="123">
        <f ca="1">(TRUNC(PRODUCT($E$12:$E197),16))</f>
        <v>1.02438451170126</v>
      </c>
      <c r="G198" s="123">
        <f t="shared" ca="1" si="71"/>
        <v>1.0238887569238</v>
      </c>
      <c r="H198" s="123">
        <f t="shared" ca="1" si="55"/>
        <v>1.0004841900000001</v>
      </c>
      <c r="I198" s="124">
        <f t="shared" si="62"/>
        <v>1.15E-2</v>
      </c>
      <c r="J198" s="125">
        <f t="shared" si="63"/>
        <v>43887</v>
      </c>
      <c r="K198" s="126">
        <f t="shared" si="64"/>
        <v>3</v>
      </c>
      <c r="L198" s="127">
        <f t="shared" si="65"/>
        <v>3</v>
      </c>
      <c r="M198" s="128">
        <f t="shared" si="56"/>
        <v>1.000136133</v>
      </c>
      <c r="N198" s="128">
        <f t="shared" ca="1" si="57"/>
        <v>1.0006203890000001</v>
      </c>
      <c r="O198" s="127">
        <f t="shared" si="66"/>
        <v>0</v>
      </c>
      <c r="P198" s="123">
        <f t="shared" ca="1" si="58"/>
        <v>6.2038900000000003</v>
      </c>
      <c r="Q198" s="129">
        <f t="shared" si="59"/>
        <v>0</v>
      </c>
      <c r="R198" s="130" t="str">
        <f t="shared" si="67"/>
        <v>J=</v>
      </c>
      <c r="S198" s="125">
        <f t="shared" si="68"/>
        <v>44069</v>
      </c>
      <c r="T198" s="133" t="str">
        <f t="shared" si="69"/>
        <v>-</v>
      </c>
      <c r="U198" s="7"/>
      <c r="V198" s="103"/>
      <c r="W198" s="104"/>
      <c r="X198" s="7"/>
      <c r="Y198" s="1"/>
      <c r="Z198" s="7"/>
      <c r="AA198" s="7"/>
      <c r="AB198" s="7"/>
      <c r="AC198" s="7"/>
      <c r="AD198" s="7"/>
      <c r="AE198" s="8"/>
      <c r="AF198" s="7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</row>
    <row r="199" spans="1:212" x14ac:dyDescent="0.2">
      <c r="A199" s="122">
        <f t="shared" si="60"/>
        <v>43893</v>
      </c>
      <c r="B199" s="121">
        <f t="shared" ca="1" si="70"/>
        <v>10008.27271999</v>
      </c>
      <c r="C199" s="123">
        <f t="shared" si="61"/>
        <v>10000</v>
      </c>
      <c r="D199" s="124">
        <f ca="1">IF(A199&lt;$B$1,VLOOKUP(A199,[1]DI!$A$4:$B$15000,2,FALSE),0)</f>
        <v>4.1500000000000002E-2</v>
      </c>
      <c r="E199" s="123">
        <f t="shared" ca="1" si="54"/>
        <v>1.00016137</v>
      </c>
      <c r="F199" s="123">
        <f ca="1">(TRUNC(PRODUCT($E$12:$E198),16))</f>
        <v>1.0245498166299101</v>
      </c>
      <c r="G199" s="123">
        <f t="shared" ca="1" si="71"/>
        <v>1.0238887569238</v>
      </c>
      <c r="H199" s="123">
        <f t="shared" ca="1" si="55"/>
        <v>1.0006456399999999</v>
      </c>
      <c r="I199" s="124">
        <f t="shared" si="62"/>
        <v>1.15E-2</v>
      </c>
      <c r="J199" s="125">
        <f t="shared" si="63"/>
        <v>43887</v>
      </c>
      <c r="K199" s="126">
        <f t="shared" si="64"/>
        <v>4</v>
      </c>
      <c r="L199" s="127">
        <f t="shared" si="65"/>
        <v>4</v>
      </c>
      <c r="M199" s="128">
        <f t="shared" si="56"/>
        <v>1.000181515</v>
      </c>
      <c r="N199" s="128">
        <f t="shared" ca="1" si="57"/>
        <v>1.000827272</v>
      </c>
      <c r="O199" s="127">
        <f t="shared" si="66"/>
        <v>0</v>
      </c>
      <c r="P199" s="123">
        <f t="shared" ca="1" si="58"/>
        <v>8.2727199900000006</v>
      </c>
      <c r="Q199" s="129">
        <f t="shared" si="59"/>
        <v>0</v>
      </c>
      <c r="R199" s="130" t="str">
        <f t="shared" si="67"/>
        <v>J=</v>
      </c>
      <c r="S199" s="125">
        <f t="shared" si="68"/>
        <v>44069</v>
      </c>
      <c r="T199" s="133" t="str">
        <f t="shared" si="69"/>
        <v>-</v>
      </c>
      <c r="U199" s="7"/>
      <c r="V199" s="103"/>
      <c r="W199" s="104"/>
      <c r="X199" s="7"/>
      <c r="Y199" s="1"/>
      <c r="Z199" s="7"/>
      <c r="AA199" s="7"/>
      <c r="AB199" s="7"/>
      <c r="AC199" s="7"/>
      <c r="AD199" s="7"/>
      <c r="AE199" s="8"/>
      <c r="AF199" s="7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</row>
    <row r="200" spans="1:212" x14ac:dyDescent="0.2">
      <c r="A200" s="122">
        <f t="shared" si="60"/>
        <v>43894</v>
      </c>
      <c r="B200" s="121">
        <f t="shared" ca="1" si="70"/>
        <v>10010.341909999999</v>
      </c>
      <c r="C200" s="123">
        <f t="shared" si="61"/>
        <v>10000</v>
      </c>
      <c r="D200" s="124">
        <f ca="1">IF(A200&lt;$B$1,VLOOKUP(A200,[1]DI!$A$4:$B$15000,2,FALSE),0)</f>
        <v>4.1500000000000002E-2</v>
      </c>
      <c r="E200" s="123">
        <f t="shared" ca="1" si="54"/>
        <v>1.00016137</v>
      </c>
      <c r="F200" s="123">
        <f ca="1">(TRUNC(PRODUCT($E$12:$E199),16))</f>
        <v>1.0247151482338199</v>
      </c>
      <c r="G200" s="123">
        <f t="shared" ca="1" si="71"/>
        <v>1.0238887569238</v>
      </c>
      <c r="H200" s="123">
        <f t="shared" ca="1" si="55"/>
        <v>1.00080711</v>
      </c>
      <c r="I200" s="124">
        <f t="shared" si="62"/>
        <v>1.15E-2</v>
      </c>
      <c r="J200" s="125">
        <f t="shared" si="63"/>
        <v>43887</v>
      </c>
      <c r="K200" s="126">
        <f t="shared" si="64"/>
        <v>5</v>
      </c>
      <c r="L200" s="127">
        <f t="shared" si="65"/>
        <v>5</v>
      </c>
      <c r="M200" s="128">
        <f t="shared" si="56"/>
        <v>1.000226898</v>
      </c>
      <c r="N200" s="128">
        <f t="shared" ca="1" si="57"/>
        <v>1.001034191</v>
      </c>
      <c r="O200" s="127">
        <f t="shared" si="66"/>
        <v>0</v>
      </c>
      <c r="P200" s="123">
        <f t="shared" ca="1" si="58"/>
        <v>10.34191</v>
      </c>
      <c r="Q200" s="129">
        <f t="shared" si="59"/>
        <v>0</v>
      </c>
      <c r="R200" s="130" t="str">
        <f t="shared" si="67"/>
        <v>J=</v>
      </c>
      <c r="S200" s="125">
        <f t="shared" si="68"/>
        <v>44069</v>
      </c>
      <c r="T200" s="133" t="str">
        <f t="shared" si="69"/>
        <v>-</v>
      </c>
      <c r="U200" s="7"/>
      <c r="V200" s="103"/>
      <c r="W200" s="104"/>
      <c r="X200" s="7"/>
      <c r="Y200" s="1"/>
      <c r="Z200" s="7"/>
      <c r="AA200" s="7"/>
      <c r="AB200" s="7"/>
      <c r="AC200" s="7"/>
      <c r="AD200" s="7"/>
      <c r="AE200" s="8"/>
      <c r="AF200" s="7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</row>
    <row r="201" spans="1:212" x14ac:dyDescent="0.2">
      <c r="A201" s="122">
        <f t="shared" si="60"/>
        <v>43895</v>
      </c>
      <c r="B201" s="121">
        <f t="shared" ca="1" si="70"/>
        <v>10012.41158</v>
      </c>
      <c r="C201" s="123">
        <f t="shared" si="61"/>
        <v>10000</v>
      </c>
      <c r="D201" s="124">
        <f ca="1">IF(A201&lt;$B$1,VLOOKUP(A201,[1]DI!$A$4:$B$15000,2,FALSE),0)</f>
        <v>4.1500000000000002E-2</v>
      </c>
      <c r="E201" s="123">
        <f t="shared" ca="1" si="54"/>
        <v>1.00016137</v>
      </c>
      <c r="F201" s="123">
        <f ca="1">(TRUNC(PRODUCT($E$12:$E200),16))</f>
        <v>1.0248805065172899</v>
      </c>
      <c r="G201" s="123">
        <f t="shared" ca="1" si="71"/>
        <v>1.0238887569238</v>
      </c>
      <c r="H201" s="123">
        <f t="shared" ca="1" si="55"/>
        <v>1.0009686099999999</v>
      </c>
      <c r="I201" s="124">
        <f t="shared" si="62"/>
        <v>1.15E-2</v>
      </c>
      <c r="J201" s="125">
        <f t="shared" si="63"/>
        <v>43887</v>
      </c>
      <c r="K201" s="126">
        <f t="shared" si="64"/>
        <v>6</v>
      </c>
      <c r="L201" s="127">
        <f t="shared" si="65"/>
        <v>6</v>
      </c>
      <c r="M201" s="128">
        <f t="shared" si="56"/>
        <v>1.000272284</v>
      </c>
      <c r="N201" s="128">
        <f t="shared" ca="1" si="57"/>
        <v>1.001241158</v>
      </c>
      <c r="O201" s="127">
        <f t="shared" si="66"/>
        <v>0</v>
      </c>
      <c r="P201" s="123">
        <f t="shared" ca="1" si="58"/>
        <v>12.411580000000001</v>
      </c>
      <c r="Q201" s="129">
        <f t="shared" si="59"/>
        <v>0</v>
      </c>
      <c r="R201" s="130" t="str">
        <f t="shared" si="67"/>
        <v>J=</v>
      </c>
      <c r="S201" s="125">
        <f t="shared" si="68"/>
        <v>44069</v>
      </c>
      <c r="T201" s="133" t="str">
        <f t="shared" si="69"/>
        <v>-</v>
      </c>
      <c r="U201" s="7"/>
      <c r="V201" s="103"/>
      <c r="W201" s="105"/>
      <c r="X201" s="7"/>
      <c r="Y201" s="1"/>
      <c r="Z201" s="7"/>
      <c r="AA201" s="7"/>
      <c r="AB201" s="7"/>
      <c r="AC201" s="7"/>
      <c r="AD201" s="7"/>
      <c r="AE201" s="8"/>
      <c r="AF201" s="7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</row>
    <row r="202" spans="1:212" x14ac:dyDescent="0.2">
      <c r="A202" s="122">
        <f t="shared" si="60"/>
        <v>43896</v>
      </c>
      <c r="B202" s="121">
        <f t="shared" ca="1" si="70"/>
        <v>10014.48171</v>
      </c>
      <c r="C202" s="123">
        <f t="shared" si="61"/>
        <v>10000</v>
      </c>
      <c r="D202" s="124">
        <f ca="1">IF(A202&lt;$B$1,VLOOKUP(A202,[1]DI!$A$4:$B$15000,2,FALSE),0)</f>
        <v>4.1500000000000002E-2</v>
      </c>
      <c r="E202" s="123">
        <f t="shared" ca="1" si="54"/>
        <v>1.00016137</v>
      </c>
      <c r="F202" s="123">
        <f ca="1">(TRUNC(PRODUCT($E$12:$E201),16))</f>
        <v>1.0250458914846301</v>
      </c>
      <c r="G202" s="123">
        <f t="shared" ca="1" si="71"/>
        <v>1.0238887569238</v>
      </c>
      <c r="H202" s="123">
        <f t="shared" ca="1" si="55"/>
        <v>1.0011301399999999</v>
      </c>
      <c r="I202" s="124">
        <f t="shared" si="62"/>
        <v>1.15E-2</v>
      </c>
      <c r="J202" s="125">
        <f t="shared" si="63"/>
        <v>43887</v>
      </c>
      <c r="K202" s="126">
        <f t="shared" si="64"/>
        <v>7</v>
      </c>
      <c r="L202" s="127">
        <f t="shared" si="65"/>
        <v>7</v>
      </c>
      <c r="M202" s="128">
        <f t="shared" si="56"/>
        <v>1.000317672</v>
      </c>
      <c r="N202" s="128">
        <f t="shared" ca="1" si="57"/>
        <v>1.0014481710000001</v>
      </c>
      <c r="O202" s="127">
        <f t="shared" si="66"/>
        <v>0</v>
      </c>
      <c r="P202" s="123">
        <f t="shared" ca="1" si="58"/>
        <v>14.48171</v>
      </c>
      <c r="Q202" s="129">
        <f t="shared" si="59"/>
        <v>0</v>
      </c>
      <c r="R202" s="130" t="str">
        <f t="shared" si="67"/>
        <v>J=</v>
      </c>
      <c r="S202" s="125">
        <f t="shared" si="68"/>
        <v>44069</v>
      </c>
      <c r="T202" s="133" t="str">
        <f t="shared" si="69"/>
        <v>-</v>
      </c>
      <c r="U202" s="7"/>
      <c r="V202" s="103"/>
      <c r="W202" s="104"/>
      <c r="X202" s="7"/>
      <c r="Y202" s="1"/>
      <c r="Z202" s="7"/>
      <c r="AA202" s="7"/>
      <c r="AB202" s="7"/>
      <c r="AC202" s="7"/>
      <c r="AD202" s="7"/>
      <c r="AE202" s="8"/>
      <c r="AF202" s="7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</row>
    <row r="203" spans="1:212" x14ac:dyDescent="0.2">
      <c r="A203" s="122">
        <f t="shared" si="60"/>
        <v>43897</v>
      </c>
      <c r="B203" s="121">
        <f t="shared" ca="1" si="70"/>
        <v>10016.55221</v>
      </c>
      <c r="C203" s="123">
        <f t="shared" si="61"/>
        <v>10000</v>
      </c>
      <c r="D203" s="124">
        <f ca="1">IF(A203&lt;$B$1,VLOOKUP(A203,[1]DI!$A$4:$B$15000,2,FALSE),0)</f>
        <v>0</v>
      </c>
      <c r="E203" s="123">
        <f t="shared" ca="1" si="54"/>
        <v>1</v>
      </c>
      <c r="F203" s="123">
        <f ca="1">(TRUNC(PRODUCT($E$12:$E202),16))</f>
        <v>1.02521130314013</v>
      </c>
      <c r="G203" s="123">
        <f t="shared" ca="1" si="71"/>
        <v>1.0238887569238</v>
      </c>
      <c r="H203" s="123">
        <f t="shared" ca="1" si="55"/>
        <v>1.00129169</v>
      </c>
      <c r="I203" s="124">
        <f t="shared" si="62"/>
        <v>1.15E-2</v>
      </c>
      <c r="J203" s="125">
        <f t="shared" si="63"/>
        <v>43887</v>
      </c>
      <c r="K203" s="126">
        <f t="shared" si="64"/>
        <v>7</v>
      </c>
      <c r="L203" s="127">
        <f t="shared" si="65"/>
        <v>8</v>
      </c>
      <c r="M203" s="128">
        <f t="shared" si="56"/>
        <v>1.0003630619999999</v>
      </c>
      <c r="N203" s="128">
        <f t="shared" ca="1" si="57"/>
        <v>1.001655221</v>
      </c>
      <c r="O203" s="127">
        <f t="shared" si="66"/>
        <v>0</v>
      </c>
      <c r="P203" s="123">
        <f t="shared" ca="1" si="58"/>
        <v>16.552209999999999</v>
      </c>
      <c r="Q203" s="129">
        <f t="shared" si="59"/>
        <v>0</v>
      </c>
      <c r="R203" s="130" t="str">
        <f t="shared" si="67"/>
        <v>J=</v>
      </c>
      <c r="S203" s="125">
        <f t="shared" si="68"/>
        <v>44069</v>
      </c>
      <c r="T203" s="133" t="str">
        <f t="shared" si="69"/>
        <v>-</v>
      </c>
      <c r="U203" s="7"/>
      <c r="V203" s="103"/>
      <c r="W203" s="104"/>
      <c r="X203" s="7"/>
      <c r="Y203" s="1"/>
      <c r="Z203" s="7"/>
      <c r="AA203" s="7"/>
      <c r="AB203" s="7"/>
      <c r="AC203" s="7"/>
      <c r="AD203" s="7"/>
      <c r="AE203" s="8"/>
      <c r="AF203" s="7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</row>
    <row r="204" spans="1:212" x14ac:dyDescent="0.2">
      <c r="A204" s="122">
        <f t="shared" si="60"/>
        <v>43898</v>
      </c>
      <c r="B204" s="121">
        <f t="shared" ca="1" si="70"/>
        <v>10016.55221</v>
      </c>
      <c r="C204" s="123">
        <f t="shared" si="61"/>
        <v>10000</v>
      </c>
      <c r="D204" s="124">
        <f ca="1">IF(A204&lt;$B$1,VLOOKUP(A204,[1]DI!$A$4:$B$15000,2,FALSE),0)</f>
        <v>0</v>
      </c>
      <c r="E204" s="123">
        <f t="shared" ref="E204:E267" ca="1" si="72">IF(A204&lt;A$10,1,ROUND(((1+D204)^(1/252)),8))</f>
        <v>1</v>
      </c>
      <c r="F204" s="123">
        <f ca="1">(TRUNC(PRODUCT($E$12:$E203),16))</f>
        <v>1.02521130314013</v>
      </c>
      <c r="G204" s="123">
        <f t="shared" ca="1" si="71"/>
        <v>1.0238887569238</v>
      </c>
      <c r="H204" s="123">
        <f t="shared" ref="H204:H267" ca="1" si="73">ROUND(F204/G204,8)</f>
        <v>1.00129169</v>
      </c>
      <c r="I204" s="124">
        <f t="shared" si="62"/>
        <v>1.15E-2</v>
      </c>
      <c r="J204" s="125">
        <f t="shared" si="63"/>
        <v>43887</v>
      </c>
      <c r="K204" s="126">
        <f t="shared" si="64"/>
        <v>7</v>
      </c>
      <c r="L204" s="127">
        <f t="shared" si="65"/>
        <v>8</v>
      </c>
      <c r="M204" s="128">
        <f t="shared" ref="M204:M267" si="74">ROUND((I204+1)^(L204/252),9)</f>
        <v>1.0003630619999999</v>
      </c>
      <c r="N204" s="128">
        <f t="shared" ref="N204:N267" ca="1" si="75">ROUND(H204*M204,9)</f>
        <v>1.001655221</v>
      </c>
      <c r="O204" s="127">
        <f t="shared" si="66"/>
        <v>0</v>
      </c>
      <c r="P204" s="123">
        <f t="shared" ref="P204:P267" ca="1" si="76">TRUNC(((N204-1)*C204),8)</f>
        <v>16.552209999999999</v>
      </c>
      <c r="Q204" s="129">
        <f t="shared" ref="Q204:Q267" si="77">IF(O204&gt;0,VLOOKUP(O204,$V$12:$AA$48,6),0)</f>
        <v>0</v>
      </c>
      <c r="R204" s="130" t="str">
        <f t="shared" si="67"/>
        <v>J=</v>
      </c>
      <c r="S204" s="125">
        <f t="shared" si="68"/>
        <v>44069</v>
      </c>
      <c r="T204" s="133" t="str">
        <f t="shared" si="69"/>
        <v>-</v>
      </c>
      <c r="U204" s="7"/>
      <c r="V204" s="103"/>
      <c r="W204" s="104"/>
      <c r="X204" s="7"/>
      <c r="Y204" s="1"/>
      <c r="Z204" s="7"/>
      <c r="AA204" s="7"/>
      <c r="AB204" s="7"/>
      <c r="AC204" s="7"/>
      <c r="AD204" s="7"/>
      <c r="AE204" s="8"/>
      <c r="AF204" s="7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</row>
    <row r="205" spans="1:212" x14ac:dyDescent="0.2">
      <c r="A205" s="122">
        <f t="shared" ref="A205:A268" si="78">(A204+1)</f>
        <v>43899</v>
      </c>
      <c r="B205" s="121">
        <f t="shared" ca="1" si="70"/>
        <v>10016.55221</v>
      </c>
      <c r="C205" s="123">
        <f t="shared" ref="C205:C268" si="79">(C204-Q204)</f>
        <v>10000</v>
      </c>
      <c r="D205" s="124">
        <f ca="1">IF(A205&lt;$B$1,VLOOKUP(A205,[1]DI!$A$4:$B$15000,2,FALSE),0)</f>
        <v>4.1500000000000002E-2</v>
      </c>
      <c r="E205" s="123">
        <f t="shared" ca="1" si="72"/>
        <v>1.00016137</v>
      </c>
      <c r="F205" s="123">
        <f ca="1">(TRUNC(PRODUCT($E$12:$E204),16))</f>
        <v>1.02521130314013</v>
      </c>
      <c r="G205" s="123">
        <f t="shared" ca="1" si="71"/>
        <v>1.0238887569238</v>
      </c>
      <c r="H205" s="123">
        <f t="shared" ca="1" si="73"/>
        <v>1.00129169</v>
      </c>
      <c r="I205" s="124">
        <f t="shared" ref="I205:I268" si="80">I204</f>
        <v>1.15E-2</v>
      </c>
      <c r="J205" s="125">
        <f t="shared" ref="J205:J268" si="81">IF(O204&gt;0,VLOOKUP(O204,V$12:AF$48,2),J204)</f>
        <v>43887</v>
      </c>
      <c r="K205" s="126">
        <f t="shared" ref="K205:K268" si="82">IF(A205&gt;J205,IF(NETWORKDAYS(J205,A205,$V$52:$V$436)-1=0,1,NETWORKDAYS(J205,A205,$V$52:$V$436)-1),0)</f>
        <v>8</v>
      </c>
      <c r="L205" s="127">
        <f t="shared" ref="L205:L268" si="83">IF(AND(K205=1,K204=1),1,IF(K205&gt;0,IF(K205=K204,K205+1,K205),0))</f>
        <v>8</v>
      </c>
      <c r="M205" s="128">
        <f t="shared" si="74"/>
        <v>1.0003630619999999</v>
      </c>
      <c r="N205" s="128">
        <f t="shared" ca="1" si="75"/>
        <v>1.001655221</v>
      </c>
      <c r="O205" s="127">
        <f t="shared" ref="O205:O268" si="84">IF(VLOOKUP(A205,W$12:AD$48,8)=VLOOKUP(A204,W$12:AD$48,8),0,VLOOKUP(A205,W$12:AD$48,8))</f>
        <v>0</v>
      </c>
      <c r="P205" s="123">
        <f t="shared" ca="1" si="76"/>
        <v>16.552209999999999</v>
      </c>
      <c r="Q205" s="129">
        <f t="shared" si="77"/>
        <v>0</v>
      </c>
      <c r="R205" s="130" t="str">
        <f t="shared" ref="R205:R268" si="85">IF(O204&gt;0,VLOOKUP(O204,V$12:AF$48,10),R204)</f>
        <v>J=</v>
      </c>
      <c r="S205" s="125">
        <f t="shared" ref="S205:S268" si="86">IF(O204&gt;0,VLOOKUP(O204,V$12:AF$48,11),S204)</f>
        <v>44069</v>
      </c>
      <c r="T205" s="133" t="str">
        <f t="shared" ref="T205:T268" si="87">IF(O205&gt;0,(P205+Q205)*T$9,"-")</f>
        <v>-</v>
      </c>
      <c r="U205" s="7"/>
      <c r="V205" s="103"/>
      <c r="W205" s="104"/>
      <c r="X205" s="7"/>
      <c r="Y205" s="1"/>
      <c r="Z205" s="7"/>
      <c r="AA205" s="7"/>
      <c r="AB205" s="7"/>
      <c r="AC205" s="7"/>
      <c r="AD205" s="7"/>
      <c r="AE205" s="8"/>
      <c r="AF205" s="7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</row>
    <row r="206" spans="1:212" x14ac:dyDescent="0.2">
      <c r="A206" s="122">
        <f t="shared" si="78"/>
        <v>43900</v>
      </c>
      <c r="B206" s="121">
        <f t="shared" ref="B206:B269" ca="1" si="88">IF(A206&lt;=TODAY(),C206+P206,IF(AND(A206&gt;TODAY(),A206&lt;=$B$1),IF(VLOOKUP(TODAY(),$A$10:$D$5000,4,FALSE)=0,"n.d",C206+P206),"n.d"))</f>
        <v>10018.62317999</v>
      </c>
      <c r="C206" s="123">
        <f t="shared" si="79"/>
        <v>10000</v>
      </c>
      <c r="D206" s="124">
        <f ca="1">IF(A206&lt;$B$1,VLOOKUP(A206,[1]DI!$A$4:$B$15000,2,FALSE),0)</f>
        <v>4.1500000000000002E-2</v>
      </c>
      <c r="E206" s="123">
        <f t="shared" ca="1" si="72"/>
        <v>1.00016137</v>
      </c>
      <c r="F206" s="123">
        <f ca="1">(TRUNC(PRODUCT($E$12:$E205),16))</f>
        <v>1.0253767414881201</v>
      </c>
      <c r="G206" s="123">
        <f t="shared" ca="1" si="71"/>
        <v>1.0238887569238</v>
      </c>
      <c r="H206" s="123">
        <f t="shared" ca="1" si="73"/>
        <v>1.0014532700000001</v>
      </c>
      <c r="I206" s="124">
        <f t="shared" si="80"/>
        <v>1.15E-2</v>
      </c>
      <c r="J206" s="125">
        <f t="shared" si="81"/>
        <v>43887</v>
      </c>
      <c r="K206" s="126">
        <f t="shared" si="82"/>
        <v>9</v>
      </c>
      <c r="L206" s="127">
        <f t="shared" si="83"/>
        <v>9</v>
      </c>
      <c r="M206" s="128">
        <f t="shared" si="74"/>
        <v>1.000408454</v>
      </c>
      <c r="N206" s="128">
        <f t="shared" ca="1" si="75"/>
        <v>1.0018623179999999</v>
      </c>
      <c r="O206" s="127">
        <f t="shared" si="84"/>
        <v>0</v>
      </c>
      <c r="P206" s="123">
        <f t="shared" ca="1" si="76"/>
        <v>18.623179990000001</v>
      </c>
      <c r="Q206" s="129">
        <f t="shared" si="77"/>
        <v>0</v>
      </c>
      <c r="R206" s="130" t="str">
        <f t="shared" si="85"/>
        <v>J=</v>
      </c>
      <c r="S206" s="125">
        <f t="shared" si="86"/>
        <v>44069</v>
      </c>
      <c r="T206" s="133" t="str">
        <f t="shared" si="87"/>
        <v>-</v>
      </c>
      <c r="U206" s="7"/>
      <c r="V206" s="103"/>
      <c r="W206" s="104"/>
      <c r="X206" s="7"/>
      <c r="Y206" s="1"/>
      <c r="Z206" s="7"/>
      <c r="AA206" s="7"/>
      <c r="AB206" s="7"/>
      <c r="AC206" s="7"/>
      <c r="AD206" s="7"/>
      <c r="AE206" s="8"/>
      <c r="AF206" s="7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</row>
    <row r="207" spans="1:212" x14ac:dyDescent="0.2">
      <c r="A207" s="122">
        <f t="shared" si="78"/>
        <v>43901</v>
      </c>
      <c r="B207" s="121">
        <f t="shared" ca="1" si="88"/>
        <v>10020.694509999999</v>
      </c>
      <c r="C207" s="123">
        <f t="shared" si="79"/>
        <v>10000</v>
      </c>
      <c r="D207" s="124">
        <f ca="1">IF(A207&lt;$B$1,VLOOKUP(A207,[1]DI!$A$4:$B$15000,2,FALSE),0)</f>
        <v>4.1500000000000002E-2</v>
      </c>
      <c r="E207" s="123">
        <f t="shared" ca="1" si="72"/>
        <v>1.00016137</v>
      </c>
      <c r="F207" s="123">
        <f ca="1">(TRUNC(PRODUCT($E$12:$E206),16))</f>
        <v>1.0255422065329001</v>
      </c>
      <c r="G207" s="123">
        <f t="shared" ca="1" si="71"/>
        <v>1.0238887569238</v>
      </c>
      <c r="H207" s="123">
        <f t="shared" ca="1" si="73"/>
        <v>1.00161487</v>
      </c>
      <c r="I207" s="124">
        <f t="shared" si="80"/>
        <v>1.15E-2</v>
      </c>
      <c r="J207" s="125">
        <f t="shared" si="81"/>
        <v>43887</v>
      </c>
      <c r="K207" s="126">
        <f t="shared" si="82"/>
        <v>10</v>
      </c>
      <c r="L207" s="127">
        <f t="shared" si="83"/>
        <v>10</v>
      </c>
      <c r="M207" s="128">
        <f t="shared" si="74"/>
        <v>1.000453848</v>
      </c>
      <c r="N207" s="128">
        <f t="shared" ca="1" si="75"/>
        <v>1.0020694510000001</v>
      </c>
      <c r="O207" s="127">
        <f t="shared" si="84"/>
        <v>0</v>
      </c>
      <c r="P207" s="123">
        <f t="shared" ca="1" si="76"/>
        <v>20.694510000000001</v>
      </c>
      <c r="Q207" s="129">
        <f t="shared" si="77"/>
        <v>0</v>
      </c>
      <c r="R207" s="130" t="str">
        <f t="shared" si="85"/>
        <v>J=</v>
      </c>
      <c r="S207" s="125">
        <f t="shared" si="86"/>
        <v>44069</v>
      </c>
      <c r="T207" s="133" t="str">
        <f t="shared" si="87"/>
        <v>-</v>
      </c>
      <c r="U207" s="7"/>
      <c r="V207" s="103"/>
      <c r="W207" s="104"/>
      <c r="X207" s="7"/>
      <c r="Y207" s="1"/>
      <c r="Z207" s="7"/>
      <c r="AA207" s="7"/>
      <c r="AB207" s="7"/>
      <c r="AC207" s="7"/>
      <c r="AD207" s="7"/>
      <c r="AE207" s="8"/>
      <c r="AF207" s="7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</row>
    <row r="208" spans="1:212" x14ac:dyDescent="0.2">
      <c r="A208" s="122">
        <f t="shared" si="78"/>
        <v>43902</v>
      </c>
      <c r="B208" s="121">
        <f t="shared" ca="1" si="88"/>
        <v>10022.76630999</v>
      </c>
      <c r="C208" s="123">
        <f t="shared" si="79"/>
        <v>10000</v>
      </c>
      <c r="D208" s="124">
        <f ca="1">IF(A208&lt;$B$1,VLOOKUP(A208,[1]DI!$A$4:$B$15000,2,FALSE),0)</f>
        <v>4.1500000000000002E-2</v>
      </c>
      <c r="E208" s="123">
        <f t="shared" ca="1" si="72"/>
        <v>1.00016137</v>
      </c>
      <c r="F208" s="123">
        <f ca="1">(TRUNC(PRODUCT($E$12:$E207),16))</f>
        <v>1.0257076982787601</v>
      </c>
      <c r="G208" s="123">
        <f t="shared" ca="1" si="71"/>
        <v>1.0238887569238</v>
      </c>
      <c r="H208" s="123">
        <f t="shared" ca="1" si="73"/>
        <v>1.0017765000000001</v>
      </c>
      <c r="I208" s="124">
        <f t="shared" si="80"/>
        <v>1.15E-2</v>
      </c>
      <c r="J208" s="125">
        <f t="shared" si="81"/>
        <v>43887</v>
      </c>
      <c r="K208" s="126">
        <f t="shared" si="82"/>
        <v>11</v>
      </c>
      <c r="L208" s="127">
        <f t="shared" si="83"/>
        <v>11</v>
      </c>
      <c r="M208" s="128">
        <f t="shared" si="74"/>
        <v>1.000499244</v>
      </c>
      <c r="N208" s="128">
        <f t="shared" ca="1" si="75"/>
        <v>1.002276631</v>
      </c>
      <c r="O208" s="127">
        <f t="shared" si="84"/>
        <v>0</v>
      </c>
      <c r="P208" s="123">
        <f t="shared" ca="1" si="76"/>
        <v>22.76630999</v>
      </c>
      <c r="Q208" s="129">
        <f t="shared" si="77"/>
        <v>0</v>
      </c>
      <c r="R208" s="130" t="str">
        <f t="shared" si="85"/>
        <v>J=</v>
      </c>
      <c r="S208" s="125">
        <f t="shared" si="86"/>
        <v>44069</v>
      </c>
      <c r="T208" s="133" t="str">
        <f t="shared" si="87"/>
        <v>-</v>
      </c>
      <c r="U208" s="7"/>
      <c r="V208" s="103"/>
      <c r="W208" s="104"/>
      <c r="X208" s="7"/>
      <c r="Y208" s="1"/>
      <c r="Z208" s="7"/>
      <c r="AA208" s="7"/>
      <c r="AB208" s="7"/>
      <c r="AC208" s="7"/>
      <c r="AD208" s="7"/>
      <c r="AE208" s="8"/>
      <c r="AF208" s="7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</row>
    <row r="209" spans="1:212" x14ac:dyDescent="0.2">
      <c r="A209" s="122">
        <f t="shared" si="78"/>
        <v>43903</v>
      </c>
      <c r="B209" s="121">
        <f t="shared" ca="1" si="88"/>
        <v>10024.838579990001</v>
      </c>
      <c r="C209" s="123">
        <f t="shared" si="79"/>
        <v>10000</v>
      </c>
      <c r="D209" s="124">
        <f ca="1">IF(A209&lt;$B$1,VLOOKUP(A209,[1]DI!$A$4:$B$15000,2,FALSE),0)</f>
        <v>4.1500000000000002E-2</v>
      </c>
      <c r="E209" s="123">
        <f t="shared" ca="1" si="72"/>
        <v>1.00016137</v>
      </c>
      <c r="F209" s="123">
        <f ca="1">(TRUNC(PRODUCT($E$12:$E208),16))</f>
        <v>1.0258732167300399</v>
      </c>
      <c r="G209" s="123">
        <f t="shared" ca="1" si="71"/>
        <v>1.0238887569238</v>
      </c>
      <c r="H209" s="123">
        <f t="shared" ca="1" si="73"/>
        <v>1.0019381599999999</v>
      </c>
      <c r="I209" s="124">
        <f t="shared" si="80"/>
        <v>1.15E-2</v>
      </c>
      <c r="J209" s="125">
        <f t="shared" si="81"/>
        <v>43887</v>
      </c>
      <c r="K209" s="126">
        <f t="shared" si="82"/>
        <v>12</v>
      </c>
      <c r="L209" s="127">
        <f t="shared" si="83"/>
        <v>12</v>
      </c>
      <c r="M209" s="128">
        <f t="shared" si="74"/>
        <v>1.0005446419999999</v>
      </c>
      <c r="N209" s="128">
        <f t="shared" ca="1" si="75"/>
        <v>1.0024838579999999</v>
      </c>
      <c r="O209" s="127">
        <f t="shared" si="84"/>
        <v>0</v>
      </c>
      <c r="P209" s="123">
        <f t="shared" ca="1" si="76"/>
        <v>24.838579989999999</v>
      </c>
      <c r="Q209" s="129">
        <f t="shared" si="77"/>
        <v>0</v>
      </c>
      <c r="R209" s="130" t="str">
        <f t="shared" si="85"/>
        <v>J=</v>
      </c>
      <c r="S209" s="125">
        <f t="shared" si="86"/>
        <v>44069</v>
      </c>
      <c r="T209" s="133" t="str">
        <f t="shared" si="87"/>
        <v>-</v>
      </c>
      <c r="U209" s="7"/>
      <c r="V209" s="103"/>
      <c r="W209" s="104"/>
      <c r="X209" s="7"/>
      <c r="Y209" s="1"/>
      <c r="Z209" s="7"/>
      <c r="AA209" s="7"/>
      <c r="AB209" s="7"/>
      <c r="AC209" s="7"/>
      <c r="AD209" s="7"/>
      <c r="AE209" s="8"/>
      <c r="AF209" s="7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</row>
    <row r="210" spans="1:212" x14ac:dyDescent="0.2">
      <c r="A210" s="122">
        <f t="shared" si="78"/>
        <v>43904</v>
      </c>
      <c r="B210" s="121">
        <f t="shared" ca="1" si="88"/>
        <v>10026.91122</v>
      </c>
      <c r="C210" s="123">
        <f t="shared" si="79"/>
        <v>10000</v>
      </c>
      <c r="D210" s="124">
        <f ca="1">IF(A210&lt;$B$1,VLOOKUP(A210,[1]DI!$A$4:$B$15000,2,FALSE),0)</f>
        <v>0</v>
      </c>
      <c r="E210" s="123">
        <f t="shared" ca="1" si="72"/>
        <v>1</v>
      </c>
      <c r="F210" s="123">
        <f ca="1">(TRUNC(PRODUCT($E$12:$E209),16))</f>
        <v>1.0260387618910201</v>
      </c>
      <c r="G210" s="123">
        <f t="shared" ca="1" si="71"/>
        <v>1.0238887569238</v>
      </c>
      <c r="H210" s="123">
        <f t="shared" ca="1" si="73"/>
        <v>1.0020998400000001</v>
      </c>
      <c r="I210" s="124">
        <f t="shared" si="80"/>
        <v>1.15E-2</v>
      </c>
      <c r="J210" s="125">
        <f t="shared" si="81"/>
        <v>43887</v>
      </c>
      <c r="K210" s="126">
        <f t="shared" si="82"/>
        <v>12</v>
      </c>
      <c r="L210" s="127">
        <f t="shared" si="83"/>
        <v>13</v>
      </c>
      <c r="M210" s="128">
        <f t="shared" si="74"/>
        <v>1.0005900430000001</v>
      </c>
      <c r="N210" s="128">
        <f t="shared" ca="1" si="75"/>
        <v>1.0026911220000001</v>
      </c>
      <c r="O210" s="127">
        <f t="shared" si="84"/>
        <v>0</v>
      </c>
      <c r="P210" s="123">
        <f t="shared" ca="1" si="76"/>
        <v>26.91122</v>
      </c>
      <c r="Q210" s="129">
        <f t="shared" si="77"/>
        <v>0</v>
      </c>
      <c r="R210" s="130" t="str">
        <f t="shared" si="85"/>
        <v>J=</v>
      </c>
      <c r="S210" s="125">
        <f t="shared" si="86"/>
        <v>44069</v>
      </c>
      <c r="T210" s="133" t="str">
        <f t="shared" si="87"/>
        <v>-</v>
      </c>
      <c r="U210" s="7"/>
      <c r="V210" s="103"/>
      <c r="W210" s="104"/>
      <c r="X210" s="7"/>
      <c r="Y210" s="1"/>
      <c r="Z210" s="7"/>
      <c r="AA210" s="7"/>
      <c r="AB210" s="7"/>
      <c r="AC210" s="7"/>
      <c r="AD210" s="7"/>
      <c r="AE210" s="8"/>
      <c r="AF210" s="7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</row>
    <row r="211" spans="1:212" x14ac:dyDescent="0.2">
      <c r="A211" s="122">
        <f t="shared" si="78"/>
        <v>43905</v>
      </c>
      <c r="B211" s="121">
        <f t="shared" ca="1" si="88"/>
        <v>10026.91122</v>
      </c>
      <c r="C211" s="123">
        <f t="shared" si="79"/>
        <v>10000</v>
      </c>
      <c r="D211" s="124">
        <f ca="1">IF(A211&lt;$B$1,VLOOKUP(A211,[1]DI!$A$4:$B$15000,2,FALSE),0)</f>
        <v>0</v>
      </c>
      <c r="E211" s="123">
        <f t="shared" ca="1" si="72"/>
        <v>1</v>
      </c>
      <c r="F211" s="123">
        <f ca="1">(TRUNC(PRODUCT($E$12:$E210),16))</f>
        <v>1.0260387618910201</v>
      </c>
      <c r="G211" s="123">
        <f t="shared" ca="1" si="71"/>
        <v>1.0238887569238</v>
      </c>
      <c r="H211" s="123">
        <f t="shared" ca="1" si="73"/>
        <v>1.0020998400000001</v>
      </c>
      <c r="I211" s="124">
        <f t="shared" si="80"/>
        <v>1.15E-2</v>
      </c>
      <c r="J211" s="125">
        <f t="shared" si="81"/>
        <v>43887</v>
      </c>
      <c r="K211" s="126">
        <f t="shared" si="82"/>
        <v>12</v>
      </c>
      <c r="L211" s="127">
        <f t="shared" si="83"/>
        <v>13</v>
      </c>
      <c r="M211" s="128">
        <f t="shared" si="74"/>
        <v>1.0005900430000001</v>
      </c>
      <c r="N211" s="128">
        <f t="shared" ca="1" si="75"/>
        <v>1.0026911220000001</v>
      </c>
      <c r="O211" s="127">
        <f t="shared" si="84"/>
        <v>0</v>
      </c>
      <c r="P211" s="123">
        <f t="shared" ca="1" si="76"/>
        <v>26.91122</v>
      </c>
      <c r="Q211" s="129">
        <f t="shared" si="77"/>
        <v>0</v>
      </c>
      <c r="R211" s="130" t="str">
        <f t="shared" si="85"/>
        <v>J=</v>
      </c>
      <c r="S211" s="125">
        <f t="shared" si="86"/>
        <v>44069</v>
      </c>
      <c r="T211" s="133" t="str">
        <f t="shared" si="87"/>
        <v>-</v>
      </c>
      <c r="U211" s="7"/>
      <c r="V211" s="103"/>
      <c r="W211" s="105"/>
      <c r="X211" s="7"/>
      <c r="Y211" s="1"/>
      <c r="Z211" s="7"/>
      <c r="AA211" s="7"/>
      <c r="AB211" s="7"/>
      <c r="AC211" s="7"/>
      <c r="AD211" s="7"/>
      <c r="AE211" s="8"/>
      <c r="AF211" s="7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</row>
    <row r="212" spans="1:212" x14ac:dyDescent="0.2">
      <c r="A212" s="122">
        <f t="shared" si="78"/>
        <v>43906</v>
      </c>
      <c r="B212" s="121">
        <f t="shared" ca="1" si="88"/>
        <v>10026.91122</v>
      </c>
      <c r="C212" s="123">
        <f t="shared" si="79"/>
        <v>10000</v>
      </c>
      <c r="D212" s="124">
        <f ca="1">IF(A212&lt;$B$1,VLOOKUP(A212,[1]DI!$A$4:$B$15000,2,FALSE),0)</f>
        <v>4.1500000000000002E-2</v>
      </c>
      <c r="E212" s="123">
        <f t="shared" ca="1" si="72"/>
        <v>1.00016137</v>
      </c>
      <c r="F212" s="123">
        <f ca="1">(TRUNC(PRODUCT($E$12:$E211),16))</f>
        <v>1.0260387618910201</v>
      </c>
      <c r="G212" s="123">
        <f t="shared" ca="1" si="71"/>
        <v>1.0238887569238</v>
      </c>
      <c r="H212" s="123">
        <f t="shared" ca="1" si="73"/>
        <v>1.0020998400000001</v>
      </c>
      <c r="I212" s="124">
        <f t="shared" si="80"/>
        <v>1.15E-2</v>
      </c>
      <c r="J212" s="125">
        <f t="shared" si="81"/>
        <v>43887</v>
      </c>
      <c r="K212" s="126">
        <f t="shared" si="82"/>
        <v>13</v>
      </c>
      <c r="L212" s="127">
        <f t="shared" si="83"/>
        <v>13</v>
      </c>
      <c r="M212" s="128">
        <f t="shared" si="74"/>
        <v>1.0005900430000001</v>
      </c>
      <c r="N212" s="128">
        <f t="shared" ca="1" si="75"/>
        <v>1.0026911220000001</v>
      </c>
      <c r="O212" s="127">
        <f t="shared" si="84"/>
        <v>0</v>
      </c>
      <c r="P212" s="123">
        <f t="shared" ca="1" si="76"/>
        <v>26.91122</v>
      </c>
      <c r="Q212" s="129">
        <f t="shared" si="77"/>
        <v>0</v>
      </c>
      <c r="R212" s="130" t="str">
        <f t="shared" si="85"/>
        <v>J=</v>
      </c>
      <c r="S212" s="125">
        <f t="shared" si="86"/>
        <v>44069</v>
      </c>
      <c r="T212" s="133" t="str">
        <f t="shared" si="87"/>
        <v>-</v>
      </c>
      <c r="U212" s="7"/>
      <c r="V212" s="103"/>
      <c r="W212" s="104"/>
      <c r="X212" s="7"/>
      <c r="Y212" s="1"/>
      <c r="Z212" s="7"/>
      <c r="AA212" s="7"/>
      <c r="AB212" s="7"/>
      <c r="AC212" s="7"/>
      <c r="AD212" s="7"/>
      <c r="AE212" s="8"/>
      <c r="AF212" s="7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</row>
    <row r="213" spans="1:212" x14ac:dyDescent="0.2">
      <c r="A213" s="122">
        <f t="shared" si="78"/>
        <v>43907</v>
      </c>
      <c r="B213" s="121">
        <f t="shared" ca="1" si="88"/>
        <v>10028.98432</v>
      </c>
      <c r="C213" s="123">
        <f t="shared" si="79"/>
        <v>10000</v>
      </c>
      <c r="D213" s="124">
        <f ca="1">IF(A213&lt;$B$1,VLOOKUP(A213,[1]DI!$A$4:$B$15000,2,FALSE),0)</f>
        <v>4.1500000000000002E-2</v>
      </c>
      <c r="E213" s="123">
        <f t="shared" ca="1" si="72"/>
        <v>1.00016137</v>
      </c>
      <c r="F213" s="123">
        <f ca="1">(TRUNC(PRODUCT($E$12:$E212),16))</f>
        <v>1.02620433376603</v>
      </c>
      <c r="G213" s="123">
        <f t="shared" ca="1" si="71"/>
        <v>1.0238887569238</v>
      </c>
      <c r="H213" s="123">
        <f t="shared" ca="1" si="73"/>
        <v>1.0022615500000001</v>
      </c>
      <c r="I213" s="124">
        <f t="shared" si="80"/>
        <v>1.15E-2</v>
      </c>
      <c r="J213" s="125">
        <f t="shared" si="81"/>
        <v>43887</v>
      </c>
      <c r="K213" s="126">
        <f t="shared" si="82"/>
        <v>14</v>
      </c>
      <c r="L213" s="127">
        <f t="shared" si="83"/>
        <v>14</v>
      </c>
      <c r="M213" s="128">
        <f t="shared" si="74"/>
        <v>1.0006354449999999</v>
      </c>
      <c r="N213" s="128">
        <f t="shared" ca="1" si="75"/>
        <v>1.0028984320000001</v>
      </c>
      <c r="O213" s="127">
        <f t="shared" si="84"/>
        <v>0</v>
      </c>
      <c r="P213" s="123">
        <f t="shared" ca="1" si="76"/>
        <v>28.98432</v>
      </c>
      <c r="Q213" s="129">
        <f t="shared" si="77"/>
        <v>0</v>
      </c>
      <c r="R213" s="130" t="str">
        <f t="shared" si="85"/>
        <v>J=</v>
      </c>
      <c r="S213" s="125">
        <f t="shared" si="86"/>
        <v>44069</v>
      </c>
      <c r="T213" s="133" t="str">
        <f t="shared" si="87"/>
        <v>-</v>
      </c>
      <c r="U213" s="7"/>
      <c r="V213" s="103"/>
      <c r="W213" s="104"/>
      <c r="X213" s="7"/>
      <c r="Y213" s="1"/>
      <c r="Z213" s="7"/>
      <c r="AA213" s="7"/>
      <c r="AB213" s="7"/>
      <c r="AC213" s="7"/>
      <c r="AD213" s="7"/>
      <c r="AE213" s="8"/>
      <c r="AF213" s="7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</row>
    <row r="214" spans="1:212" x14ac:dyDescent="0.2">
      <c r="A214" s="122">
        <f t="shared" si="78"/>
        <v>43908</v>
      </c>
      <c r="B214" s="121">
        <f t="shared" ca="1" si="88"/>
        <v>10031.057889989999</v>
      </c>
      <c r="C214" s="123">
        <f t="shared" si="79"/>
        <v>10000</v>
      </c>
      <c r="D214" s="124">
        <f ca="1">IF(A214&lt;$B$1,VLOOKUP(A214,[1]DI!$A$4:$B$15000,2,FALSE),0)</f>
        <v>4.1500000000000002E-2</v>
      </c>
      <c r="E214" s="123">
        <f t="shared" ca="1" si="72"/>
        <v>1.00016137</v>
      </c>
      <c r="F214" s="123">
        <f ca="1">(TRUNC(PRODUCT($E$12:$E213),16))</f>
        <v>1.02636993235937</v>
      </c>
      <c r="G214" s="123">
        <f t="shared" ca="1" si="71"/>
        <v>1.0238887569238</v>
      </c>
      <c r="H214" s="123">
        <f t="shared" ca="1" si="73"/>
        <v>1.0024232900000001</v>
      </c>
      <c r="I214" s="124">
        <f t="shared" si="80"/>
        <v>1.15E-2</v>
      </c>
      <c r="J214" s="125">
        <f t="shared" si="81"/>
        <v>43887</v>
      </c>
      <c r="K214" s="126">
        <f t="shared" si="82"/>
        <v>15</v>
      </c>
      <c r="L214" s="127">
        <f t="shared" si="83"/>
        <v>15</v>
      </c>
      <c r="M214" s="128">
        <f t="shared" si="74"/>
        <v>1.0006808490000001</v>
      </c>
      <c r="N214" s="128">
        <f t="shared" ca="1" si="75"/>
        <v>1.0031057889999999</v>
      </c>
      <c r="O214" s="127">
        <f t="shared" si="84"/>
        <v>0</v>
      </c>
      <c r="P214" s="123">
        <f t="shared" ca="1" si="76"/>
        <v>31.05788999</v>
      </c>
      <c r="Q214" s="129">
        <f t="shared" si="77"/>
        <v>0</v>
      </c>
      <c r="R214" s="130" t="str">
        <f t="shared" si="85"/>
        <v>J=</v>
      </c>
      <c r="S214" s="125">
        <f t="shared" si="86"/>
        <v>44069</v>
      </c>
      <c r="T214" s="133" t="str">
        <f t="shared" si="87"/>
        <v>-</v>
      </c>
      <c r="U214" s="7"/>
      <c r="V214" s="103"/>
      <c r="W214" s="104"/>
      <c r="X214" s="7"/>
      <c r="Y214" s="1"/>
      <c r="Z214" s="7"/>
      <c r="AA214" s="7"/>
      <c r="AB214" s="7"/>
      <c r="AC214" s="7"/>
      <c r="AD214" s="7"/>
      <c r="AE214" s="8"/>
      <c r="AF214" s="7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</row>
    <row r="215" spans="1:212" x14ac:dyDescent="0.2">
      <c r="A215" s="122">
        <f t="shared" si="78"/>
        <v>43909</v>
      </c>
      <c r="B215" s="121">
        <f t="shared" ca="1" si="88"/>
        <v>10033.131829989999</v>
      </c>
      <c r="C215" s="123">
        <f t="shared" si="79"/>
        <v>10000</v>
      </c>
      <c r="D215" s="124">
        <f ca="1">IF(A215&lt;$B$1,VLOOKUP(A215,[1]DI!$A$4:$B$15000,2,FALSE),0)</f>
        <v>3.6500000000000005E-2</v>
      </c>
      <c r="E215" s="123">
        <f t="shared" ca="1" si="72"/>
        <v>1.00014227</v>
      </c>
      <c r="F215" s="123">
        <f ca="1">(TRUNC(PRODUCT($E$12:$E214),16))</f>
        <v>1.0265355576753501</v>
      </c>
      <c r="G215" s="123">
        <f t="shared" ca="1" si="71"/>
        <v>1.0238887569238</v>
      </c>
      <c r="H215" s="123">
        <f t="shared" ca="1" si="73"/>
        <v>1.00258505</v>
      </c>
      <c r="I215" s="124">
        <f t="shared" si="80"/>
        <v>1.15E-2</v>
      </c>
      <c r="J215" s="125">
        <f t="shared" si="81"/>
        <v>43887</v>
      </c>
      <c r="K215" s="126">
        <f t="shared" si="82"/>
        <v>16</v>
      </c>
      <c r="L215" s="127">
        <f t="shared" si="83"/>
        <v>16</v>
      </c>
      <c r="M215" s="128">
        <f t="shared" si="74"/>
        <v>1.0007262560000001</v>
      </c>
      <c r="N215" s="128">
        <f t="shared" ca="1" si="75"/>
        <v>1.0033131829999999</v>
      </c>
      <c r="O215" s="127">
        <f t="shared" si="84"/>
        <v>0</v>
      </c>
      <c r="P215" s="123">
        <f t="shared" ca="1" si="76"/>
        <v>33.13182999</v>
      </c>
      <c r="Q215" s="129">
        <f t="shared" si="77"/>
        <v>0</v>
      </c>
      <c r="R215" s="130" t="str">
        <f t="shared" si="85"/>
        <v>J=</v>
      </c>
      <c r="S215" s="125">
        <f t="shared" si="86"/>
        <v>44069</v>
      </c>
      <c r="T215" s="133" t="str">
        <f t="shared" si="87"/>
        <v>-</v>
      </c>
      <c r="U215" s="7"/>
      <c r="V215" s="103"/>
      <c r="W215" s="104"/>
      <c r="X215" s="7"/>
      <c r="Y215" s="1"/>
      <c r="Z215" s="7"/>
      <c r="AA215" s="7"/>
      <c r="AB215" s="7"/>
      <c r="AC215" s="7"/>
      <c r="AD215" s="7"/>
      <c r="AE215" s="8"/>
      <c r="AF215" s="7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</row>
    <row r="216" spans="1:212" x14ac:dyDescent="0.2">
      <c r="A216" s="122">
        <f t="shared" si="78"/>
        <v>43910</v>
      </c>
      <c r="B216" s="121">
        <f t="shared" ca="1" si="88"/>
        <v>10035.01449</v>
      </c>
      <c r="C216" s="123">
        <f t="shared" si="79"/>
        <v>10000</v>
      </c>
      <c r="D216" s="124">
        <f ca="1">IF(A216&lt;$B$1,VLOOKUP(A216,[1]DI!$A$4:$B$15000,2,FALSE),0)</f>
        <v>3.6500000000000005E-2</v>
      </c>
      <c r="E216" s="123">
        <f t="shared" ca="1" si="72"/>
        <v>1.00014227</v>
      </c>
      <c r="F216" s="123">
        <f ca="1">(TRUNC(PRODUCT($E$12:$E215),16))</f>
        <v>1.0266816028891399</v>
      </c>
      <c r="G216" s="123">
        <f t="shared" ca="1" si="71"/>
        <v>1.0238887569238</v>
      </c>
      <c r="H216" s="123">
        <f t="shared" ca="1" si="73"/>
        <v>1.00272768</v>
      </c>
      <c r="I216" s="124">
        <f t="shared" si="80"/>
        <v>1.15E-2</v>
      </c>
      <c r="J216" s="125">
        <f t="shared" si="81"/>
        <v>43887</v>
      </c>
      <c r="K216" s="126">
        <f t="shared" si="82"/>
        <v>17</v>
      </c>
      <c r="L216" s="127">
        <f t="shared" si="83"/>
        <v>17</v>
      </c>
      <c r="M216" s="128">
        <f t="shared" si="74"/>
        <v>1.0007716639999999</v>
      </c>
      <c r="N216" s="128">
        <f t="shared" ca="1" si="75"/>
        <v>1.003501449</v>
      </c>
      <c r="O216" s="127">
        <f t="shared" si="84"/>
        <v>0</v>
      </c>
      <c r="P216" s="123">
        <f t="shared" ca="1" si="76"/>
        <v>35.014490000000002</v>
      </c>
      <c r="Q216" s="129">
        <f t="shared" si="77"/>
        <v>0</v>
      </c>
      <c r="R216" s="130" t="str">
        <f t="shared" si="85"/>
        <v>J=</v>
      </c>
      <c r="S216" s="125">
        <f t="shared" si="86"/>
        <v>44069</v>
      </c>
      <c r="T216" s="133" t="str">
        <f t="shared" si="87"/>
        <v>-</v>
      </c>
      <c r="U216" s="7"/>
      <c r="V216" s="103"/>
      <c r="W216" s="104"/>
      <c r="X216" s="7"/>
      <c r="Y216" s="1"/>
      <c r="Z216" s="7"/>
      <c r="AA216" s="7"/>
      <c r="AB216" s="7"/>
      <c r="AC216" s="7"/>
      <c r="AD216" s="7"/>
      <c r="AE216" s="8"/>
      <c r="AF216" s="7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</row>
    <row r="217" spans="1:212" x14ac:dyDescent="0.2">
      <c r="A217" s="122">
        <f t="shared" si="78"/>
        <v>43911</v>
      </c>
      <c r="B217" s="121">
        <f t="shared" ca="1" si="88"/>
        <v>10036.8976</v>
      </c>
      <c r="C217" s="123">
        <f t="shared" si="79"/>
        <v>10000</v>
      </c>
      <c r="D217" s="124">
        <f ca="1">IF(A217&lt;$B$1,VLOOKUP(A217,[1]DI!$A$4:$B$15000,2,FALSE),0)</f>
        <v>0</v>
      </c>
      <c r="E217" s="123">
        <f t="shared" ca="1" si="72"/>
        <v>1</v>
      </c>
      <c r="F217" s="123">
        <f ca="1">(TRUNC(PRODUCT($E$12:$E216),16))</f>
        <v>1.02682766888078</v>
      </c>
      <c r="G217" s="123">
        <f t="shared" ca="1" si="71"/>
        <v>1.0238887569238</v>
      </c>
      <c r="H217" s="123">
        <f t="shared" ca="1" si="73"/>
        <v>1.0028703400000001</v>
      </c>
      <c r="I217" s="124">
        <f t="shared" si="80"/>
        <v>1.15E-2</v>
      </c>
      <c r="J217" s="125">
        <f t="shared" si="81"/>
        <v>43887</v>
      </c>
      <c r="K217" s="126">
        <f t="shared" si="82"/>
        <v>17</v>
      </c>
      <c r="L217" s="127">
        <f t="shared" si="83"/>
        <v>18</v>
      </c>
      <c r="M217" s="128">
        <f t="shared" si="74"/>
        <v>1.0008170750000001</v>
      </c>
      <c r="N217" s="128">
        <f t="shared" ca="1" si="75"/>
        <v>1.0036897600000001</v>
      </c>
      <c r="O217" s="127">
        <f t="shared" si="84"/>
        <v>0</v>
      </c>
      <c r="P217" s="123">
        <f t="shared" ca="1" si="76"/>
        <v>36.897599999999997</v>
      </c>
      <c r="Q217" s="129">
        <f t="shared" si="77"/>
        <v>0</v>
      </c>
      <c r="R217" s="130" t="str">
        <f t="shared" si="85"/>
        <v>J=</v>
      </c>
      <c r="S217" s="125">
        <f t="shared" si="86"/>
        <v>44069</v>
      </c>
      <c r="T217" s="133" t="str">
        <f t="shared" si="87"/>
        <v>-</v>
      </c>
      <c r="U217" s="7"/>
      <c r="V217" s="103"/>
      <c r="W217" s="104"/>
      <c r="X217" s="7"/>
      <c r="Y217" s="1"/>
      <c r="Z217" s="7"/>
      <c r="AA217" s="7"/>
      <c r="AB217" s="7"/>
      <c r="AC217" s="7"/>
      <c r="AD217" s="7"/>
      <c r="AE217" s="8"/>
      <c r="AF217" s="7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</row>
    <row r="218" spans="1:212" x14ac:dyDescent="0.2">
      <c r="A218" s="122">
        <f t="shared" si="78"/>
        <v>43912</v>
      </c>
      <c r="B218" s="121">
        <f t="shared" ca="1" si="88"/>
        <v>10036.8976</v>
      </c>
      <c r="C218" s="123">
        <f t="shared" si="79"/>
        <v>10000</v>
      </c>
      <c r="D218" s="124">
        <f ca="1">IF(A218&lt;$B$1,VLOOKUP(A218,[1]DI!$A$4:$B$15000,2,FALSE),0)</f>
        <v>0</v>
      </c>
      <c r="E218" s="123">
        <f t="shared" ca="1" si="72"/>
        <v>1</v>
      </c>
      <c r="F218" s="123">
        <f ca="1">(TRUNC(PRODUCT($E$12:$E217),16))</f>
        <v>1.02682766888078</v>
      </c>
      <c r="G218" s="123">
        <f t="shared" ca="1" si="71"/>
        <v>1.0238887569238</v>
      </c>
      <c r="H218" s="123">
        <f t="shared" ca="1" si="73"/>
        <v>1.0028703400000001</v>
      </c>
      <c r="I218" s="124">
        <f t="shared" si="80"/>
        <v>1.15E-2</v>
      </c>
      <c r="J218" s="125">
        <f t="shared" si="81"/>
        <v>43887</v>
      </c>
      <c r="K218" s="126">
        <f t="shared" si="82"/>
        <v>17</v>
      </c>
      <c r="L218" s="127">
        <f t="shared" si="83"/>
        <v>18</v>
      </c>
      <c r="M218" s="128">
        <f t="shared" si="74"/>
        <v>1.0008170750000001</v>
      </c>
      <c r="N218" s="128">
        <f t="shared" ca="1" si="75"/>
        <v>1.0036897600000001</v>
      </c>
      <c r="O218" s="127">
        <f t="shared" si="84"/>
        <v>0</v>
      </c>
      <c r="P218" s="123">
        <f t="shared" ca="1" si="76"/>
        <v>36.897599999999997</v>
      </c>
      <c r="Q218" s="129">
        <f t="shared" si="77"/>
        <v>0</v>
      </c>
      <c r="R218" s="130" t="str">
        <f t="shared" si="85"/>
        <v>J=</v>
      </c>
      <c r="S218" s="125">
        <f t="shared" si="86"/>
        <v>44069</v>
      </c>
      <c r="T218" s="133" t="str">
        <f t="shared" si="87"/>
        <v>-</v>
      </c>
      <c r="U218" s="7"/>
      <c r="V218" s="103"/>
      <c r="W218" s="104"/>
      <c r="X218" s="7"/>
      <c r="Y218" s="1"/>
      <c r="Z218" s="7"/>
      <c r="AA218" s="7"/>
      <c r="AB218" s="7"/>
      <c r="AC218" s="7"/>
      <c r="AD218" s="7"/>
      <c r="AE218" s="8"/>
      <c r="AF218" s="7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</row>
    <row r="219" spans="1:212" x14ac:dyDescent="0.2">
      <c r="A219" s="122">
        <f t="shared" si="78"/>
        <v>43913</v>
      </c>
      <c r="B219" s="121">
        <f t="shared" ca="1" si="88"/>
        <v>10036.8976</v>
      </c>
      <c r="C219" s="123">
        <f t="shared" si="79"/>
        <v>10000</v>
      </c>
      <c r="D219" s="124">
        <f ca="1">IF(A219&lt;$B$1,VLOOKUP(A219,[1]DI!$A$4:$B$15000,2,FALSE),0)</f>
        <v>3.6500000000000005E-2</v>
      </c>
      <c r="E219" s="123">
        <f t="shared" ca="1" si="72"/>
        <v>1.00014227</v>
      </c>
      <c r="F219" s="123">
        <f ca="1">(TRUNC(PRODUCT($E$12:$E218),16))</f>
        <v>1.02682766888078</v>
      </c>
      <c r="G219" s="123">
        <f t="shared" ca="1" si="71"/>
        <v>1.0238887569238</v>
      </c>
      <c r="H219" s="123">
        <f t="shared" ca="1" si="73"/>
        <v>1.0028703400000001</v>
      </c>
      <c r="I219" s="124">
        <f t="shared" si="80"/>
        <v>1.15E-2</v>
      </c>
      <c r="J219" s="125">
        <f t="shared" si="81"/>
        <v>43887</v>
      </c>
      <c r="K219" s="126">
        <f t="shared" si="82"/>
        <v>18</v>
      </c>
      <c r="L219" s="127">
        <f t="shared" si="83"/>
        <v>18</v>
      </c>
      <c r="M219" s="128">
        <f t="shared" si="74"/>
        <v>1.0008170750000001</v>
      </c>
      <c r="N219" s="128">
        <f t="shared" ca="1" si="75"/>
        <v>1.0036897600000001</v>
      </c>
      <c r="O219" s="127">
        <f t="shared" si="84"/>
        <v>0</v>
      </c>
      <c r="P219" s="123">
        <f t="shared" ca="1" si="76"/>
        <v>36.897599999999997</v>
      </c>
      <c r="Q219" s="129">
        <f t="shared" si="77"/>
        <v>0</v>
      </c>
      <c r="R219" s="130" t="str">
        <f t="shared" si="85"/>
        <v>J=</v>
      </c>
      <c r="S219" s="125">
        <f t="shared" si="86"/>
        <v>44069</v>
      </c>
      <c r="T219" s="133" t="str">
        <f t="shared" si="87"/>
        <v>-</v>
      </c>
      <c r="U219" s="7"/>
      <c r="V219" s="103"/>
      <c r="W219" s="104"/>
      <c r="X219" s="7"/>
      <c r="Y219" s="1"/>
      <c r="Z219" s="7"/>
      <c r="AA219" s="7"/>
      <c r="AB219" s="7"/>
      <c r="AC219" s="7"/>
      <c r="AD219" s="7"/>
      <c r="AE219" s="8"/>
      <c r="AF219" s="7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</row>
    <row r="220" spans="1:212" x14ac:dyDescent="0.2">
      <c r="A220" s="122">
        <f t="shared" si="78"/>
        <v>43914</v>
      </c>
      <c r="B220" s="121">
        <f t="shared" ca="1" si="88"/>
        <v>10038.781070000001</v>
      </c>
      <c r="C220" s="123">
        <f t="shared" si="79"/>
        <v>10000</v>
      </c>
      <c r="D220" s="124">
        <f ca="1">IF(A220&lt;$B$1,VLOOKUP(A220,[1]DI!$A$4:$B$15000,2,FALSE),0)</f>
        <v>3.6500000000000005E-2</v>
      </c>
      <c r="E220" s="123">
        <f t="shared" ca="1" si="72"/>
        <v>1.00014227</v>
      </c>
      <c r="F220" s="123">
        <f ca="1">(TRUNC(PRODUCT($E$12:$E219),16))</f>
        <v>1.0269737556532399</v>
      </c>
      <c r="G220" s="123">
        <f t="shared" ca="1" si="71"/>
        <v>1.0238887569238</v>
      </c>
      <c r="H220" s="123">
        <f t="shared" ca="1" si="73"/>
        <v>1.00301302</v>
      </c>
      <c r="I220" s="124">
        <f t="shared" si="80"/>
        <v>1.15E-2</v>
      </c>
      <c r="J220" s="125">
        <f t="shared" si="81"/>
        <v>43887</v>
      </c>
      <c r="K220" s="126">
        <f t="shared" si="82"/>
        <v>19</v>
      </c>
      <c r="L220" s="127">
        <f t="shared" si="83"/>
        <v>19</v>
      </c>
      <c r="M220" s="128">
        <f t="shared" si="74"/>
        <v>1.0008624880000001</v>
      </c>
      <c r="N220" s="128">
        <f t="shared" ca="1" si="75"/>
        <v>1.003878107</v>
      </c>
      <c r="O220" s="127">
        <f t="shared" si="84"/>
        <v>0</v>
      </c>
      <c r="P220" s="123">
        <f t="shared" ca="1" si="76"/>
        <v>38.78107</v>
      </c>
      <c r="Q220" s="129">
        <f t="shared" si="77"/>
        <v>0</v>
      </c>
      <c r="R220" s="130" t="str">
        <f t="shared" si="85"/>
        <v>J=</v>
      </c>
      <c r="S220" s="125">
        <f t="shared" si="86"/>
        <v>44069</v>
      </c>
      <c r="T220" s="133" t="str">
        <f t="shared" si="87"/>
        <v>-</v>
      </c>
      <c r="U220" s="7"/>
      <c r="V220" s="103"/>
      <c r="W220" s="105"/>
      <c r="X220" s="7"/>
      <c r="Y220" s="1"/>
      <c r="Z220" s="7"/>
      <c r="AA220" s="7"/>
      <c r="AB220" s="7"/>
      <c r="AC220" s="7"/>
      <c r="AD220" s="7"/>
      <c r="AE220" s="8"/>
      <c r="AF220" s="7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</row>
    <row r="221" spans="1:212" x14ac:dyDescent="0.2">
      <c r="A221" s="122">
        <f t="shared" si="78"/>
        <v>43915</v>
      </c>
      <c r="B221" s="121">
        <f t="shared" ca="1" si="88"/>
        <v>10040.664870000001</v>
      </c>
      <c r="C221" s="123">
        <f t="shared" si="79"/>
        <v>10000</v>
      </c>
      <c r="D221" s="124">
        <f ca="1">IF(A221&lt;$B$1,VLOOKUP(A221,[1]DI!$A$4:$B$15000,2,FALSE),0)</f>
        <v>3.6500000000000005E-2</v>
      </c>
      <c r="E221" s="123">
        <f t="shared" ca="1" si="72"/>
        <v>1.00014227</v>
      </c>
      <c r="F221" s="123">
        <f ca="1">(TRUNC(PRODUCT($E$12:$E220),16))</f>
        <v>1.02711986320945</v>
      </c>
      <c r="G221" s="123">
        <f t="shared" ca="1" si="71"/>
        <v>1.0238887569238</v>
      </c>
      <c r="H221" s="123">
        <f t="shared" ca="1" si="73"/>
        <v>1.0031557200000001</v>
      </c>
      <c r="I221" s="124">
        <f t="shared" si="80"/>
        <v>1.15E-2</v>
      </c>
      <c r="J221" s="125">
        <f t="shared" si="81"/>
        <v>43887</v>
      </c>
      <c r="K221" s="126">
        <f t="shared" si="82"/>
        <v>20</v>
      </c>
      <c r="L221" s="127">
        <f t="shared" si="83"/>
        <v>20</v>
      </c>
      <c r="M221" s="128">
        <f t="shared" si="74"/>
        <v>1.000907902</v>
      </c>
      <c r="N221" s="128">
        <f t="shared" ca="1" si="75"/>
        <v>1.004066487</v>
      </c>
      <c r="O221" s="127">
        <f t="shared" si="84"/>
        <v>0</v>
      </c>
      <c r="P221" s="123">
        <f t="shared" ca="1" si="76"/>
        <v>40.664870000000001</v>
      </c>
      <c r="Q221" s="129">
        <f t="shared" si="77"/>
        <v>0</v>
      </c>
      <c r="R221" s="130" t="str">
        <f t="shared" si="85"/>
        <v>J=</v>
      </c>
      <c r="S221" s="125">
        <f t="shared" si="86"/>
        <v>44069</v>
      </c>
      <c r="T221" s="133" t="str">
        <f t="shared" si="87"/>
        <v>-</v>
      </c>
      <c r="U221" s="7"/>
      <c r="V221" s="103"/>
      <c r="W221" s="104"/>
      <c r="X221" s="7"/>
      <c r="Y221" s="1"/>
      <c r="Z221" s="7"/>
      <c r="AA221" s="7"/>
      <c r="AB221" s="7"/>
      <c r="AC221" s="7"/>
      <c r="AD221" s="7"/>
      <c r="AE221" s="8"/>
      <c r="AF221" s="7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</row>
    <row r="222" spans="1:212" x14ac:dyDescent="0.2">
      <c r="A222" s="122">
        <f t="shared" si="78"/>
        <v>43916</v>
      </c>
      <c r="B222" s="121">
        <f t="shared" ca="1" si="88"/>
        <v>10042.54903</v>
      </c>
      <c r="C222" s="123">
        <f t="shared" si="79"/>
        <v>10000</v>
      </c>
      <c r="D222" s="124">
        <f ca="1">IF(A222&lt;$B$1,VLOOKUP(A222,[1]DI!$A$4:$B$15000,2,FALSE),0)</f>
        <v>3.6500000000000005E-2</v>
      </c>
      <c r="E222" s="123">
        <f t="shared" ca="1" si="72"/>
        <v>1.00014227</v>
      </c>
      <c r="F222" s="123">
        <f ca="1">(TRUNC(PRODUCT($E$12:$E221),16))</f>
        <v>1.0272659915523901</v>
      </c>
      <c r="G222" s="123">
        <f t="shared" ca="1" si="71"/>
        <v>1.0238887569238</v>
      </c>
      <c r="H222" s="123">
        <f t="shared" ca="1" si="73"/>
        <v>1.00329844</v>
      </c>
      <c r="I222" s="124">
        <f t="shared" si="80"/>
        <v>1.15E-2</v>
      </c>
      <c r="J222" s="125">
        <f t="shared" si="81"/>
        <v>43887</v>
      </c>
      <c r="K222" s="126">
        <f t="shared" si="82"/>
        <v>21</v>
      </c>
      <c r="L222" s="127">
        <f t="shared" si="83"/>
        <v>21</v>
      </c>
      <c r="M222" s="128">
        <f t="shared" si="74"/>
        <v>1.000953319</v>
      </c>
      <c r="N222" s="128">
        <f t="shared" ca="1" si="75"/>
        <v>1.0042549030000001</v>
      </c>
      <c r="O222" s="127">
        <f t="shared" si="84"/>
        <v>0</v>
      </c>
      <c r="P222" s="123">
        <f t="shared" ca="1" si="76"/>
        <v>42.549030000000002</v>
      </c>
      <c r="Q222" s="129">
        <f t="shared" si="77"/>
        <v>0</v>
      </c>
      <c r="R222" s="130" t="str">
        <f t="shared" si="85"/>
        <v>J=</v>
      </c>
      <c r="S222" s="125">
        <f t="shared" si="86"/>
        <v>44069</v>
      </c>
      <c r="T222" s="133" t="str">
        <f t="shared" si="87"/>
        <v>-</v>
      </c>
      <c r="U222" s="7"/>
      <c r="V222" s="103"/>
      <c r="W222" s="104"/>
      <c r="X222" s="7"/>
      <c r="Y222" s="1"/>
      <c r="Z222" s="7"/>
      <c r="AA222" s="7"/>
      <c r="AB222" s="7"/>
      <c r="AC222" s="7"/>
      <c r="AD222" s="7"/>
      <c r="AE222" s="8"/>
      <c r="AF222" s="7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</row>
    <row r="223" spans="1:212" x14ac:dyDescent="0.2">
      <c r="A223" s="122">
        <f t="shared" si="78"/>
        <v>43917</v>
      </c>
      <c r="B223" s="121">
        <f t="shared" ca="1" si="88"/>
        <v>10044.43355</v>
      </c>
      <c r="C223" s="123">
        <f t="shared" si="79"/>
        <v>10000</v>
      </c>
      <c r="D223" s="124">
        <f ca="1">IF(A223&lt;$B$1,VLOOKUP(A223,[1]DI!$A$4:$B$15000,2,FALSE),0)</f>
        <v>3.6500000000000005E-2</v>
      </c>
      <c r="E223" s="123">
        <f t="shared" ca="1" si="72"/>
        <v>1.00014227</v>
      </c>
      <c r="F223" s="123">
        <f ca="1">(TRUNC(PRODUCT($E$12:$E222),16))</f>
        <v>1.0274121406850101</v>
      </c>
      <c r="G223" s="123">
        <f t="shared" ca="1" si="71"/>
        <v>1.0238887569238</v>
      </c>
      <c r="H223" s="123">
        <f t="shared" ca="1" si="73"/>
        <v>1.00344118</v>
      </c>
      <c r="I223" s="124">
        <f t="shared" si="80"/>
        <v>1.15E-2</v>
      </c>
      <c r="J223" s="125">
        <f t="shared" si="81"/>
        <v>43887</v>
      </c>
      <c r="K223" s="126">
        <f t="shared" si="82"/>
        <v>22</v>
      </c>
      <c r="L223" s="127">
        <f t="shared" si="83"/>
        <v>22</v>
      </c>
      <c r="M223" s="128">
        <f t="shared" si="74"/>
        <v>1.0009987380000001</v>
      </c>
      <c r="N223" s="128">
        <f t="shared" ca="1" si="75"/>
        <v>1.004443355</v>
      </c>
      <c r="O223" s="127">
        <f t="shared" si="84"/>
        <v>0</v>
      </c>
      <c r="P223" s="123">
        <f t="shared" ca="1" si="76"/>
        <v>44.433549999999997</v>
      </c>
      <c r="Q223" s="129">
        <f t="shared" si="77"/>
        <v>0</v>
      </c>
      <c r="R223" s="130" t="str">
        <f t="shared" si="85"/>
        <v>J=</v>
      </c>
      <c r="S223" s="125">
        <f t="shared" si="86"/>
        <v>44069</v>
      </c>
      <c r="T223" s="133" t="str">
        <f t="shared" si="87"/>
        <v>-</v>
      </c>
      <c r="U223" s="7"/>
      <c r="V223" s="103"/>
      <c r="W223" s="104"/>
      <c r="X223" s="7"/>
      <c r="Y223" s="1"/>
      <c r="Z223" s="7"/>
      <c r="AA223" s="7"/>
      <c r="AB223" s="7"/>
      <c r="AC223" s="7"/>
      <c r="AD223" s="7"/>
      <c r="AE223" s="8"/>
      <c r="AF223" s="7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</row>
    <row r="224" spans="1:212" x14ac:dyDescent="0.2">
      <c r="A224" s="122">
        <f t="shared" si="78"/>
        <v>43918</v>
      </c>
      <c r="B224" s="121">
        <f t="shared" ca="1" si="88"/>
        <v>10046.318409990001</v>
      </c>
      <c r="C224" s="123">
        <f t="shared" si="79"/>
        <v>10000</v>
      </c>
      <c r="D224" s="124">
        <f ca="1">IF(A224&lt;$B$1,VLOOKUP(A224,[1]DI!$A$4:$B$15000,2,FALSE),0)</f>
        <v>0</v>
      </c>
      <c r="E224" s="123">
        <f t="shared" ca="1" si="72"/>
        <v>1</v>
      </c>
      <c r="F224" s="123">
        <f ca="1">(TRUNC(PRODUCT($E$12:$E223),16))</f>
        <v>1.0275583106102599</v>
      </c>
      <c r="G224" s="123">
        <f t="shared" ca="1" si="71"/>
        <v>1.0238887569238</v>
      </c>
      <c r="H224" s="123">
        <f t="shared" ca="1" si="73"/>
        <v>1.00358394</v>
      </c>
      <c r="I224" s="124">
        <f t="shared" si="80"/>
        <v>1.15E-2</v>
      </c>
      <c r="J224" s="125">
        <f t="shared" si="81"/>
        <v>43887</v>
      </c>
      <c r="K224" s="126">
        <f t="shared" si="82"/>
        <v>22</v>
      </c>
      <c r="L224" s="127">
        <f t="shared" si="83"/>
        <v>23</v>
      </c>
      <c r="M224" s="128">
        <f t="shared" si="74"/>
        <v>1.0010441590000001</v>
      </c>
      <c r="N224" s="128">
        <f t="shared" ca="1" si="75"/>
        <v>1.0046318409999999</v>
      </c>
      <c r="O224" s="127">
        <f t="shared" si="84"/>
        <v>0</v>
      </c>
      <c r="P224" s="123">
        <f t="shared" ca="1" si="76"/>
        <v>46.318409989999999</v>
      </c>
      <c r="Q224" s="129">
        <f t="shared" si="77"/>
        <v>0</v>
      </c>
      <c r="R224" s="130" t="str">
        <f t="shared" si="85"/>
        <v>J=</v>
      </c>
      <c r="S224" s="125">
        <f t="shared" si="86"/>
        <v>44069</v>
      </c>
      <c r="T224" s="133" t="str">
        <f t="shared" si="87"/>
        <v>-</v>
      </c>
      <c r="U224" s="7"/>
      <c r="V224" s="103"/>
      <c r="W224" s="104"/>
      <c r="X224" s="7"/>
      <c r="Y224" s="1"/>
      <c r="Z224" s="7"/>
      <c r="AA224" s="7"/>
      <c r="AB224" s="7"/>
      <c r="AC224" s="7"/>
      <c r="AD224" s="7"/>
      <c r="AE224" s="8"/>
      <c r="AF224" s="7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</row>
    <row r="225" spans="1:212" x14ac:dyDescent="0.2">
      <c r="A225" s="122">
        <f t="shared" si="78"/>
        <v>43919</v>
      </c>
      <c r="B225" s="121">
        <f t="shared" ca="1" si="88"/>
        <v>10046.318409990001</v>
      </c>
      <c r="C225" s="123">
        <f t="shared" si="79"/>
        <v>10000</v>
      </c>
      <c r="D225" s="124">
        <f ca="1">IF(A225&lt;$B$1,VLOOKUP(A225,[1]DI!$A$4:$B$15000,2,FALSE),0)</f>
        <v>0</v>
      </c>
      <c r="E225" s="123">
        <f t="shared" ca="1" si="72"/>
        <v>1</v>
      </c>
      <c r="F225" s="123">
        <f ca="1">(TRUNC(PRODUCT($E$12:$E224),16))</f>
        <v>1.0275583106102599</v>
      </c>
      <c r="G225" s="123">
        <f t="shared" ca="1" si="71"/>
        <v>1.0238887569238</v>
      </c>
      <c r="H225" s="123">
        <f t="shared" ca="1" si="73"/>
        <v>1.00358394</v>
      </c>
      <c r="I225" s="124">
        <f t="shared" si="80"/>
        <v>1.15E-2</v>
      </c>
      <c r="J225" s="125">
        <f t="shared" si="81"/>
        <v>43887</v>
      </c>
      <c r="K225" s="126">
        <f t="shared" si="82"/>
        <v>22</v>
      </c>
      <c r="L225" s="127">
        <f t="shared" si="83"/>
        <v>23</v>
      </c>
      <c r="M225" s="128">
        <f t="shared" si="74"/>
        <v>1.0010441590000001</v>
      </c>
      <c r="N225" s="128">
        <f t="shared" ca="1" si="75"/>
        <v>1.0046318409999999</v>
      </c>
      <c r="O225" s="127">
        <f t="shared" si="84"/>
        <v>0</v>
      </c>
      <c r="P225" s="123">
        <f t="shared" ca="1" si="76"/>
        <v>46.318409989999999</v>
      </c>
      <c r="Q225" s="129">
        <f t="shared" si="77"/>
        <v>0</v>
      </c>
      <c r="R225" s="130" t="str">
        <f t="shared" si="85"/>
        <v>J=</v>
      </c>
      <c r="S225" s="125">
        <f t="shared" si="86"/>
        <v>44069</v>
      </c>
      <c r="T225" s="133" t="str">
        <f t="shared" si="87"/>
        <v>-</v>
      </c>
      <c r="U225" s="15"/>
      <c r="V225" s="103"/>
      <c r="W225" s="104"/>
      <c r="X225" s="15"/>
      <c r="Y225" s="17"/>
      <c r="Z225" s="15"/>
      <c r="AA225" s="7"/>
      <c r="AB225" s="7"/>
      <c r="AC225" s="15"/>
      <c r="AD225" s="15"/>
      <c r="AE225" s="18"/>
      <c r="AF225" s="15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</row>
    <row r="226" spans="1:212" x14ac:dyDescent="0.2">
      <c r="A226" s="122">
        <f t="shared" si="78"/>
        <v>43920</v>
      </c>
      <c r="B226" s="121">
        <f t="shared" ca="1" si="88"/>
        <v>10046.318409990001</v>
      </c>
      <c r="C226" s="123">
        <f t="shared" si="79"/>
        <v>10000</v>
      </c>
      <c r="D226" s="124">
        <f ca="1">IF(A226&lt;$B$1,VLOOKUP(A226,[1]DI!$A$4:$B$15000,2,FALSE),0)</f>
        <v>3.6500000000000005E-2</v>
      </c>
      <c r="E226" s="123">
        <f t="shared" ca="1" si="72"/>
        <v>1.00014227</v>
      </c>
      <c r="F226" s="123">
        <f ca="1">(TRUNC(PRODUCT($E$12:$E225),16))</f>
        <v>1.0275583106102599</v>
      </c>
      <c r="G226" s="123">
        <f t="shared" ca="1" si="71"/>
        <v>1.0238887569238</v>
      </c>
      <c r="H226" s="123">
        <f t="shared" ca="1" si="73"/>
        <v>1.00358394</v>
      </c>
      <c r="I226" s="124">
        <f t="shared" si="80"/>
        <v>1.15E-2</v>
      </c>
      <c r="J226" s="125">
        <f t="shared" si="81"/>
        <v>43887</v>
      </c>
      <c r="K226" s="126">
        <f t="shared" si="82"/>
        <v>23</v>
      </c>
      <c r="L226" s="127">
        <f t="shared" si="83"/>
        <v>23</v>
      </c>
      <c r="M226" s="128">
        <f t="shared" si="74"/>
        <v>1.0010441590000001</v>
      </c>
      <c r="N226" s="128">
        <f t="shared" ca="1" si="75"/>
        <v>1.0046318409999999</v>
      </c>
      <c r="O226" s="127">
        <f t="shared" si="84"/>
        <v>0</v>
      </c>
      <c r="P226" s="123">
        <f t="shared" ca="1" si="76"/>
        <v>46.318409989999999</v>
      </c>
      <c r="Q226" s="129">
        <f t="shared" si="77"/>
        <v>0</v>
      </c>
      <c r="R226" s="130" t="str">
        <f t="shared" si="85"/>
        <v>J=</v>
      </c>
      <c r="S226" s="125">
        <f t="shared" si="86"/>
        <v>44069</v>
      </c>
      <c r="T226" s="133" t="str">
        <f t="shared" si="87"/>
        <v>-</v>
      </c>
      <c r="U226" s="7"/>
      <c r="V226" s="103"/>
      <c r="W226" s="104"/>
      <c r="X226" s="7"/>
      <c r="Y226" s="1"/>
      <c r="Z226" s="7"/>
      <c r="AA226" s="7"/>
      <c r="AB226" s="7"/>
      <c r="AC226" s="7"/>
      <c r="AD226" s="7"/>
      <c r="AE226" s="8"/>
      <c r="AF226" s="7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</row>
    <row r="227" spans="1:212" x14ac:dyDescent="0.2">
      <c r="A227" s="122">
        <f t="shared" si="78"/>
        <v>43921</v>
      </c>
      <c r="B227" s="121">
        <f t="shared" ca="1" si="88"/>
        <v>10048.20363</v>
      </c>
      <c r="C227" s="123">
        <f t="shared" si="79"/>
        <v>10000</v>
      </c>
      <c r="D227" s="124">
        <f ca="1">IF(A227&lt;$B$1,VLOOKUP(A227,[1]DI!$A$4:$B$15000,2,FALSE),0)</f>
        <v>3.6500000000000005E-2</v>
      </c>
      <c r="E227" s="123">
        <f t="shared" ca="1" si="72"/>
        <v>1.00014227</v>
      </c>
      <c r="F227" s="123">
        <f ca="1">(TRUNC(PRODUCT($E$12:$E226),16))</f>
        <v>1.0277045013311199</v>
      </c>
      <c r="G227" s="123">
        <f t="shared" ca="1" si="71"/>
        <v>1.0238887569238</v>
      </c>
      <c r="H227" s="123">
        <f t="shared" ca="1" si="73"/>
        <v>1.00372672</v>
      </c>
      <c r="I227" s="124">
        <f t="shared" si="80"/>
        <v>1.15E-2</v>
      </c>
      <c r="J227" s="125">
        <f t="shared" si="81"/>
        <v>43887</v>
      </c>
      <c r="K227" s="126">
        <f t="shared" si="82"/>
        <v>24</v>
      </c>
      <c r="L227" s="127">
        <f t="shared" si="83"/>
        <v>24</v>
      </c>
      <c r="M227" s="128">
        <f t="shared" si="74"/>
        <v>1.0010895820000001</v>
      </c>
      <c r="N227" s="128">
        <f t="shared" ca="1" si="75"/>
        <v>1.0048203630000001</v>
      </c>
      <c r="O227" s="127">
        <f t="shared" si="84"/>
        <v>0</v>
      </c>
      <c r="P227" s="123">
        <f t="shared" ca="1" si="76"/>
        <v>48.203629999999997</v>
      </c>
      <c r="Q227" s="129">
        <f t="shared" si="77"/>
        <v>0</v>
      </c>
      <c r="R227" s="130" t="str">
        <f t="shared" si="85"/>
        <v>J=</v>
      </c>
      <c r="S227" s="125">
        <f t="shared" si="86"/>
        <v>44069</v>
      </c>
      <c r="T227" s="133" t="str">
        <f t="shared" si="87"/>
        <v>-</v>
      </c>
      <c r="U227" s="7"/>
      <c r="V227" s="103"/>
      <c r="W227" s="104"/>
      <c r="X227" s="7"/>
      <c r="Y227" s="1"/>
      <c r="Z227" s="7"/>
      <c r="AA227" s="7"/>
      <c r="AB227" s="7"/>
      <c r="AC227" s="7"/>
      <c r="AD227" s="7"/>
      <c r="AE227" s="8"/>
      <c r="AF227" s="7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</row>
    <row r="228" spans="1:212" x14ac:dyDescent="0.2">
      <c r="A228" s="122">
        <f t="shared" si="78"/>
        <v>43922</v>
      </c>
      <c r="B228" s="121">
        <f t="shared" ca="1" si="88"/>
        <v>10050.08917999</v>
      </c>
      <c r="C228" s="123">
        <f t="shared" si="79"/>
        <v>10000</v>
      </c>
      <c r="D228" s="124">
        <f ca="1">IF(A228&lt;$B$1,VLOOKUP(A228,[1]DI!$A$4:$B$15000,2,FALSE),0)</f>
        <v>3.6500000000000005E-2</v>
      </c>
      <c r="E228" s="123">
        <f t="shared" ca="1" si="72"/>
        <v>1.00014227</v>
      </c>
      <c r="F228" s="123">
        <f ca="1">(TRUNC(PRODUCT($E$12:$E227),16))</f>
        <v>1.0278507128505201</v>
      </c>
      <c r="G228" s="123">
        <f t="shared" ca="1" si="71"/>
        <v>1.0238887569238</v>
      </c>
      <c r="H228" s="123">
        <f t="shared" ca="1" si="73"/>
        <v>1.0038695200000001</v>
      </c>
      <c r="I228" s="124">
        <f t="shared" si="80"/>
        <v>1.15E-2</v>
      </c>
      <c r="J228" s="125">
        <f t="shared" si="81"/>
        <v>43887</v>
      </c>
      <c r="K228" s="126">
        <f t="shared" si="82"/>
        <v>25</v>
      </c>
      <c r="L228" s="127">
        <f t="shared" si="83"/>
        <v>25</v>
      </c>
      <c r="M228" s="128">
        <f t="shared" si="74"/>
        <v>1.0011350059999999</v>
      </c>
      <c r="N228" s="128">
        <f t="shared" ca="1" si="75"/>
        <v>1.0050089179999999</v>
      </c>
      <c r="O228" s="127">
        <f t="shared" si="84"/>
        <v>0</v>
      </c>
      <c r="P228" s="123">
        <f t="shared" ca="1" si="76"/>
        <v>50.089179989999998</v>
      </c>
      <c r="Q228" s="129">
        <f t="shared" si="77"/>
        <v>0</v>
      </c>
      <c r="R228" s="130" t="str">
        <f t="shared" si="85"/>
        <v>J=</v>
      </c>
      <c r="S228" s="125">
        <f t="shared" si="86"/>
        <v>44069</v>
      </c>
      <c r="T228" s="133" t="str">
        <f t="shared" si="87"/>
        <v>-</v>
      </c>
      <c r="U228" s="7"/>
      <c r="V228" s="103"/>
      <c r="W228" s="104"/>
      <c r="X228" s="7"/>
      <c r="Y228" s="1"/>
      <c r="Z228" s="7"/>
      <c r="AA228" s="7"/>
      <c r="AB228" s="7"/>
      <c r="AC228" s="7"/>
      <c r="AD228" s="7"/>
      <c r="AE228" s="8"/>
      <c r="AF228" s="7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</row>
    <row r="229" spans="1:212" x14ac:dyDescent="0.2">
      <c r="A229" s="122">
        <f t="shared" si="78"/>
        <v>43923</v>
      </c>
      <c r="B229" s="121">
        <f t="shared" ca="1" si="88"/>
        <v>10051.975099990001</v>
      </c>
      <c r="C229" s="123">
        <f t="shared" si="79"/>
        <v>10000</v>
      </c>
      <c r="D229" s="124">
        <f ca="1">IF(A229&lt;$B$1,VLOOKUP(A229,[1]DI!$A$4:$B$15000,2,FALSE),0)</f>
        <v>3.6500000000000005E-2</v>
      </c>
      <c r="E229" s="123">
        <f t="shared" ca="1" si="72"/>
        <v>1.00014227</v>
      </c>
      <c r="F229" s="123">
        <f ca="1">(TRUNC(PRODUCT($E$12:$E228),16))</f>
        <v>1.0279969451714399</v>
      </c>
      <c r="G229" s="123">
        <f t="shared" ca="1" si="71"/>
        <v>1.0238887569238</v>
      </c>
      <c r="H229" s="123">
        <f t="shared" ca="1" si="73"/>
        <v>1.0040123400000001</v>
      </c>
      <c r="I229" s="124">
        <f t="shared" si="80"/>
        <v>1.15E-2</v>
      </c>
      <c r="J229" s="125">
        <f t="shared" si="81"/>
        <v>43887</v>
      </c>
      <c r="K229" s="126">
        <f t="shared" si="82"/>
        <v>26</v>
      </c>
      <c r="L229" s="127">
        <f t="shared" si="83"/>
        <v>26</v>
      </c>
      <c r="M229" s="128">
        <f t="shared" si="74"/>
        <v>1.0011804339999999</v>
      </c>
      <c r="N229" s="128">
        <f t="shared" ca="1" si="75"/>
        <v>1.0051975099999999</v>
      </c>
      <c r="O229" s="127">
        <f t="shared" si="84"/>
        <v>0</v>
      </c>
      <c r="P229" s="123">
        <f t="shared" ca="1" si="76"/>
        <v>51.975099989999997</v>
      </c>
      <c r="Q229" s="129">
        <f t="shared" si="77"/>
        <v>0</v>
      </c>
      <c r="R229" s="130" t="str">
        <f t="shared" si="85"/>
        <v>J=</v>
      </c>
      <c r="S229" s="125">
        <f t="shared" si="86"/>
        <v>44069</v>
      </c>
      <c r="T229" s="133" t="str">
        <f t="shared" si="87"/>
        <v>-</v>
      </c>
      <c r="U229" s="7"/>
      <c r="V229" s="103"/>
      <c r="W229" s="105"/>
      <c r="X229" s="7"/>
      <c r="Y229" s="1"/>
      <c r="Z229" s="7"/>
      <c r="AA229" s="7"/>
      <c r="AB229" s="7"/>
      <c r="AC229" s="7"/>
      <c r="AD229" s="7"/>
      <c r="AE229" s="8"/>
      <c r="AF229" s="7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</row>
    <row r="230" spans="1:212" x14ac:dyDescent="0.2">
      <c r="A230" s="122">
        <f t="shared" si="78"/>
        <v>43924</v>
      </c>
      <c r="B230" s="121">
        <f t="shared" ca="1" si="88"/>
        <v>10053.86136999</v>
      </c>
      <c r="C230" s="123">
        <f t="shared" si="79"/>
        <v>10000</v>
      </c>
      <c r="D230" s="124">
        <f ca="1">IF(A230&lt;$B$1,VLOOKUP(A230,[1]DI!$A$4:$B$15000,2,FALSE),0)</f>
        <v>3.6500000000000005E-2</v>
      </c>
      <c r="E230" s="123">
        <f t="shared" ca="1" si="72"/>
        <v>1.00014227</v>
      </c>
      <c r="F230" s="123">
        <f ca="1">(TRUNC(PRODUCT($E$12:$E229),16))</f>
        <v>1.0281431982968301</v>
      </c>
      <c r="G230" s="123">
        <f t="shared" ca="1" si="71"/>
        <v>1.0238887569238</v>
      </c>
      <c r="H230" s="123">
        <f t="shared" ca="1" si="73"/>
        <v>1.0041551799999999</v>
      </c>
      <c r="I230" s="124">
        <f t="shared" si="80"/>
        <v>1.15E-2</v>
      </c>
      <c r="J230" s="125">
        <f t="shared" si="81"/>
        <v>43887</v>
      </c>
      <c r="K230" s="126">
        <f t="shared" si="82"/>
        <v>27</v>
      </c>
      <c r="L230" s="127">
        <f t="shared" si="83"/>
        <v>27</v>
      </c>
      <c r="M230" s="128">
        <f t="shared" si="74"/>
        <v>1.0012258629999999</v>
      </c>
      <c r="N230" s="128">
        <f t="shared" ca="1" si="75"/>
        <v>1.0053861369999999</v>
      </c>
      <c r="O230" s="127">
        <f t="shared" si="84"/>
        <v>0</v>
      </c>
      <c r="P230" s="123">
        <f t="shared" ca="1" si="76"/>
        <v>53.86136999</v>
      </c>
      <c r="Q230" s="129">
        <f t="shared" si="77"/>
        <v>0</v>
      </c>
      <c r="R230" s="130" t="str">
        <f t="shared" si="85"/>
        <v>J=</v>
      </c>
      <c r="S230" s="125">
        <f t="shared" si="86"/>
        <v>44069</v>
      </c>
      <c r="T230" s="133" t="str">
        <f t="shared" si="87"/>
        <v>-</v>
      </c>
      <c r="U230" s="7"/>
      <c r="V230" s="103"/>
      <c r="W230" s="104"/>
      <c r="X230" s="7"/>
      <c r="Y230" s="1"/>
      <c r="Z230" s="7"/>
      <c r="AA230" s="7"/>
      <c r="AB230" s="7"/>
      <c r="AC230" s="7"/>
      <c r="AD230" s="7"/>
      <c r="AE230" s="8"/>
      <c r="AF230" s="7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</row>
    <row r="231" spans="1:212" x14ac:dyDescent="0.2">
      <c r="A231" s="122">
        <f t="shared" si="78"/>
        <v>43925</v>
      </c>
      <c r="B231" s="121">
        <f t="shared" ca="1" si="88"/>
        <v>10055.74798</v>
      </c>
      <c r="C231" s="123">
        <f t="shared" si="79"/>
        <v>10000</v>
      </c>
      <c r="D231" s="124">
        <f ca="1">IF(A231&lt;$B$1,VLOOKUP(A231,[1]DI!$A$4:$B$15000,2,FALSE),0)</f>
        <v>0</v>
      </c>
      <c r="E231" s="123">
        <f t="shared" ca="1" si="72"/>
        <v>1</v>
      </c>
      <c r="F231" s="123">
        <f ca="1">(TRUNC(PRODUCT($E$12:$E230),16))</f>
        <v>1.0282894722296501</v>
      </c>
      <c r="G231" s="123">
        <f t="shared" ca="1" si="71"/>
        <v>1.0238887569238</v>
      </c>
      <c r="H231" s="123">
        <f t="shared" ca="1" si="73"/>
        <v>1.0042980399999999</v>
      </c>
      <c r="I231" s="124">
        <f t="shared" si="80"/>
        <v>1.15E-2</v>
      </c>
      <c r="J231" s="125">
        <f t="shared" si="81"/>
        <v>43887</v>
      </c>
      <c r="K231" s="126">
        <f t="shared" si="82"/>
        <v>27</v>
      </c>
      <c r="L231" s="127">
        <f t="shared" si="83"/>
        <v>28</v>
      </c>
      <c r="M231" s="128">
        <f t="shared" si="74"/>
        <v>1.0012712939999999</v>
      </c>
      <c r="N231" s="128">
        <f t="shared" ca="1" si="75"/>
        <v>1.005574798</v>
      </c>
      <c r="O231" s="127">
        <f t="shared" si="84"/>
        <v>0</v>
      </c>
      <c r="P231" s="123">
        <f t="shared" ca="1" si="76"/>
        <v>55.747979999999998</v>
      </c>
      <c r="Q231" s="129">
        <f t="shared" si="77"/>
        <v>0</v>
      </c>
      <c r="R231" s="130" t="str">
        <f t="shared" si="85"/>
        <v>J=</v>
      </c>
      <c r="S231" s="125">
        <f t="shared" si="86"/>
        <v>44069</v>
      </c>
      <c r="T231" s="133" t="str">
        <f t="shared" si="87"/>
        <v>-</v>
      </c>
      <c r="U231" s="7"/>
      <c r="V231" s="103"/>
      <c r="W231" s="104"/>
      <c r="X231" s="7"/>
      <c r="Y231" s="1"/>
      <c r="Z231" s="7"/>
      <c r="AA231" s="7"/>
      <c r="AB231" s="7"/>
      <c r="AC231" s="7"/>
      <c r="AD231" s="7"/>
      <c r="AE231" s="8"/>
      <c r="AF231" s="7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</row>
    <row r="232" spans="1:212" x14ac:dyDescent="0.2">
      <c r="A232" s="122">
        <f t="shared" si="78"/>
        <v>43926</v>
      </c>
      <c r="B232" s="121">
        <f t="shared" ca="1" si="88"/>
        <v>10055.74798</v>
      </c>
      <c r="C232" s="123">
        <f t="shared" si="79"/>
        <v>10000</v>
      </c>
      <c r="D232" s="124">
        <f ca="1">IF(A232&lt;$B$1,VLOOKUP(A232,[1]DI!$A$4:$B$15000,2,FALSE),0)</f>
        <v>0</v>
      </c>
      <c r="E232" s="123">
        <f t="shared" ca="1" si="72"/>
        <v>1</v>
      </c>
      <c r="F232" s="123">
        <f ca="1">(TRUNC(PRODUCT($E$12:$E231),16))</f>
        <v>1.0282894722296501</v>
      </c>
      <c r="G232" s="123">
        <f t="shared" ca="1" si="71"/>
        <v>1.0238887569238</v>
      </c>
      <c r="H232" s="123">
        <f t="shared" ca="1" si="73"/>
        <v>1.0042980399999999</v>
      </c>
      <c r="I232" s="124">
        <f t="shared" si="80"/>
        <v>1.15E-2</v>
      </c>
      <c r="J232" s="125">
        <f t="shared" si="81"/>
        <v>43887</v>
      </c>
      <c r="K232" s="126">
        <f t="shared" si="82"/>
        <v>27</v>
      </c>
      <c r="L232" s="127">
        <f t="shared" si="83"/>
        <v>28</v>
      </c>
      <c r="M232" s="128">
        <f t="shared" si="74"/>
        <v>1.0012712939999999</v>
      </c>
      <c r="N232" s="128">
        <f t="shared" ca="1" si="75"/>
        <v>1.005574798</v>
      </c>
      <c r="O232" s="127">
        <f t="shared" si="84"/>
        <v>0</v>
      </c>
      <c r="P232" s="123">
        <f t="shared" ca="1" si="76"/>
        <v>55.747979999999998</v>
      </c>
      <c r="Q232" s="129">
        <f t="shared" si="77"/>
        <v>0</v>
      </c>
      <c r="R232" s="130" t="str">
        <f t="shared" si="85"/>
        <v>J=</v>
      </c>
      <c r="S232" s="125">
        <f t="shared" si="86"/>
        <v>44069</v>
      </c>
      <c r="T232" s="133" t="str">
        <f t="shared" si="87"/>
        <v>-</v>
      </c>
      <c r="U232" s="7"/>
      <c r="V232" s="103"/>
      <c r="W232" s="104"/>
      <c r="X232" s="7"/>
      <c r="Y232" s="1"/>
      <c r="Z232" s="7"/>
      <c r="AA232" s="7"/>
      <c r="AB232" s="7"/>
      <c r="AC232" s="7"/>
      <c r="AD232" s="7"/>
      <c r="AE232" s="8"/>
      <c r="AF232" s="7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</row>
    <row r="233" spans="1:212" x14ac:dyDescent="0.2">
      <c r="A233" s="122">
        <f t="shared" si="78"/>
        <v>43927</v>
      </c>
      <c r="B233" s="121">
        <f t="shared" ca="1" si="88"/>
        <v>10055.74798</v>
      </c>
      <c r="C233" s="123">
        <f t="shared" si="79"/>
        <v>10000</v>
      </c>
      <c r="D233" s="124">
        <f ca="1">IF(A233&lt;$B$1,VLOOKUP(A233,[1]DI!$A$4:$B$15000,2,FALSE),0)</f>
        <v>3.6500000000000005E-2</v>
      </c>
      <c r="E233" s="123">
        <f t="shared" ca="1" si="72"/>
        <v>1.00014227</v>
      </c>
      <c r="F233" s="123">
        <f ca="1">(TRUNC(PRODUCT($E$12:$E232),16))</f>
        <v>1.0282894722296501</v>
      </c>
      <c r="G233" s="123">
        <f t="shared" ca="1" si="71"/>
        <v>1.0238887569238</v>
      </c>
      <c r="H233" s="123">
        <f t="shared" ca="1" si="73"/>
        <v>1.0042980399999999</v>
      </c>
      <c r="I233" s="124">
        <f t="shared" si="80"/>
        <v>1.15E-2</v>
      </c>
      <c r="J233" s="125">
        <f t="shared" si="81"/>
        <v>43887</v>
      </c>
      <c r="K233" s="126">
        <f t="shared" si="82"/>
        <v>28</v>
      </c>
      <c r="L233" s="127">
        <f t="shared" si="83"/>
        <v>28</v>
      </c>
      <c r="M233" s="128">
        <f t="shared" si="74"/>
        <v>1.0012712939999999</v>
      </c>
      <c r="N233" s="128">
        <f t="shared" ca="1" si="75"/>
        <v>1.005574798</v>
      </c>
      <c r="O233" s="127">
        <f t="shared" si="84"/>
        <v>0</v>
      </c>
      <c r="P233" s="123">
        <f t="shared" ca="1" si="76"/>
        <v>55.747979999999998</v>
      </c>
      <c r="Q233" s="129">
        <f t="shared" si="77"/>
        <v>0</v>
      </c>
      <c r="R233" s="130" t="str">
        <f t="shared" si="85"/>
        <v>J=</v>
      </c>
      <c r="S233" s="125">
        <f t="shared" si="86"/>
        <v>44069</v>
      </c>
      <c r="T233" s="133" t="str">
        <f t="shared" si="87"/>
        <v>-</v>
      </c>
      <c r="U233" s="7"/>
      <c r="V233" s="103"/>
      <c r="W233" s="104"/>
      <c r="X233" s="7"/>
      <c r="Y233" s="1"/>
      <c r="Z233" s="7"/>
      <c r="AA233" s="7"/>
      <c r="AB233" s="7"/>
      <c r="AC233" s="7"/>
      <c r="AD233" s="7"/>
      <c r="AE233" s="8"/>
      <c r="AF233" s="7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</row>
    <row r="234" spans="1:212" x14ac:dyDescent="0.2">
      <c r="A234" s="122">
        <f t="shared" si="78"/>
        <v>43928</v>
      </c>
      <c r="B234" s="121">
        <f t="shared" ca="1" si="88"/>
        <v>10057.634939989999</v>
      </c>
      <c r="C234" s="123">
        <f t="shared" si="79"/>
        <v>10000</v>
      </c>
      <c r="D234" s="124">
        <f ca="1">IF(A234&lt;$B$1,VLOOKUP(A234,[1]DI!$A$4:$B$15000,2,FALSE),0)</f>
        <v>3.6500000000000005E-2</v>
      </c>
      <c r="E234" s="123">
        <f t="shared" ca="1" si="72"/>
        <v>1.00014227</v>
      </c>
      <c r="F234" s="123">
        <f ca="1">(TRUNC(PRODUCT($E$12:$E233),16))</f>
        <v>1.0284357669728601</v>
      </c>
      <c r="G234" s="123">
        <f t="shared" ca="1" si="71"/>
        <v>1.0238887569238</v>
      </c>
      <c r="H234" s="123">
        <f t="shared" ca="1" si="73"/>
        <v>1.00444092</v>
      </c>
      <c r="I234" s="124">
        <f t="shared" si="80"/>
        <v>1.15E-2</v>
      </c>
      <c r="J234" s="125">
        <f t="shared" si="81"/>
        <v>43887</v>
      </c>
      <c r="K234" s="126">
        <f t="shared" si="82"/>
        <v>29</v>
      </c>
      <c r="L234" s="127">
        <f t="shared" si="83"/>
        <v>29</v>
      </c>
      <c r="M234" s="128">
        <f t="shared" si="74"/>
        <v>1.0013167270000001</v>
      </c>
      <c r="N234" s="128">
        <f t="shared" ca="1" si="75"/>
        <v>1.005763494</v>
      </c>
      <c r="O234" s="127">
        <f t="shared" si="84"/>
        <v>0</v>
      </c>
      <c r="P234" s="123">
        <f t="shared" ca="1" si="76"/>
        <v>57.634939989999999</v>
      </c>
      <c r="Q234" s="129">
        <f t="shared" si="77"/>
        <v>0</v>
      </c>
      <c r="R234" s="130" t="str">
        <f t="shared" si="85"/>
        <v>J=</v>
      </c>
      <c r="S234" s="125">
        <f t="shared" si="86"/>
        <v>44069</v>
      </c>
      <c r="T234" s="133" t="str">
        <f t="shared" si="87"/>
        <v>-</v>
      </c>
      <c r="U234" s="7"/>
      <c r="V234" s="103"/>
      <c r="W234" s="104"/>
      <c r="X234" s="7"/>
      <c r="Y234" s="1"/>
      <c r="Z234" s="7"/>
      <c r="AA234" s="7"/>
      <c r="AB234" s="7"/>
      <c r="AC234" s="7"/>
      <c r="AD234" s="7"/>
      <c r="AE234" s="8"/>
      <c r="AF234" s="7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</row>
    <row r="235" spans="1:212" x14ac:dyDescent="0.2">
      <c r="A235" s="122">
        <f t="shared" si="78"/>
        <v>43929</v>
      </c>
      <c r="B235" s="121">
        <f t="shared" ca="1" si="88"/>
        <v>10059.52226</v>
      </c>
      <c r="C235" s="123">
        <f t="shared" si="79"/>
        <v>10000</v>
      </c>
      <c r="D235" s="124">
        <f ca="1">IF(A235&lt;$B$1,VLOOKUP(A235,[1]DI!$A$4:$B$15000,2,FALSE),0)</f>
        <v>3.6500000000000005E-2</v>
      </c>
      <c r="E235" s="123">
        <f t="shared" ca="1" si="72"/>
        <v>1.00014227</v>
      </c>
      <c r="F235" s="123">
        <f ca="1">(TRUNC(PRODUCT($E$12:$E234),16))</f>
        <v>1.0285820825294301</v>
      </c>
      <c r="G235" s="123">
        <f t="shared" ca="1" si="71"/>
        <v>1.0238887569238</v>
      </c>
      <c r="H235" s="123">
        <f t="shared" ca="1" si="73"/>
        <v>1.0045838199999999</v>
      </c>
      <c r="I235" s="124">
        <f t="shared" si="80"/>
        <v>1.15E-2</v>
      </c>
      <c r="J235" s="125">
        <f t="shared" si="81"/>
        <v>43887</v>
      </c>
      <c r="K235" s="126">
        <f t="shared" si="82"/>
        <v>30</v>
      </c>
      <c r="L235" s="127">
        <f t="shared" si="83"/>
        <v>30</v>
      </c>
      <c r="M235" s="128">
        <f t="shared" si="74"/>
        <v>1.0013621619999999</v>
      </c>
      <c r="N235" s="128">
        <f t="shared" ca="1" si="75"/>
        <v>1.005952226</v>
      </c>
      <c r="O235" s="127">
        <f t="shared" si="84"/>
        <v>0</v>
      </c>
      <c r="P235" s="123">
        <f t="shared" ca="1" si="76"/>
        <v>59.522260000000003</v>
      </c>
      <c r="Q235" s="129">
        <f t="shared" si="77"/>
        <v>0</v>
      </c>
      <c r="R235" s="130" t="str">
        <f t="shared" si="85"/>
        <v>J=</v>
      </c>
      <c r="S235" s="125">
        <f t="shared" si="86"/>
        <v>44069</v>
      </c>
      <c r="T235" s="133" t="str">
        <f t="shared" si="87"/>
        <v>-</v>
      </c>
      <c r="U235" s="7"/>
      <c r="V235" s="103"/>
      <c r="W235" s="104"/>
      <c r="X235" s="7"/>
      <c r="Y235" s="1"/>
      <c r="Z235" s="7"/>
      <c r="AA235" s="7"/>
      <c r="AB235" s="7"/>
      <c r="AC235" s="7"/>
      <c r="AD235" s="7"/>
      <c r="AE235" s="8"/>
      <c r="AF235" s="7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</row>
    <row r="236" spans="1:212" x14ac:dyDescent="0.2">
      <c r="A236" s="122">
        <f t="shared" si="78"/>
        <v>43930</v>
      </c>
      <c r="B236" s="121">
        <f t="shared" ca="1" si="88"/>
        <v>10061.41002999</v>
      </c>
      <c r="C236" s="123">
        <f t="shared" si="79"/>
        <v>10000</v>
      </c>
      <c r="D236" s="124">
        <f ca="1">IF(A236&lt;$B$1,VLOOKUP(A236,[1]DI!$A$4:$B$15000,2,FALSE),0)</f>
        <v>3.6500000000000005E-2</v>
      </c>
      <c r="E236" s="123">
        <f t="shared" ca="1" si="72"/>
        <v>1.00014227</v>
      </c>
      <c r="F236" s="123">
        <f ca="1">(TRUNC(PRODUCT($E$12:$E235),16))</f>
        <v>1.02872841890231</v>
      </c>
      <c r="G236" s="123">
        <f t="shared" ca="1" si="71"/>
        <v>1.0238887569238</v>
      </c>
      <c r="H236" s="123">
        <f t="shared" ca="1" si="73"/>
        <v>1.0047267499999999</v>
      </c>
      <c r="I236" s="124">
        <f t="shared" si="80"/>
        <v>1.15E-2</v>
      </c>
      <c r="J236" s="125">
        <f t="shared" si="81"/>
        <v>43887</v>
      </c>
      <c r="K236" s="126">
        <f t="shared" si="82"/>
        <v>31</v>
      </c>
      <c r="L236" s="127">
        <f t="shared" si="83"/>
        <v>31</v>
      </c>
      <c r="M236" s="128">
        <f t="shared" si="74"/>
        <v>1.0014076000000001</v>
      </c>
      <c r="N236" s="128">
        <f t="shared" ca="1" si="75"/>
        <v>1.006141003</v>
      </c>
      <c r="O236" s="127">
        <f t="shared" si="84"/>
        <v>0</v>
      </c>
      <c r="P236" s="123">
        <f t="shared" ca="1" si="76"/>
        <v>61.410029989999998</v>
      </c>
      <c r="Q236" s="129">
        <f t="shared" si="77"/>
        <v>0</v>
      </c>
      <c r="R236" s="130" t="str">
        <f t="shared" si="85"/>
        <v>J=</v>
      </c>
      <c r="S236" s="125">
        <f t="shared" si="86"/>
        <v>44069</v>
      </c>
      <c r="T236" s="133" t="str">
        <f t="shared" si="87"/>
        <v>-</v>
      </c>
      <c r="U236" s="7"/>
      <c r="V236" s="103"/>
      <c r="W236" s="104"/>
      <c r="X236" s="7"/>
      <c r="Y236" s="1"/>
      <c r="Z236" s="7"/>
      <c r="AA236" s="7"/>
      <c r="AB236" s="7"/>
      <c r="AC236" s="7"/>
      <c r="AD236" s="7"/>
      <c r="AE236" s="8"/>
      <c r="AF236" s="7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</row>
    <row r="237" spans="1:212" x14ac:dyDescent="0.2">
      <c r="A237" s="122">
        <f t="shared" si="78"/>
        <v>43931</v>
      </c>
      <c r="B237" s="121">
        <f t="shared" ca="1" si="88"/>
        <v>10063.298049999999</v>
      </c>
      <c r="C237" s="123">
        <f t="shared" si="79"/>
        <v>10000</v>
      </c>
      <c r="D237" s="124">
        <f ca="1">IF(A237&lt;$B$1,VLOOKUP(A237,[1]DI!$A$4:$B$15000,2,FALSE),0)</f>
        <v>0</v>
      </c>
      <c r="E237" s="123">
        <f t="shared" ca="1" si="72"/>
        <v>1</v>
      </c>
      <c r="F237" s="123">
        <f ca="1">(TRUNC(PRODUCT($E$12:$E236),16))</f>
        <v>1.0288747760944701</v>
      </c>
      <c r="G237" s="123">
        <f t="shared" ca="1" si="71"/>
        <v>1.0238887569238</v>
      </c>
      <c r="H237" s="123">
        <f t="shared" ca="1" si="73"/>
        <v>1.00486969</v>
      </c>
      <c r="I237" s="124">
        <f t="shared" si="80"/>
        <v>1.15E-2</v>
      </c>
      <c r="J237" s="125">
        <f t="shared" si="81"/>
        <v>43887</v>
      </c>
      <c r="K237" s="126">
        <f t="shared" si="82"/>
        <v>31</v>
      </c>
      <c r="L237" s="127">
        <f t="shared" si="83"/>
        <v>32</v>
      </c>
      <c r="M237" s="128">
        <f t="shared" si="74"/>
        <v>1.001453039</v>
      </c>
      <c r="N237" s="128">
        <f t="shared" ca="1" si="75"/>
        <v>1.006329805</v>
      </c>
      <c r="O237" s="127">
        <f t="shared" si="84"/>
        <v>0</v>
      </c>
      <c r="P237" s="123">
        <f t="shared" ca="1" si="76"/>
        <v>63.298050000000003</v>
      </c>
      <c r="Q237" s="129">
        <f t="shared" si="77"/>
        <v>0</v>
      </c>
      <c r="R237" s="130" t="str">
        <f t="shared" si="85"/>
        <v>J=</v>
      </c>
      <c r="S237" s="125">
        <f t="shared" si="86"/>
        <v>44069</v>
      </c>
      <c r="T237" s="133" t="str">
        <f t="shared" si="87"/>
        <v>-</v>
      </c>
      <c r="U237" s="7"/>
      <c r="V237" s="103"/>
      <c r="W237" s="104"/>
      <c r="X237" s="7"/>
      <c r="Y237" s="1"/>
      <c r="Z237" s="7"/>
      <c r="AA237" s="7"/>
      <c r="AB237" s="7"/>
      <c r="AC237" s="7"/>
      <c r="AD237" s="7"/>
      <c r="AE237" s="8"/>
      <c r="AF237" s="7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</row>
    <row r="238" spans="1:212" x14ac:dyDescent="0.2">
      <c r="A238" s="122">
        <f t="shared" si="78"/>
        <v>43932</v>
      </c>
      <c r="B238" s="121">
        <f t="shared" ca="1" si="88"/>
        <v>10063.298049999999</v>
      </c>
      <c r="C238" s="123">
        <f t="shared" si="79"/>
        <v>10000</v>
      </c>
      <c r="D238" s="124">
        <f ca="1">IF(A238&lt;$B$1,VLOOKUP(A238,[1]DI!$A$4:$B$15000,2,FALSE),0)</f>
        <v>0</v>
      </c>
      <c r="E238" s="123">
        <f t="shared" ca="1" si="72"/>
        <v>1</v>
      </c>
      <c r="F238" s="123">
        <f ca="1">(TRUNC(PRODUCT($E$12:$E237),16))</f>
        <v>1.0288747760944701</v>
      </c>
      <c r="G238" s="123">
        <f t="shared" ca="1" si="71"/>
        <v>1.0238887569238</v>
      </c>
      <c r="H238" s="123">
        <f t="shared" ca="1" si="73"/>
        <v>1.00486969</v>
      </c>
      <c r="I238" s="124">
        <f t="shared" si="80"/>
        <v>1.15E-2</v>
      </c>
      <c r="J238" s="125">
        <f t="shared" si="81"/>
        <v>43887</v>
      </c>
      <c r="K238" s="126">
        <f t="shared" si="82"/>
        <v>31</v>
      </c>
      <c r="L238" s="127">
        <f t="shared" si="83"/>
        <v>32</v>
      </c>
      <c r="M238" s="128">
        <f t="shared" si="74"/>
        <v>1.001453039</v>
      </c>
      <c r="N238" s="128">
        <f t="shared" ca="1" si="75"/>
        <v>1.006329805</v>
      </c>
      <c r="O238" s="127">
        <f t="shared" si="84"/>
        <v>0</v>
      </c>
      <c r="P238" s="123">
        <f t="shared" ca="1" si="76"/>
        <v>63.298050000000003</v>
      </c>
      <c r="Q238" s="129">
        <f t="shared" si="77"/>
        <v>0</v>
      </c>
      <c r="R238" s="130" t="str">
        <f t="shared" si="85"/>
        <v>J=</v>
      </c>
      <c r="S238" s="125">
        <f t="shared" si="86"/>
        <v>44069</v>
      </c>
      <c r="T238" s="133" t="str">
        <f t="shared" si="87"/>
        <v>-</v>
      </c>
      <c r="U238" s="7"/>
      <c r="V238" s="103"/>
      <c r="W238" s="104"/>
      <c r="X238" s="7"/>
      <c r="Y238" s="1"/>
      <c r="Z238" s="7"/>
      <c r="AA238" s="7"/>
      <c r="AB238" s="7"/>
      <c r="AC238" s="7"/>
      <c r="AD238" s="7"/>
      <c r="AE238" s="8"/>
      <c r="AF238" s="7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</row>
    <row r="239" spans="1:212" x14ac:dyDescent="0.2">
      <c r="A239" s="122">
        <f t="shared" si="78"/>
        <v>43933</v>
      </c>
      <c r="B239" s="121">
        <f t="shared" ca="1" si="88"/>
        <v>10063.298049999999</v>
      </c>
      <c r="C239" s="123">
        <f t="shared" si="79"/>
        <v>10000</v>
      </c>
      <c r="D239" s="124">
        <f ca="1">IF(A239&lt;$B$1,VLOOKUP(A239,[1]DI!$A$4:$B$15000,2,FALSE),0)</f>
        <v>0</v>
      </c>
      <c r="E239" s="123">
        <f t="shared" ca="1" si="72"/>
        <v>1</v>
      </c>
      <c r="F239" s="123">
        <f ca="1">(TRUNC(PRODUCT($E$12:$E238),16))</f>
        <v>1.0288747760944701</v>
      </c>
      <c r="G239" s="123">
        <f t="shared" ca="1" si="71"/>
        <v>1.0238887569238</v>
      </c>
      <c r="H239" s="123">
        <f t="shared" ca="1" si="73"/>
        <v>1.00486969</v>
      </c>
      <c r="I239" s="124">
        <f t="shared" si="80"/>
        <v>1.15E-2</v>
      </c>
      <c r="J239" s="125">
        <f t="shared" si="81"/>
        <v>43887</v>
      </c>
      <c r="K239" s="126">
        <f t="shared" si="82"/>
        <v>31</v>
      </c>
      <c r="L239" s="127">
        <f t="shared" si="83"/>
        <v>32</v>
      </c>
      <c r="M239" s="128">
        <f t="shared" si="74"/>
        <v>1.001453039</v>
      </c>
      <c r="N239" s="128">
        <f t="shared" ca="1" si="75"/>
        <v>1.006329805</v>
      </c>
      <c r="O239" s="127">
        <f t="shared" si="84"/>
        <v>0</v>
      </c>
      <c r="P239" s="123">
        <f t="shared" ca="1" si="76"/>
        <v>63.298050000000003</v>
      </c>
      <c r="Q239" s="129">
        <f t="shared" si="77"/>
        <v>0</v>
      </c>
      <c r="R239" s="130" t="str">
        <f t="shared" si="85"/>
        <v>J=</v>
      </c>
      <c r="S239" s="125">
        <f t="shared" si="86"/>
        <v>44069</v>
      </c>
      <c r="T239" s="133" t="str">
        <f t="shared" si="87"/>
        <v>-</v>
      </c>
      <c r="U239" s="7"/>
      <c r="V239" s="103"/>
      <c r="W239" s="105"/>
      <c r="X239" s="7"/>
      <c r="Y239" s="1"/>
      <c r="Z239" s="7"/>
      <c r="AA239" s="7"/>
      <c r="AB239" s="7"/>
      <c r="AC239" s="7"/>
      <c r="AD239" s="7"/>
      <c r="AE239" s="8"/>
      <c r="AF239" s="7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</row>
    <row r="240" spans="1:212" x14ac:dyDescent="0.2">
      <c r="A240" s="122">
        <f t="shared" si="78"/>
        <v>43934</v>
      </c>
      <c r="B240" s="121">
        <f t="shared" ca="1" si="88"/>
        <v>10063.298049999999</v>
      </c>
      <c r="C240" s="123">
        <f t="shared" si="79"/>
        <v>10000</v>
      </c>
      <c r="D240" s="124">
        <f ca="1">IF(A240&lt;$B$1,VLOOKUP(A240,[1]DI!$A$4:$B$15000,2,FALSE),0)</f>
        <v>3.6500000000000005E-2</v>
      </c>
      <c r="E240" s="123">
        <f t="shared" ca="1" si="72"/>
        <v>1.00014227</v>
      </c>
      <c r="F240" s="123">
        <f ca="1">(TRUNC(PRODUCT($E$12:$E239),16))</f>
        <v>1.0288747760944701</v>
      </c>
      <c r="G240" s="123">
        <f t="shared" ref="G240:G303" ca="1" si="89">IF(O239&gt;0,F239,G239)</f>
        <v>1.0238887569238</v>
      </c>
      <c r="H240" s="123">
        <f t="shared" ca="1" si="73"/>
        <v>1.00486969</v>
      </c>
      <c r="I240" s="124">
        <f t="shared" si="80"/>
        <v>1.15E-2</v>
      </c>
      <c r="J240" s="125">
        <f t="shared" si="81"/>
        <v>43887</v>
      </c>
      <c r="K240" s="126">
        <f t="shared" si="82"/>
        <v>32</v>
      </c>
      <c r="L240" s="127">
        <f t="shared" si="83"/>
        <v>32</v>
      </c>
      <c r="M240" s="128">
        <f t="shared" si="74"/>
        <v>1.001453039</v>
      </c>
      <c r="N240" s="128">
        <f t="shared" ca="1" si="75"/>
        <v>1.006329805</v>
      </c>
      <c r="O240" s="127">
        <f t="shared" si="84"/>
        <v>0</v>
      </c>
      <c r="P240" s="123">
        <f t="shared" ca="1" si="76"/>
        <v>63.298050000000003</v>
      </c>
      <c r="Q240" s="129">
        <f t="shared" si="77"/>
        <v>0</v>
      </c>
      <c r="R240" s="130" t="str">
        <f t="shared" si="85"/>
        <v>J=</v>
      </c>
      <c r="S240" s="125">
        <f t="shared" si="86"/>
        <v>44069</v>
      </c>
      <c r="T240" s="133" t="str">
        <f t="shared" si="87"/>
        <v>-</v>
      </c>
      <c r="U240" s="7"/>
      <c r="V240" s="103"/>
      <c r="W240" s="104"/>
      <c r="X240" s="7"/>
      <c r="Y240" s="1"/>
      <c r="Z240" s="7"/>
      <c r="AA240" s="7"/>
      <c r="AB240" s="7"/>
      <c r="AC240" s="7"/>
      <c r="AD240" s="7"/>
      <c r="AE240" s="8"/>
      <c r="AF240" s="7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</row>
    <row r="241" spans="1:212" x14ac:dyDescent="0.2">
      <c r="A241" s="122">
        <f t="shared" si="78"/>
        <v>43935</v>
      </c>
      <c r="B241" s="121">
        <f t="shared" ca="1" si="88"/>
        <v>10065.18642</v>
      </c>
      <c r="C241" s="123">
        <f t="shared" si="79"/>
        <v>10000</v>
      </c>
      <c r="D241" s="124">
        <f ca="1">IF(A241&lt;$B$1,VLOOKUP(A241,[1]DI!$A$4:$B$15000,2,FALSE),0)</f>
        <v>3.6500000000000005E-2</v>
      </c>
      <c r="E241" s="123">
        <f t="shared" ca="1" si="72"/>
        <v>1.00014227</v>
      </c>
      <c r="F241" s="123">
        <f ca="1">(TRUNC(PRODUCT($E$12:$E240),16))</f>
        <v>1.0290211541088601</v>
      </c>
      <c r="G241" s="123">
        <f t="shared" ca="1" si="89"/>
        <v>1.0238887569238</v>
      </c>
      <c r="H241" s="123">
        <f t="shared" ca="1" si="73"/>
        <v>1.0050126500000001</v>
      </c>
      <c r="I241" s="124">
        <f t="shared" si="80"/>
        <v>1.15E-2</v>
      </c>
      <c r="J241" s="125">
        <f t="shared" si="81"/>
        <v>43887</v>
      </c>
      <c r="K241" s="126">
        <f t="shared" si="82"/>
        <v>33</v>
      </c>
      <c r="L241" s="127">
        <f t="shared" si="83"/>
        <v>33</v>
      </c>
      <c r="M241" s="128">
        <f t="shared" si="74"/>
        <v>1.0014984810000001</v>
      </c>
      <c r="N241" s="128">
        <f t="shared" ca="1" si="75"/>
        <v>1.0065186420000001</v>
      </c>
      <c r="O241" s="127">
        <f t="shared" si="84"/>
        <v>0</v>
      </c>
      <c r="P241" s="123">
        <f t="shared" ca="1" si="76"/>
        <v>65.186419999999998</v>
      </c>
      <c r="Q241" s="129">
        <f t="shared" si="77"/>
        <v>0</v>
      </c>
      <c r="R241" s="130" t="str">
        <f t="shared" si="85"/>
        <v>J=</v>
      </c>
      <c r="S241" s="125">
        <f t="shared" si="86"/>
        <v>44069</v>
      </c>
      <c r="T241" s="133" t="str">
        <f t="shared" si="87"/>
        <v>-</v>
      </c>
      <c r="U241" s="7"/>
      <c r="V241" s="103"/>
      <c r="W241" s="104"/>
      <c r="X241" s="7"/>
      <c r="Y241" s="1"/>
      <c r="Z241" s="7"/>
      <c r="AA241" s="7"/>
      <c r="AB241" s="7"/>
      <c r="AC241" s="7"/>
      <c r="AD241" s="7"/>
      <c r="AE241" s="8"/>
      <c r="AF241" s="7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</row>
    <row r="242" spans="1:212" x14ac:dyDescent="0.2">
      <c r="A242" s="122">
        <f t="shared" si="78"/>
        <v>43936</v>
      </c>
      <c r="B242" s="121">
        <f t="shared" ca="1" si="88"/>
        <v>10067.07513999</v>
      </c>
      <c r="C242" s="123">
        <f t="shared" si="79"/>
        <v>10000</v>
      </c>
      <c r="D242" s="124">
        <f ca="1">IF(A242&lt;$B$1,VLOOKUP(A242,[1]DI!$A$4:$B$15000,2,FALSE),0)</f>
        <v>3.6500000000000005E-2</v>
      </c>
      <c r="E242" s="123">
        <f t="shared" ca="1" si="72"/>
        <v>1.00014227</v>
      </c>
      <c r="F242" s="123">
        <f ca="1">(TRUNC(PRODUCT($E$12:$E241),16))</f>
        <v>1.0291675529484601</v>
      </c>
      <c r="G242" s="123">
        <f t="shared" ca="1" si="89"/>
        <v>1.0238887569238</v>
      </c>
      <c r="H242" s="123">
        <f t="shared" ca="1" si="73"/>
        <v>1.00515563</v>
      </c>
      <c r="I242" s="124">
        <f t="shared" si="80"/>
        <v>1.15E-2</v>
      </c>
      <c r="J242" s="125">
        <f t="shared" si="81"/>
        <v>43887</v>
      </c>
      <c r="K242" s="126">
        <f t="shared" si="82"/>
        <v>34</v>
      </c>
      <c r="L242" s="127">
        <f t="shared" si="83"/>
        <v>34</v>
      </c>
      <c r="M242" s="128">
        <f t="shared" si="74"/>
        <v>1.0015439239999999</v>
      </c>
      <c r="N242" s="128">
        <f t="shared" ca="1" si="75"/>
        <v>1.0067075139999999</v>
      </c>
      <c r="O242" s="127">
        <f t="shared" si="84"/>
        <v>0</v>
      </c>
      <c r="P242" s="123">
        <f t="shared" ca="1" si="76"/>
        <v>67.075139989999997</v>
      </c>
      <c r="Q242" s="129">
        <f t="shared" si="77"/>
        <v>0</v>
      </c>
      <c r="R242" s="130" t="str">
        <f t="shared" si="85"/>
        <v>J=</v>
      </c>
      <c r="S242" s="125">
        <f t="shared" si="86"/>
        <v>44069</v>
      </c>
      <c r="T242" s="133" t="str">
        <f t="shared" si="87"/>
        <v>-</v>
      </c>
      <c r="U242" s="7"/>
      <c r="V242" s="103"/>
      <c r="W242" s="104"/>
      <c r="X242" s="7"/>
      <c r="Y242" s="1"/>
      <c r="Z242" s="7"/>
      <c r="AA242" s="7"/>
      <c r="AB242" s="7"/>
      <c r="AC242" s="7"/>
      <c r="AD242" s="7"/>
      <c r="AE242" s="8"/>
      <c r="AF242" s="7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</row>
    <row r="243" spans="1:212" x14ac:dyDescent="0.2">
      <c r="A243" s="122">
        <f t="shared" si="78"/>
        <v>43937</v>
      </c>
      <c r="B243" s="121">
        <f t="shared" ca="1" si="88"/>
        <v>10068.96430999</v>
      </c>
      <c r="C243" s="123">
        <f t="shared" si="79"/>
        <v>10000</v>
      </c>
      <c r="D243" s="124">
        <f ca="1">IF(A243&lt;$B$1,VLOOKUP(A243,[1]DI!$A$4:$B$15000,2,FALSE),0)</f>
        <v>3.6500000000000005E-2</v>
      </c>
      <c r="E243" s="123">
        <f t="shared" ca="1" si="72"/>
        <v>1.00014227</v>
      </c>
      <c r="F243" s="123">
        <f ca="1">(TRUNC(PRODUCT($E$12:$E242),16))</f>
        <v>1.0293139726162199</v>
      </c>
      <c r="G243" s="123">
        <f t="shared" ca="1" si="89"/>
        <v>1.0238887569238</v>
      </c>
      <c r="H243" s="123">
        <f t="shared" ca="1" si="73"/>
        <v>1.0052986399999999</v>
      </c>
      <c r="I243" s="124">
        <f t="shared" si="80"/>
        <v>1.15E-2</v>
      </c>
      <c r="J243" s="125">
        <f t="shared" si="81"/>
        <v>43887</v>
      </c>
      <c r="K243" s="126">
        <f t="shared" si="82"/>
        <v>35</v>
      </c>
      <c r="L243" s="127">
        <f t="shared" si="83"/>
        <v>35</v>
      </c>
      <c r="M243" s="128">
        <f t="shared" si="74"/>
        <v>1.00158937</v>
      </c>
      <c r="N243" s="128">
        <f t="shared" ca="1" si="75"/>
        <v>1.0068964309999999</v>
      </c>
      <c r="O243" s="127">
        <f t="shared" si="84"/>
        <v>0</v>
      </c>
      <c r="P243" s="123">
        <f t="shared" ca="1" si="76"/>
        <v>68.964309990000004</v>
      </c>
      <c r="Q243" s="129">
        <f t="shared" si="77"/>
        <v>0</v>
      </c>
      <c r="R243" s="130" t="str">
        <f t="shared" si="85"/>
        <v>J=</v>
      </c>
      <c r="S243" s="125">
        <f t="shared" si="86"/>
        <v>44069</v>
      </c>
      <c r="T243" s="133" t="str">
        <f t="shared" si="87"/>
        <v>-</v>
      </c>
      <c r="U243" s="7"/>
      <c r="V243" s="103"/>
      <c r="W243" s="104"/>
      <c r="X243" s="7"/>
      <c r="Y243" s="1"/>
      <c r="Z243" s="7"/>
      <c r="AA243" s="7"/>
      <c r="AB243" s="7"/>
      <c r="AC243" s="7"/>
      <c r="AD243" s="7"/>
      <c r="AE243" s="8"/>
      <c r="AF243" s="7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</row>
    <row r="244" spans="1:212" x14ac:dyDescent="0.2">
      <c r="A244" s="122">
        <f t="shared" si="78"/>
        <v>43938</v>
      </c>
      <c r="B244" s="121">
        <f t="shared" ca="1" si="88"/>
        <v>10070.853730000001</v>
      </c>
      <c r="C244" s="123">
        <f t="shared" si="79"/>
        <v>10000</v>
      </c>
      <c r="D244" s="124">
        <f ca="1">IF(A244&lt;$B$1,VLOOKUP(A244,[1]DI!$A$4:$B$15000,2,FALSE),0)</f>
        <v>3.6500000000000005E-2</v>
      </c>
      <c r="E244" s="123">
        <f t="shared" ca="1" si="72"/>
        <v>1.00014227</v>
      </c>
      <c r="F244" s="123">
        <f ca="1">(TRUNC(PRODUCT($E$12:$E243),16))</f>
        <v>1.0294604131150999</v>
      </c>
      <c r="G244" s="123">
        <f t="shared" ca="1" si="89"/>
        <v>1.0238887569238</v>
      </c>
      <c r="H244" s="123">
        <f t="shared" ca="1" si="73"/>
        <v>1.00544166</v>
      </c>
      <c r="I244" s="124">
        <f t="shared" si="80"/>
        <v>1.15E-2</v>
      </c>
      <c r="J244" s="125">
        <f t="shared" si="81"/>
        <v>43887</v>
      </c>
      <c r="K244" s="126">
        <f t="shared" si="82"/>
        <v>36</v>
      </c>
      <c r="L244" s="127">
        <f t="shared" si="83"/>
        <v>36</v>
      </c>
      <c r="M244" s="128">
        <f t="shared" si="74"/>
        <v>1.001634817</v>
      </c>
      <c r="N244" s="128">
        <f t="shared" ca="1" si="75"/>
        <v>1.007085373</v>
      </c>
      <c r="O244" s="127">
        <f t="shared" si="84"/>
        <v>0</v>
      </c>
      <c r="P244" s="123">
        <f t="shared" ca="1" si="76"/>
        <v>70.853729999999999</v>
      </c>
      <c r="Q244" s="129">
        <f t="shared" si="77"/>
        <v>0</v>
      </c>
      <c r="R244" s="130" t="str">
        <f t="shared" si="85"/>
        <v>J=</v>
      </c>
      <c r="S244" s="125">
        <f t="shared" si="86"/>
        <v>44069</v>
      </c>
      <c r="T244" s="133" t="str">
        <f t="shared" si="87"/>
        <v>-</v>
      </c>
      <c r="U244" s="7"/>
      <c r="V244" s="103"/>
      <c r="W244" s="104"/>
      <c r="X244" s="7"/>
      <c r="Y244" s="1"/>
      <c r="Z244" s="7"/>
      <c r="AA244" s="7"/>
      <c r="AB244" s="7"/>
      <c r="AC244" s="7"/>
      <c r="AD244" s="7"/>
      <c r="AE244" s="8"/>
      <c r="AF244" s="7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</row>
    <row r="245" spans="1:212" x14ac:dyDescent="0.2">
      <c r="A245" s="122">
        <f t="shared" si="78"/>
        <v>43939</v>
      </c>
      <c r="B245" s="121">
        <f t="shared" ca="1" si="88"/>
        <v>10072.743609990001</v>
      </c>
      <c r="C245" s="123">
        <f t="shared" si="79"/>
        <v>10000</v>
      </c>
      <c r="D245" s="124">
        <f ca="1">IF(A245&lt;$B$1,VLOOKUP(A245,[1]DI!$A$4:$B$15000,2,FALSE),0)</f>
        <v>0</v>
      </c>
      <c r="E245" s="123">
        <f t="shared" ca="1" si="72"/>
        <v>1</v>
      </c>
      <c r="F245" s="123">
        <f ca="1">(TRUNC(PRODUCT($E$12:$E244),16))</f>
        <v>1.02960687444807</v>
      </c>
      <c r="G245" s="123">
        <f t="shared" ca="1" si="89"/>
        <v>1.0238887569238</v>
      </c>
      <c r="H245" s="123">
        <f t="shared" ca="1" si="73"/>
        <v>1.0055847099999999</v>
      </c>
      <c r="I245" s="124">
        <f t="shared" si="80"/>
        <v>1.15E-2</v>
      </c>
      <c r="J245" s="125">
        <f t="shared" si="81"/>
        <v>43887</v>
      </c>
      <c r="K245" s="126">
        <f t="shared" si="82"/>
        <v>36</v>
      </c>
      <c r="L245" s="127">
        <f t="shared" si="83"/>
        <v>37</v>
      </c>
      <c r="M245" s="128">
        <f t="shared" si="74"/>
        <v>1.001680267</v>
      </c>
      <c r="N245" s="128">
        <f t="shared" ca="1" si="75"/>
        <v>1.0072743609999999</v>
      </c>
      <c r="O245" s="127">
        <f t="shared" si="84"/>
        <v>0</v>
      </c>
      <c r="P245" s="123">
        <f t="shared" ca="1" si="76"/>
        <v>72.743609989999996</v>
      </c>
      <c r="Q245" s="129">
        <f t="shared" si="77"/>
        <v>0</v>
      </c>
      <c r="R245" s="130" t="str">
        <f t="shared" si="85"/>
        <v>J=</v>
      </c>
      <c r="S245" s="125">
        <f t="shared" si="86"/>
        <v>44069</v>
      </c>
      <c r="T245" s="133" t="str">
        <f t="shared" si="87"/>
        <v>-</v>
      </c>
      <c r="U245" s="7"/>
      <c r="V245" s="103"/>
      <c r="W245" s="104"/>
      <c r="X245" s="7"/>
      <c r="Y245" s="1"/>
      <c r="Z245" s="7"/>
      <c r="AA245" s="7"/>
      <c r="AB245" s="7"/>
      <c r="AC245" s="7"/>
      <c r="AD245" s="7"/>
      <c r="AE245" s="8"/>
      <c r="AF245" s="7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</row>
    <row r="246" spans="1:212" x14ac:dyDescent="0.2">
      <c r="A246" s="122">
        <f t="shared" si="78"/>
        <v>43940</v>
      </c>
      <c r="B246" s="121">
        <f t="shared" ca="1" si="88"/>
        <v>10072.743609990001</v>
      </c>
      <c r="C246" s="123">
        <f t="shared" si="79"/>
        <v>10000</v>
      </c>
      <c r="D246" s="124">
        <f ca="1">IF(A246&lt;$B$1,VLOOKUP(A246,[1]DI!$A$4:$B$15000,2,FALSE),0)</f>
        <v>0</v>
      </c>
      <c r="E246" s="123">
        <f t="shared" ca="1" si="72"/>
        <v>1</v>
      </c>
      <c r="F246" s="123">
        <f ca="1">(TRUNC(PRODUCT($E$12:$E245),16))</f>
        <v>1.02960687444807</v>
      </c>
      <c r="G246" s="123">
        <f t="shared" ca="1" si="89"/>
        <v>1.0238887569238</v>
      </c>
      <c r="H246" s="123">
        <f t="shared" ca="1" si="73"/>
        <v>1.0055847099999999</v>
      </c>
      <c r="I246" s="124">
        <f t="shared" si="80"/>
        <v>1.15E-2</v>
      </c>
      <c r="J246" s="125">
        <f t="shared" si="81"/>
        <v>43887</v>
      </c>
      <c r="K246" s="126">
        <f t="shared" si="82"/>
        <v>36</v>
      </c>
      <c r="L246" s="127">
        <f t="shared" si="83"/>
        <v>37</v>
      </c>
      <c r="M246" s="128">
        <f t="shared" si="74"/>
        <v>1.001680267</v>
      </c>
      <c r="N246" s="128">
        <f t="shared" ca="1" si="75"/>
        <v>1.0072743609999999</v>
      </c>
      <c r="O246" s="127">
        <f t="shared" si="84"/>
        <v>0</v>
      </c>
      <c r="P246" s="123">
        <f t="shared" ca="1" si="76"/>
        <v>72.743609989999996</v>
      </c>
      <c r="Q246" s="129">
        <f t="shared" si="77"/>
        <v>0</v>
      </c>
      <c r="R246" s="130" t="str">
        <f t="shared" si="85"/>
        <v>J=</v>
      </c>
      <c r="S246" s="125">
        <f t="shared" si="86"/>
        <v>44069</v>
      </c>
      <c r="T246" s="133" t="str">
        <f t="shared" si="87"/>
        <v>-</v>
      </c>
      <c r="U246" s="7"/>
      <c r="V246" s="103"/>
      <c r="W246" s="104"/>
      <c r="X246" s="7"/>
      <c r="Y246" s="1"/>
      <c r="Z246" s="7"/>
      <c r="AA246" s="7"/>
      <c r="AB246" s="7"/>
      <c r="AC246" s="7"/>
      <c r="AD246" s="7"/>
      <c r="AE246" s="8"/>
      <c r="AF246" s="7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</row>
    <row r="247" spans="1:212" x14ac:dyDescent="0.2">
      <c r="A247" s="122">
        <f t="shared" si="78"/>
        <v>43941</v>
      </c>
      <c r="B247" s="121">
        <f t="shared" ca="1" si="88"/>
        <v>10072.743609990001</v>
      </c>
      <c r="C247" s="123">
        <f t="shared" si="79"/>
        <v>10000</v>
      </c>
      <c r="D247" s="124">
        <f ca="1">IF(A247&lt;$B$1,VLOOKUP(A247,[1]DI!$A$4:$B$15000,2,FALSE),0)</f>
        <v>3.6500000000000005E-2</v>
      </c>
      <c r="E247" s="123">
        <f t="shared" ca="1" si="72"/>
        <v>1.00014227</v>
      </c>
      <c r="F247" s="123">
        <f ca="1">(TRUNC(PRODUCT($E$12:$E246),16))</f>
        <v>1.02960687444807</v>
      </c>
      <c r="G247" s="123">
        <f t="shared" ca="1" si="89"/>
        <v>1.0238887569238</v>
      </c>
      <c r="H247" s="123">
        <f t="shared" ca="1" si="73"/>
        <v>1.0055847099999999</v>
      </c>
      <c r="I247" s="124">
        <f t="shared" si="80"/>
        <v>1.15E-2</v>
      </c>
      <c r="J247" s="125">
        <f t="shared" si="81"/>
        <v>43887</v>
      </c>
      <c r="K247" s="126">
        <f t="shared" si="82"/>
        <v>37</v>
      </c>
      <c r="L247" s="127">
        <f t="shared" si="83"/>
        <v>37</v>
      </c>
      <c r="M247" s="128">
        <f t="shared" si="74"/>
        <v>1.001680267</v>
      </c>
      <c r="N247" s="128">
        <f t="shared" ca="1" si="75"/>
        <v>1.0072743609999999</v>
      </c>
      <c r="O247" s="127">
        <f t="shared" si="84"/>
        <v>0</v>
      </c>
      <c r="P247" s="123">
        <f t="shared" ca="1" si="76"/>
        <v>72.743609989999996</v>
      </c>
      <c r="Q247" s="129">
        <f t="shared" si="77"/>
        <v>0</v>
      </c>
      <c r="R247" s="130" t="str">
        <f t="shared" si="85"/>
        <v>J=</v>
      </c>
      <c r="S247" s="125">
        <f t="shared" si="86"/>
        <v>44069</v>
      </c>
      <c r="T247" s="133" t="str">
        <f t="shared" si="87"/>
        <v>-</v>
      </c>
      <c r="U247" s="7"/>
      <c r="V247" s="103"/>
      <c r="W247" s="104"/>
      <c r="X247" s="7"/>
      <c r="Y247" s="1"/>
      <c r="Z247" s="7"/>
      <c r="AA247" s="7"/>
      <c r="AB247" s="7"/>
      <c r="AC247" s="7"/>
      <c r="AD247" s="7"/>
      <c r="AE247" s="8"/>
      <c r="AF247" s="7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</row>
    <row r="248" spans="1:212" x14ac:dyDescent="0.2">
      <c r="A248" s="122">
        <f t="shared" si="78"/>
        <v>43942</v>
      </c>
      <c r="B248" s="121">
        <f t="shared" ca="1" si="88"/>
        <v>10074.633739999999</v>
      </c>
      <c r="C248" s="123">
        <f t="shared" si="79"/>
        <v>10000</v>
      </c>
      <c r="D248" s="124">
        <f ca="1">IF(A248&lt;$B$1,VLOOKUP(A248,[1]DI!$A$4:$B$15000,2,FALSE),0)</f>
        <v>0</v>
      </c>
      <c r="E248" s="123">
        <f t="shared" ca="1" si="72"/>
        <v>1</v>
      </c>
      <c r="F248" s="123">
        <f ca="1">(TRUNC(PRODUCT($E$12:$E247),16))</f>
        <v>1.0297533566181001</v>
      </c>
      <c r="G248" s="123">
        <f t="shared" ca="1" si="89"/>
        <v>1.0238887569238</v>
      </c>
      <c r="H248" s="123">
        <f t="shared" ca="1" si="73"/>
        <v>1.00572777</v>
      </c>
      <c r="I248" s="124">
        <f t="shared" si="80"/>
        <v>1.15E-2</v>
      </c>
      <c r="J248" s="125">
        <f t="shared" si="81"/>
        <v>43887</v>
      </c>
      <c r="K248" s="126">
        <f t="shared" si="82"/>
        <v>37</v>
      </c>
      <c r="L248" s="127">
        <f t="shared" si="83"/>
        <v>38</v>
      </c>
      <c r="M248" s="128">
        <f t="shared" si="74"/>
        <v>1.001725719</v>
      </c>
      <c r="N248" s="128">
        <f t="shared" ca="1" si="75"/>
        <v>1.0074633740000001</v>
      </c>
      <c r="O248" s="127">
        <f t="shared" si="84"/>
        <v>0</v>
      </c>
      <c r="P248" s="123">
        <f t="shared" ca="1" si="76"/>
        <v>74.633740000000003</v>
      </c>
      <c r="Q248" s="129">
        <f t="shared" si="77"/>
        <v>0</v>
      </c>
      <c r="R248" s="130" t="str">
        <f t="shared" si="85"/>
        <v>J=</v>
      </c>
      <c r="S248" s="125">
        <f t="shared" si="86"/>
        <v>44069</v>
      </c>
      <c r="T248" s="133" t="str">
        <f t="shared" si="87"/>
        <v>-</v>
      </c>
      <c r="U248" s="7"/>
      <c r="V248" s="103"/>
      <c r="W248" s="104"/>
      <c r="X248" s="7"/>
      <c r="Y248" s="1"/>
      <c r="Z248" s="7"/>
      <c r="AA248" s="7"/>
      <c r="AB248" s="7"/>
      <c r="AC248" s="7"/>
      <c r="AD248" s="7"/>
      <c r="AE248" s="8"/>
      <c r="AF248" s="7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</row>
    <row r="249" spans="1:212" x14ac:dyDescent="0.2">
      <c r="A249" s="122">
        <f t="shared" si="78"/>
        <v>43943</v>
      </c>
      <c r="B249" s="121">
        <f t="shared" ca="1" si="88"/>
        <v>10074.633739999999</v>
      </c>
      <c r="C249" s="123">
        <f t="shared" si="79"/>
        <v>10000</v>
      </c>
      <c r="D249" s="124">
        <f ca="1">IF(A249&lt;$B$1,VLOOKUP(A249,[1]DI!$A$4:$B$15000,2,FALSE),0)</f>
        <v>3.6500000000000005E-2</v>
      </c>
      <c r="E249" s="123">
        <f t="shared" ca="1" si="72"/>
        <v>1.00014227</v>
      </c>
      <c r="F249" s="123">
        <f ca="1">(TRUNC(PRODUCT($E$12:$E248),16))</f>
        <v>1.0297533566181001</v>
      </c>
      <c r="G249" s="123">
        <f t="shared" ca="1" si="89"/>
        <v>1.0238887569238</v>
      </c>
      <c r="H249" s="123">
        <f t="shared" ca="1" si="73"/>
        <v>1.00572777</v>
      </c>
      <c r="I249" s="124">
        <f t="shared" si="80"/>
        <v>1.15E-2</v>
      </c>
      <c r="J249" s="125">
        <f t="shared" si="81"/>
        <v>43887</v>
      </c>
      <c r="K249" s="126">
        <f t="shared" si="82"/>
        <v>38</v>
      </c>
      <c r="L249" s="127">
        <f t="shared" si="83"/>
        <v>38</v>
      </c>
      <c r="M249" s="128">
        <f t="shared" si="74"/>
        <v>1.001725719</v>
      </c>
      <c r="N249" s="128">
        <f t="shared" ca="1" si="75"/>
        <v>1.0074633740000001</v>
      </c>
      <c r="O249" s="127">
        <f t="shared" si="84"/>
        <v>0</v>
      </c>
      <c r="P249" s="123">
        <f t="shared" ca="1" si="76"/>
        <v>74.633740000000003</v>
      </c>
      <c r="Q249" s="129">
        <f t="shared" si="77"/>
        <v>0</v>
      </c>
      <c r="R249" s="130" t="str">
        <f t="shared" si="85"/>
        <v>J=</v>
      </c>
      <c r="S249" s="125">
        <f t="shared" si="86"/>
        <v>44069</v>
      </c>
      <c r="T249" s="133" t="str">
        <f t="shared" si="87"/>
        <v>-</v>
      </c>
      <c r="U249" s="7"/>
      <c r="V249" s="103"/>
      <c r="W249" s="104"/>
      <c r="X249" s="7"/>
      <c r="Y249" s="1"/>
      <c r="Z249" s="7"/>
      <c r="AA249" s="7"/>
      <c r="AB249" s="7"/>
      <c r="AC249" s="7"/>
      <c r="AD249" s="7"/>
      <c r="AE249" s="8"/>
      <c r="AF249" s="7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</row>
    <row r="250" spans="1:212" x14ac:dyDescent="0.2">
      <c r="A250" s="122">
        <f t="shared" si="78"/>
        <v>43944</v>
      </c>
      <c r="B250" s="121">
        <f t="shared" ca="1" si="88"/>
        <v>10076.52430999</v>
      </c>
      <c r="C250" s="123">
        <f t="shared" si="79"/>
        <v>10000</v>
      </c>
      <c r="D250" s="124">
        <f ca="1">IF(A250&lt;$B$1,VLOOKUP(A250,[1]DI!$A$4:$B$15000,2,FALSE),0)</f>
        <v>3.6500000000000005E-2</v>
      </c>
      <c r="E250" s="123">
        <f t="shared" ca="1" si="72"/>
        <v>1.00014227</v>
      </c>
      <c r="F250" s="123">
        <f ca="1">(TRUNC(PRODUCT($E$12:$E249),16))</f>
        <v>1.0298998596281499</v>
      </c>
      <c r="G250" s="123">
        <f t="shared" ca="1" si="89"/>
        <v>1.0238887569238</v>
      </c>
      <c r="H250" s="123">
        <f t="shared" ca="1" si="73"/>
        <v>1.0058708599999999</v>
      </c>
      <c r="I250" s="124">
        <f t="shared" si="80"/>
        <v>1.15E-2</v>
      </c>
      <c r="J250" s="125">
        <f t="shared" si="81"/>
        <v>43887</v>
      </c>
      <c r="K250" s="126">
        <f t="shared" si="82"/>
        <v>39</v>
      </c>
      <c r="L250" s="127">
        <f t="shared" si="83"/>
        <v>39</v>
      </c>
      <c r="M250" s="128">
        <f t="shared" si="74"/>
        <v>1.0017711730000001</v>
      </c>
      <c r="N250" s="128">
        <f t="shared" ca="1" si="75"/>
        <v>1.0076524309999999</v>
      </c>
      <c r="O250" s="127">
        <f t="shared" si="84"/>
        <v>0</v>
      </c>
      <c r="P250" s="123">
        <f t="shared" ca="1" si="76"/>
        <v>76.524309990000006</v>
      </c>
      <c r="Q250" s="129">
        <f t="shared" si="77"/>
        <v>0</v>
      </c>
      <c r="R250" s="130" t="str">
        <f t="shared" si="85"/>
        <v>J=</v>
      </c>
      <c r="S250" s="125">
        <f t="shared" si="86"/>
        <v>44069</v>
      </c>
      <c r="T250" s="133" t="str">
        <f t="shared" si="87"/>
        <v>-</v>
      </c>
      <c r="U250" s="7"/>
      <c r="V250" s="103"/>
      <c r="W250" s="104"/>
      <c r="X250" s="7"/>
      <c r="Y250" s="1"/>
      <c r="Z250" s="7"/>
      <c r="AA250" s="7"/>
      <c r="AB250" s="7"/>
      <c r="AC250" s="7"/>
      <c r="AD250" s="7"/>
      <c r="AE250" s="8"/>
      <c r="AF250" s="7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</row>
    <row r="251" spans="1:212" x14ac:dyDescent="0.2">
      <c r="A251" s="122">
        <f t="shared" si="78"/>
        <v>43945</v>
      </c>
      <c r="B251" s="121">
        <f t="shared" ca="1" si="88"/>
        <v>10078.415139999999</v>
      </c>
      <c r="C251" s="123">
        <f t="shared" si="79"/>
        <v>10000</v>
      </c>
      <c r="D251" s="124">
        <f ca="1">IF(A251&lt;$B$1,VLOOKUP(A251,[1]DI!$A$4:$B$15000,2,FALSE),0)</f>
        <v>3.6500000000000005E-2</v>
      </c>
      <c r="E251" s="123">
        <f t="shared" ca="1" si="72"/>
        <v>1.00014227</v>
      </c>
      <c r="F251" s="123">
        <f ca="1">(TRUNC(PRODUCT($E$12:$E250),16))</f>
        <v>1.0300463834811799</v>
      </c>
      <c r="G251" s="123">
        <f t="shared" ca="1" si="89"/>
        <v>1.0238887569238</v>
      </c>
      <c r="H251" s="123">
        <f t="shared" ca="1" si="73"/>
        <v>1.00601396</v>
      </c>
      <c r="I251" s="124">
        <f t="shared" si="80"/>
        <v>1.15E-2</v>
      </c>
      <c r="J251" s="125">
        <f t="shared" si="81"/>
        <v>43887</v>
      </c>
      <c r="K251" s="126">
        <f t="shared" si="82"/>
        <v>40</v>
      </c>
      <c r="L251" s="127">
        <f t="shared" si="83"/>
        <v>40</v>
      </c>
      <c r="M251" s="128">
        <f t="shared" si="74"/>
        <v>1.0018166289999999</v>
      </c>
      <c r="N251" s="128">
        <f t="shared" ca="1" si="75"/>
        <v>1.0078415140000001</v>
      </c>
      <c r="O251" s="127">
        <f t="shared" si="84"/>
        <v>0</v>
      </c>
      <c r="P251" s="123">
        <f t="shared" ca="1" si="76"/>
        <v>78.415139999999994</v>
      </c>
      <c r="Q251" s="129">
        <f t="shared" si="77"/>
        <v>0</v>
      </c>
      <c r="R251" s="130" t="str">
        <f t="shared" si="85"/>
        <v>J=</v>
      </c>
      <c r="S251" s="125">
        <f t="shared" si="86"/>
        <v>44069</v>
      </c>
      <c r="T251" s="133" t="str">
        <f t="shared" si="87"/>
        <v>-</v>
      </c>
      <c r="U251" s="7"/>
      <c r="V251" s="103"/>
      <c r="W251" s="104"/>
      <c r="X251" s="7"/>
      <c r="Y251" s="1"/>
      <c r="Z251" s="7"/>
      <c r="AA251" s="7"/>
      <c r="AB251" s="7"/>
      <c r="AC251" s="7"/>
      <c r="AD251" s="7"/>
      <c r="AE251" s="8"/>
      <c r="AF251" s="7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</row>
    <row r="252" spans="1:212" x14ac:dyDescent="0.2">
      <c r="A252" s="122">
        <f t="shared" si="78"/>
        <v>43946</v>
      </c>
      <c r="B252" s="121">
        <f t="shared" ca="1" si="88"/>
        <v>10080.306420000001</v>
      </c>
      <c r="C252" s="123">
        <f t="shared" si="79"/>
        <v>10000</v>
      </c>
      <c r="D252" s="124">
        <f ca="1">IF(A252&lt;$B$1,VLOOKUP(A252,[1]DI!$A$4:$B$15000,2,FALSE),0)</f>
        <v>0</v>
      </c>
      <c r="E252" s="123">
        <f t="shared" ca="1" si="72"/>
        <v>1</v>
      </c>
      <c r="F252" s="123">
        <f ca="1">(TRUNC(PRODUCT($E$12:$E251),16))</f>
        <v>1.0301929281801501</v>
      </c>
      <c r="G252" s="123">
        <f t="shared" ca="1" si="89"/>
        <v>1.0238887569238</v>
      </c>
      <c r="H252" s="123">
        <f t="shared" ca="1" si="73"/>
        <v>1.0061570900000001</v>
      </c>
      <c r="I252" s="124">
        <f t="shared" si="80"/>
        <v>1.15E-2</v>
      </c>
      <c r="J252" s="125">
        <f t="shared" si="81"/>
        <v>43887</v>
      </c>
      <c r="K252" s="126">
        <f t="shared" si="82"/>
        <v>40</v>
      </c>
      <c r="L252" s="127">
        <f t="shared" si="83"/>
        <v>41</v>
      </c>
      <c r="M252" s="128">
        <f t="shared" si="74"/>
        <v>1.0018620869999999</v>
      </c>
      <c r="N252" s="128">
        <f t="shared" ca="1" si="75"/>
        <v>1.008030642</v>
      </c>
      <c r="O252" s="127">
        <f t="shared" si="84"/>
        <v>0</v>
      </c>
      <c r="P252" s="123">
        <f t="shared" ca="1" si="76"/>
        <v>80.306420000000003</v>
      </c>
      <c r="Q252" s="129">
        <f t="shared" si="77"/>
        <v>0</v>
      </c>
      <c r="R252" s="130" t="str">
        <f t="shared" si="85"/>
        <v>J=</v>
      </c>
      <c r="S252" s="125">
        <f t="shared" si="86"/>
        <v>44069</v>
      </c>
      <c r="T252" s="133" t="str">
        <f t="shared" si="87"/>
        <v>-</v>
      </c>
      <c r="U252" s="7"/>
      <c r="V252" s="103"/>
      <c r="W252" s="104"/>
      <c r="X252" s="7"/>
      <c r="Y252" s="1"/>
      <c r="Z252" s="7"/>
      <c r="AA252" s="7"/>
      <c r="AB252" s="7"/>
      <c r="AC252" s="7"/>
      <c r="AD252" s="7"/>
      <c r="AE252" s="8"/>
      <c r="AF252" s="7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</row>
    <row r="253" spans="1:212" x14ac:dyDescent="0.2">
      <c r="A253" s="122">
        <f t="shared" si="78"/>
        <v>43947</v>
      </c>
      <c r="B253" s="121">
        <f t="shared" ca="1" si="88"/>
        <v>10080.306420000001</v>
      </c>
      <c r="C253" s="123">
        <f t="shared" si="79"/>
        <v>10000</v>
      </c>
      <c r="D253" s="124">
        <f ca="1">IF(A253&lt;$B$1,VLOOKUP(A253,[1]DI!$A$4:$B$15000,2,FALSE),0)</f>
        <v>0</v>
      </c>
      <c r="E253" s="123">
        <f t="shared" ca="1" si="72"/>
        <v>1</v>
      </c>
      <c r="F253" s="123">
        <f ca="1">(TRUNC(PRODUCT($E$12:$E252),16))</f>
        <v>1.0301929281801501</v>
      </c>
      <c r="G253" s="123">
        <f t="shared" ca="1" si="89"/>
        <v>1.0238887569238</v>
      </c>
      <c r="H253" s="123">
        <f t="shared" ca="1" si="73"/>
        <v>1.0061570900000001</v>
      </c>
      <c r="I253" s="124">
        <f t="shared" si="80"/>
        <v>1.15E-2</v>
      </c>
      <c r="J253" s="125">
        <f t="shared" si="81"/>
        <v>43887</v>
      </c>
      <c r="K253" s="126">
        <f t="shared" si="82"/>
        <v>40</v>
      </c>
      <c r="L253" s="127">
        <f t="shared" si="83"/>
        <v>41</v>
      </c>
      <c r="M253" s="128">
        <f t="shared" si="74"/>
        <v>1.0018620869999999</v>
      </c>
      <c r="N253" s="128">
        <f t="shared" ca="1" si="75"/>
        <v>1.008030642</v>
      </c>
      <c r="O253" s="127">
        <f t="shared" si="84"/>
        <v>0</v>
      </c>
      <c r="P253" s="123">
        <f t="shared" ca="1" si="76"/>
        <v>80.306420000000003</v>
      </c>
      <c r="Q253" s="129">
        <f t="shared" si="77"/>
        <v>0</v>
      </c>
      <c r="R253" s="130" t="str">
        <f t="shared" si="85"/>
        <v>J=</v>
      </c>
      <c r="S253" s="125">
        <f t="shared" si="86"/>
        <v>44069</v>
      </c>
      <c r="T253" s="133" t="str">
        <f t="shared" si="87"/>
        <v>-</v>
      </c>
      <c r="U253" s="7"/>
      <c r="V253" s="103"/>
      <c r="W253" s="104"/>
      <c r="X253" s="7"/>
      <c r="Y253" s="1"/>
      <c r="Z253" s="7"/>
      <c r="AA253" s="7"/>
      <c r="AB253" s="7"/>
      <c r="AC253" s="7"/>
      <c r="AD253" s="7"/>
      <c r="AE253" s="8"/>
      <c r="AF253" s="7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</row>
    <row r="254" spans="1:212" x14ac:dyDescent="0.2">
      <c r="A254" s="122">
        <f t="shared" si="78"/>
        <v>43948</v>
      </c>
      <c r="B254" s="121">
        <f t="shared" ca="1" si="88"/>
        <v>10080.306420000001</v>
      </c>
      <c r="C254" s="123">
        <f t="shared" si="79"/>
        <v>10000</v>
      </c>
      <c r="D254" s="124">
        <f ca="1">IF(A254&lt;$B$1,VLOOKUP(A254,[1]DI!$A$4:$B$15000,2,FALSE),0)</f>
        <v>3.6500000000000005E-2</v>
      </c>
      <c r="E254" s="123">
        <f t="shared" ca="1" si="72"/>
        <v>1.00014227</v>
      </c>
      <c r="F254" s="123">
        <f ca="1">(TRUNC(PRODUCT($E$12:$E253),16))</f>
        <v>1.0301929281801501</v>
      </c>
      <c r="G254" s="123">
        <f t="shared" ca="1" si="89"/>
        <v>1.0238887569238</v>
      </c>
      <c r="H254" s="123">
        <f t="shared" ca="1" si="73"/>
        <v>1.0061570900000001</v>
      </c>
      <c r="I254" s="124">
        <f t="shared" si="80"/>
        <v>1.15E-2</v>
      </c>
      <c r="J254" s="125">
        <f t="shared" si="81"/>
        <v>43887</v>
      </c>
      <c r="K254" s="126">
        <f t="shared" si="82"/>
        <v>41</v>
      </c>
      <c r="L254" s="127">
        <f t="shared" si="83"/>
        <v>41</v>
      </c>
      <c r="M254" s="128">
        <f t="shared" si="74"/>
        <v>1.0018620869999999</v>
      </c>
      <c r="N254" s="128">
        <f t="shared" ca="1" si="75"/>
        <v>1.008030642</v>
      </c>
      <c r="O254" s="127">
        <f t="shared" si="84"/>
        <v>0</v>
      </c>
      <c r="P254" s="123">
        <f t="shared" ca="1" si="76"/>
        <v>80.306420000000003</v>
      </c>
      <c r="Q254" s="129">
        <f t="shared" si="77"/>
        <v>0</v>
      </c>
      <c r="R254" s="130" t="str">
        <f t="shared" si="85"/>
        <v>J=</v>
      </c>
      <c r="S254" s="125">
        <f t="shared" si="86"/>
        <v>44069</v>
      </c>
      <c r="T254" s="133" t="str">
        <f t="shared" si="87"/>
        <v>-</v>
      </c>
      <c r="U254" s="15"/>
      <c r="V254" s="103"/>
      <c r="W254" s="104"/>
      <c r="X254" s="15"/>
      <c r="Y254" s="17"/>
      <c r="Z254" s="15"/>
      <c r="AA254" s="7"/>
      <c r="AB254" s="7"/>
      <c r="AC254" s="15"/>
      <c r="AD254" s="15"/>
      <c r="AE254" s="18"/>
      <c r="AF254" s="15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</row>
    <row r="255" spans="1:212" x14ac:dyDescent="0.2">
      <c r="A255" s="122">
        <f t="shared" si="78"/>
        <v>43949</v>
      </c>
      <c r="B255" s="121">
        <f t="shared" ca="1" si="88"/>
        <v>10082.19795</v>
      </c>
      <c r="C255" s="123">
        <f t="shared" si="79"/>
        <v>10000</v>
      </c>
      <c r="D255" s="124">
        <f ca="1">IF(A255&lt;$B$1,VLOOKUP(A255,[1]DI!$A$4:$B$15000,2,FALSE),0)</f>
        <v>3.6500000000000005E-2</v>
      </c>
      <c r="E255" s="123">
        <f t="shared" ca="1" si="72"/>
        <v>1.00014227</v>
      </c>
      <c r="F255" s="123">
        <f ca="1">(TRUNC(PRODUCT($E$12:$E254),16))</f>
        <v>1.0303394937280499</v>
      </c>
      <c r="G255" s="123">
        <f t="shared" ca="1" si="89"/>
        <v>1.0238887569238</v>
      </c>
      <c r="H255" s="123">
        <f t="shared" ca="1" si="73"/>
        <v>1.0063002299999999</v>
      </c>
      <c r="I255" s="124">
        <f t="shared" si="80"/>
        <v>1.15E-2</v>
      </c>
      <c r="J255" s="125">
        <f t="shared" si="81"/>
        <v>43887</v>
      </c>
      <c r="K255" s="126">
        <f t="shared" si="82"/>
        <v>42</v>
      </c>
      <c r="L255" s="127">
        <f t="shared" si="83"/>
        <v>42</v>
      </c>
      <c r="M255" s="128">
        <f t="shared" si="74"/>
        <v>1.0019075470000001</v>
      </c>
      <c r="N255" s="128">
        <f t="shared" ca="1" si="75"/>
        <v>1.008219795</v>
      </c>
      <c r="O255" s="127">
        <f t="shared" si="84"/>
        <v>0</v>
      </c>
      <c r="P255" s="123">
        <f t="shared" ca="1" si="76"/>
        <v>82.197950000000006</v>
      </c>
      <c r="Q255" s="129">
        <f t="shared" si="77"/>
        <v>0</v>
      </c>
      <c r="R255" s="130" t="str">
        <f t="shared" si="85"/>
        <v>J=</v>
      </c>
      <c r="S255" s="125">
        <f t="shared" si="86"/>
        <v>44069</v>
      </c>
      <c r="T255" s="133" t="str">
        <f t="shared" si="87"/>
        <v>-</v>
      </c>
      <c r="U255" s="7"/>
      <c r="V255" s="103"/>
      <c r="W255" s="104"/>
      <c r="X255" s="7"/>
      <c r="Y255" s="1"/>
      <c r="Z255" s="7"/>
      <c r="AA255" s="7"/>
      <c r="AB255" s="7"/>
      <c r="AC255" s="7"/>
      <c r="AD255" s="7"/>
      <c r="AE255" s="8"/>
      <c r="AF255" s="7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</row>
    <row r="256" spans="1:212" x14ac:dyDescent="0.2">
      <c r="A256" s="122">
        <f t="shared" si="78"/>
        <v>43950</v>
      </c>
      <c r="B256" s="121">
        <f t="shared" ca="1" si="88"/>
        <v>10084.089929989999</v>
      </c>
      <c r="C256" s="123">
        <f t="shared" si="79"/>
        <v>10000</v>
      </c>
      <c r="D256" s="124">
        <f ca="1">IF(A256&lt;$B$1,VLOOKUP(A256,[1]DI!$A$4:$B$15000,2,FALSE),0)</f>
        <v>3.6500000000000005E-2</v>
      </c>
      <c r="E256" s="123">
        <f t="shared" ca="1" si="72"/>
        <v>1.00014227</v>
      </c>
      <c r="F256" s="123">
        <f ca="1">(TRUNC(PRODUCT($E$12:$E255),16))</f>
        <v>1.0304860801278199</v>
      </c>
      <c r="G256" s="123">
        <f t="shared" ca="1" si="89"/>
        <v>1.0238887569238</v>
      </c>
      <c r="H256" s="123">
        <f t="shared" ca="1" si="73"/>
        <v>1.0064434</v>
      </c>
      <c r="I256" s="124">
        <f t="shared" si="80"/>
        <v>1.15E-2</v>
      </c>
      <c r="J256" s="125">
        <f t="shared" si="81"/>
        <v>43887</v>
      </c>
      <c r="K256" s="126">
        <f t="shared" si="82"/>
        <v>43</v>
      </c>
      <c r="L256" s="127">
        <f t="shared" si="83"/>
        <v>43</v>
      </c>
      <c r="M256" s="128">
        <f t="shared" si="74"/>
        <v>1.001953009</v>
      </c>
      <c r="N256" s="128">
        <f t="shared" ca="1" si="75"/>
        <v>1.008408993</v>
      </c>
      <c r="O256" s="127">
        <f t="shared" si="84"/>
        <v>0</v>
      </c>
      <c r="P256" s="123">
        <f t="shared" ca="1" si="76"/>
        <v>84.089929990000002</v>
      </c>
      <c r="Q256" s="129">
        <f t="shared" si="77"/>
        <v>0</v>
      </c>
      <c r="R256" s="130" t="str">
        <f t="shared" si="85"/>
        <v>J=</v>
      </c>
      <c r="S256" s="125">
        <f t="shared" si="86"/>
        <v>44069</v>
      </c>
      <c r="T256" s="133" t="str">
        <f t="shared" si="87"/>
        <v>-</v>
      </c>
      <c r="U256" s="7"/>
      <c r="V256" s="103"/>
      <c r="W256" s="104"/>
      <c r="X256" s="7"/>
      <c r="Y256" s="1"/>
      <c r="Z256" s="7"/>
      <c r="AA256" s="7"/>
      <c r="AB256" s="7"/>
      <c r="AC256" s="7"/>
      <c r="AD256" s="7"/>
      <c r="AE256" s="8"/>
      <c r="AF256" s="7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</row>
    <row r="257" spans="1:212" x14ac:dyDescent="0.2">
      <c r="A257" s="122">
        <f t="shared" si="78"/>
        <v>43951</v>
      </c>
      <c r="B257" s="121">
        <f t="shared" ca="1" si="88"/>
        <v>10085.98225999</v>
      </c>
      <c r="C257" s="123">
        <f t="shared" si="79"/>
        <v>10000</v>
      </c>
      <c r="D257" s="124">
        <f ca="1">IF(A257&lt;$B$1,VLOOKUP(A257,[1]DI!$A$4:$B$15000,2,FALSE),0)</f>
        <v>3.6500000000000005E-2</v>
      </c>
      <c r="E257" s="123">
        <f t="shared" ca="1" si="72"/>
        <v>1.00014227</v>
      </c>
      <c r="F257" s="123">
        <f ca="1">(TRUNC(PRODUCT($E$12:$E256),16))</f>
        <v>1.0306326873824401</v>
      </c>
      <c r="G257" s="123">
        <f t="shared" ca="1" si="89"/>
        <v>1.0238887569238</v>
      </c>
      <c r="H257" s="123">
        <f t="shared" ca="1" si="73"/>
        <v>1.0065865899999999</v>
      </c>
      <c r="I257" s="124">
        <f t="shared" si="80"/>
        <v>1.15E-2</v>
      </c>
      <c r="J257" s="125">
        <f t="shared" si="81"/>
        <v>43887</v>
      </c>
      <c r="K257" s="126">
        <f t="shared" si="82"/>
        <v>44</v>
      </c>
      <c r="L257" s="127">
        <f t="shared" si="83"/>
        <v>44</v>
      </c>
      <c r="M257" s="128">
        <f t="shared" si="74"/>
        <v>1.001998473</v>
      </c>
      <c r="N257" s="128">
        <f t="shared" ca="1" si="75"/>
        <v>1.0085982259999999</v>
      </c>
      <c r="O257" s="127">
        <f t="shared" si="84"/>
        <v>0</v>
      </c>
      <c r="P257" s="123">
        <f t="shared" ca="1" si="76"/>
        <v>85.982259990000003</v>
      </c>
      <c r="Q257" s="129">
        <f t="shared" si="77"/>
        <v>0</v>
      </c>
      <c r="R257" s="130" t="str">
        <f t="shared" si="85"/>
        <v>J=</v>
      </c>
      <c r="S257" s="125">
        <f t="shared" si="86"/>
        <v>44069</v>
      </c>
      <c r="T257" s="133" t="str">
        <f t="shared" si="87"/>
        <v>-</v>
      </c>
      <c r="U257" s="7"/>
      <c r="V257" s="103"/>
      <c r="W257" s="104"/>
      <c r="X257" s="7"/>
      <c r="Y257" s="1"/>
      <c r="Z257" s="7"/>
      <c r="AA257" s="7"/>
      <c r="AB257" s="7"/>
      <c r="AC257" s="7"/>
      <c r="AD257" s="7"/>
      <c r="AE257" s="8"/>
      <c r="AF257" s="7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</row>
    <row r="258" spans="1:212" x14ac:dyDescent="0.2">
      <c r="A258" s="122">
        <f t="shared" si="78"/>
        <v>43952</v>
      </c>
      <c r="B258" s="121">
        <f t="shared" ca="1" si="88"/>
        <v>10087.87483999</v>
      </c>
      <c r="C258" s="123">
        <f t="shared" si="79"/>
        <v>10000</v>
      </c>
      <c r="D258" s="124">
        <f ca="1">IF(A258&lt;$B$1,VLOOKUP(A258,[1]DI!$A$4:$B$15000,2,FALSE),0)</f>
        <v>0</v>
      </c>
      <c r="E258" s="123">
        <f t="shared" ca="1" si="72"/>
        <v>1</v>
      </c>
      <c r="F258" s="123">
        <f ca="1">(TRUNC(PRODUCT($E$12:$E257),16))</f>
        <v>1.0307793154948699</v>
      </c>
      <c r="G258" s="123">
        <f t="shared" ca="1" si="89"/>
        <v>1.0238887569238</v>
      </c>
      <c r="H258" s="123">
        <f t="shared" ca="1" si="73"/>
        <v>1.0067297900000001</v>
      </c>
      <c r="I258" s="124">
        <f t="shared" si="80"/>
        <v>1.15E-2</v>
      </c>
      <c r="J258" s="125">
        <f t="shared" si="81"/>
        <v>43887</v>
      </c>
      <c r="K258" s="126">
        <f t="shared" si="82"/>
        <v>44</v>
      </c>
      <c r="L258" s="127">
        <f t="shared" si="83"/>
        <v>45</v>
      </c>
      <c r="M258" s="128">
        <f t="shared" si="74"/>
        <v>1.002043939</v>
      </c>
      <c r="N258" s="128">
        <f t="shared" ca="1" si="75"/>
        <v>1.008787484</v>
      </c>
      <c r="O258" s="127">
        <f t="shared" si="84"/>
        <v>0</v>
      </c>
      <c r="P258" s="123">
        <f t="shared" ca="1" si="76"/>
        <v>87.874839989999998</v>
      </c>
      <c r="Q258" s="129">
        <f t="shared" si="77"/>
        <v>0</v>
      </c>
      <c r="R258" s="130" t="str">
        <f t="shared" si="85"/>
        <v>J=</v>
      </c>
      <c r="S258" s="125">
        <f t="shared" si="86"/>
        <v>44069</v>
      </c>
      <c r="T258" s="133" t="str">
        <f t="shared" si="87"/>
        <v>-</v>
      </c>
      <c r="U258" s="7"/>
      <c r="V258" s="103"/>
      <c r="W258" s="104"/>
      <c r="X258" s="7"/>
      <c r="Y258" s="1"/>
      <c r="Z258" s="7"/>
      <c r="AA258" s="7"/>
      <c r="AB258" s="7"/>
      <c r="AC258" s="7"/>
      <c r="AD258" s="7"/>
      <c r="AE258" s="8"/>
      <c r="AF258" s="7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</row>
    <row r="259" spans="1:212" x14ac:dyDescent="0.2">
      <c r="A259" s="122">
        <f t="shared" si="78"/>
        <v>43953</v>
      </c>
      <c r="B259" s="121">
        <f t="shared" ca="1" si="88"/>
        <v>10087.87483999</v>
      </c>
      <c r="C259" s="123">
        <f t="shared" si="79"/>
        <v>10000</v>
      </c>
      <c r="D259" s="124">
        <f ca="1">IF(A259&lt;$B$1,VLOOKUP(A259,[1]DI!$A$4:$B$15000,2,FALSE),0)</f>
        <v>0</v>
      </c>
      <c r="E259" s="123">
        <f t="shared" ca="1" si="72"/>
        <v>1</v>
      </c>
      <c r="F259" s="123">
        <f ca="1">(TRUNC(PRODUCT($E$12:$E258),16))</f>
        <v>1.0307793154948699</v>
      </c>
      <c r="G259" s="123">
        <f t="shared" ca="1" si="89"/>
        <v>1.0238887569238</v>
      </c>
      <c r="H259" s="123">
        <f t="shared" ca="1" si="73"/>
        <v>1.0067297900000001</v>
      </c>
      <c r="I259" s="124">
        <f t="shared" si="80"/>
        <v>1.15E-2</v>
      </c>
      <c r="J259" s="125">
        <f t="shared" si="81"/>
        <v>43887</v>
      </c>
      <c r="K259" s="126">
        <f t="shared" si="82"/>
        <v>44</v>
      </c>
      <c r="L259" s="127">
        <f t="shared" si="83"/>
        <v>45</v>
      </c>
      <c r="M259" s="128">
        <f t="shared" si="74"/>
        <v>1.002043939</v>
      </c>
      <c r="N259" s="128">
        <f t="shared" ca="1" si="75"/>
        <v>1.008787484</v>
      </c>
      <c r="O259" s="127">
        <f t="shared" si="84"/>
        <v>0</v>
      </c>
      <c r="P259" s="123">
        <f t="shared" ca="1" si="76"/>
        <v>87.874839989999998</v>
      </c>
      <c r="Q259" s="129">
        <f t="shared" si="77"/>
        <v>0</v>
      </c>
      <c r="R259" s="130" t="str">
        <f t="shared" si="85"/>
        <v>J=</v>
      </c>
      <c r="S259" s="125">
        <f t="shared" si="86"/>
        <v>44069</v>
      </c>
      <c r="T259" s="133" t="str">
        <f t="shared" si="87"/>
        <v>-</v>
      </c>
      <c r="U259" s="7"/>
      <c r="V259" s="103"/>
      <c r="W259" s="105"/>
      <c r="X259" s="7"/>
      <c r="Y259" s="1"/>
      <c r="Z259" s="7"/>
      <c r="AA259" s="7"/>
      <c r="AB259" s="7"/>
      <c r="AC259" s="7"/>
      <c r="AD259" s="7"/>
      <c r="AE259" s="8"/>
      <c r="AF259" s="7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</row>
    <row r="260" spans="1:212" x14ac:dyDescent="0.2">
      <c r="A260" s="122">
        <f t="shared" si="78"/>
        <v>43954</v>
      </c>
      <c r="B260" s="121">
        <f t="shared" ca="1" si="88"/>
        <v>10087.87483999</v>
      </c>
      <c r="C260" s="123">
        <f t="shared" si="79"/>
        <v>10000</v>
      </c>
      <c r="D260" s="124">
        <f ca="1">IF(A260&lt;$B$1,VLOOKUP(A260,[1]DI!$A$4:$B$15000,2,FALSE),0)</f>
        <v>0</v>
      </c>
      <c r="E260" s="123">
        <f t="shared" ca="1" si="72"/>
        <v>1</v>
      </c>
      <c r="F260" s="123">
        <f ca="1">(TRUNC(PRODUCT($E$12:$E259),16))</f>
        <v>1.0307793154948699</v>
      </c>
      <c r="G260" s="123">
        <f t="shared" ca="1" si="89"/>
        <v>1.0238887569238</v>
      </c>
      <c r="H260" s="123">
        <f t="shared" ca="1" si="73"/>
        <v>1.0067297900000001</v>
      </c>
      <c r="I260" s="124">
        <f t="shared" si="80"/>
        <v>1.15E-2</v>
      </c>
      <c r="J260" s="125">
        <f t="shared" si="81"/>
        <v>43887</v>
      </c>
      <c r="K260" s="126">
        <f t="shared" si="82"/>
        <v>44</v>
      </c>
      <c r="L260" s="127">
        <f t="shared" si="83"/>
        <v>45</v>
      </c>
      <c r="M260" s="128">
        <f t="shared" si="74"/>
        <v>1.002043939</v>
      </c>
      <c r="N260" s="128">
        <f t="shared" ca="1" si="75"/>
        <v>1.008787484</v>
      </c>
      <c r="O260" s="127">
        <f t="shared" si="84"/>
        <v>0</v>
      </c>
      <c r="P260" s="123">
        <f t="shared" ca="1" si="76"/>
        <v>87.874839989999998</v>
      </c>
      <c r="Q260" s="129">
        <f t="shared" si="77"/>
        <v>0</v>
      </c>
      <c r="R260" s="130" t="str">
        <f t="shared" si="85"/>
        <v>J=</v>
      </c>
      <c r="S260" s="125">
        <f t="shared" si="86"/>
        <v>44069</v>
      </c>
      <c r="T260" s="133" t="str">
        <f t="shared" si="87"/>
        <v>-</v>
      </c>
      <c r="U260" s="7"/>
      <c r="V260" s="103"/>
      <c r="W260" s="104"/>
      <c r="X260" s="7"/>
      <c r="Y260" s="1"/>
      <c r="Z260" s="7"/>
      <c r="AA260" s="7"/>
      <c r="AB260" s="7"/>
      <c r="AC260" s="7"/>
      <c r="AD260" s="7"/>
      <c r="AE260" s="8"/>
      <c r="AF260" s="7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</row>
    <row r="261" spans="1:212" x14ac:dyDescent="0.2">
      <c r="A261" s="122">
        <f t="shared" si="78"/>
        <v>43955</v>
      </c>
      <c r="B261" s="121">
        <f t="shared" ca="1" si="88"/>
        <v>10087.87483999</v>
      </c>
      <c r="C261" s="123">
        <f t="shared" si="79"/>
        <v>10000</v>
      </c>
      <c r="D261" s="124">
        <f ca="1">IF(A261&lt;$B$1,VLOOKUP(A261,[1]DI!$A$4:$B$15000,2,FALSE),0)</f>
        <v>3.6500000000000005E-2</v>
      </c>
      <c r="E261" s="123">
        <f t="shared" ca="1" si="72"/>
        <v>1.00014227</v>
      </c>
      <c r="F261" s="123">
        <f ca="1">(TRUNC(PRODUCT($E$12:$E260),16))</f>
        <v>1.0307793154948699</v>
      </c>
      <c r="G261" s="123">
        <f t="shared" ca="1" si="89"/>
        <v>1.0238887569238</v>
      </c>
      <c r="H261" s="123">
        <f t="shared" ca="1" si="73"/>
        <v>1.0067297900000001</v>
      </c>
      <c r="I261" s="124">
        <f t="shared" si="80"/>
        <v>1.15E-2</v>
      </c>
      <c r="J261" s="125">
        <f t="shared" si="81"/>
        <v>43887</v>
      </c>
      <c r="K261" s="126">
        <f t="shared" si="82"/>
        <v>45</v>
      </c>
      <c r="L261" s="127">
        <f t="shared" si="83"/>
        <v>45</v>
      </c>
      <c r="M261" s="128">
        <f t="shared" si="74"/>
        <v>1.002043939</v>
      </c>
      <c r="N261" s="128">
        <f t="shared" ca="1" si="75"/>
        <v>1.008787484</v>
      </c>
      <c r="O261" s="127">
        <f t="shared" si="84"/>
        <v>0</v>
      </c>
      <c r="P261" s="123">
        <f t="shared" ca="1" si="76"/>
        <v>87.874839989999998</v>
      </c>
      <c r="Q261" s="129">
        <f t="shared" si="77"/>
        <v>0</v>
      </c>
      <c r="R261" s="130" t="str">
        <f t="shared" si="85"/>
        <v>J=</v>
      </c>
      <c r="S261" s="125">
        <f t="shared" si="86"/>
        <v>44069</v>
      </c>
      <c r="T261" s="133" t="str">
        <f t="shared" si="87"/>
        <v>-</v>
      </c>
      <c r="U261" s="7"/>
      <c r="V261" s="103"/>
      <c r="W261" s="104"/>
      <c r="X261" s="7"/>
      <c r="Y261" s="1"/>
      <c r="Z261" s="7"/>
      <c r="AA261" s="7"/>
      <c r="AB261" s="7"/>
      <c r="AC261" s="7"/>
      <c r="AD261" s="7"/>
      <c r="AE261" s="8"/>
      <c r="AF261" s="7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</row>
    <row r="262" spans="1:212" x14ac:dyDescent="0.2">
      <c r="A262" s="122">
        <f t="shared" si="78"/>
        <v>43956</v>
      </c>
      <c r="B262" s="121">
        <f t="shared" ca="1" si="88"/>
        <v>10089.767879999999</v>
      </c>
      <c r="C262" s="123">
        <f t="shared" si="79"/>
        <v>10000</v>
      </c>
      <c r="D262" s="124">
        <f ca="1">IF(A262&lt;$B$1,VLOOKUP(A262,[1]DI!$A$4:$B$15000,2,FALSE),0)</f>
        <v>3.6500000000000005E-2</v>
      </c>
      <c r="E262" s="123">
        <f t="shared" ca="1" si="72"/>
        <v>1.00014227</v>
      </c>
      <c r="F262" s="123">
        <f ca="1">(TRUNC(PRODUCT($E$12:$E261),16))</f>
        <v>1.0309259644680899</v>
      </c>
      <c r="G262" s="123">
        <f t="shared" ca="1" si="89"/>
        <v>1.0238887569238</v>
      </c>
      <c r="H262" s="123">
        <f t="shared" ca="1" si="73"/>
        <v>1.00687302</v>
      </c>
      <c r="I262" s="124">
        <f t="shared" si="80"/>
        <v>1.15E-2</v>
      </c>
      <c r="J262" s="125">
        <f t="shared" si="81"/>
        <v>43887</v>
      </c>
      <c r="K262" s="126">
        <f t="shared" si="82"/>
        <v>46</v>
      </c>
      <c r="L262" s="127">
        <f t="shared" si="83"/>
        <v>46</v>
      </c>
      <c r="M262" s="128">
        <f t="shared" si="74"/>
        <v>1.0020894069999999</v>
      </c>
      <c r="N262" s="128">
        <f t="shared" ca="1" si="75"/>
        <v>1.008976788</v>
      </c>
      <c r="O262" s="127">
        <f t="shared" si="84"/>
        <v>0</v>
      </c>
      <c r="P262" s="123">
        <f t="shared" ca="1" si="76"/>
        <v>89.767880000000005</v>
      </c>
      <c r="Q262" s="129">
        <f t="shared" si="77"/>
        <v>0</v>
      </c>
      <c r="R262" s="130" t="str">
        <f t="shared" si="85"/>
        <v>J=</v>
      </c>
      <c r="S262" s="125">
        <f t="shared" si="86"/>
        <v>44069</v>
      </c>
      <c r="T262" s="133" t="str">
        <f t="shared" si="87"/>
        <v>-</v>
      </c>
      <c r="U262" s="7"/>
      <c r="V262" s="103"/>
      <c r="W262" s="104"/>
      <c r="X262" s="7"/>
      <c r="Y262" s="1"/>
      <c r="Z262" s="7"/>
      <c r="AA262" s="7"/>
      <c r="AB262" s="7"/>
      <c r="AC262" s="7"/>
      <c r="AD262" s="7"/>
      <c r="AE262" s="8"/>
      <c r="AF262" s="7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</row>
    <row r="263" spans="1:212" x14ac:dyDescent="0.2">
      <c r="A263" s="122">
        <f t="shared" si="78"/>
        <v>43957</v>
      </c>
      <c r="B263" s="121">
        <f t="shared" ca="1" si="88"/>
        <v>10091.661270000001</v>
      </c>
      <c r="C263" s="123">
        <f t="shared" si="79"/>
        <v>10000</v>
      </c>
      <c r="D263" s="124">
        <f ca="1">IF(A263&lt;$B$1,VLOOKUP(A263,[1]DI!$A$4:$B$15000,2,FALSE),0)</f>
        <v>3.6500000000000005E-2</v>
      </c>
      <c r="E263" s="123">
        <f t="shared" ca="1" si="72"/>
        <v>1.00014227</v>
      </c>
      <c r="F263" s="123">
        <f ca="1">(TRUNC(PRODUCT($E$12:$E262),16))</f>
        <v>1.03107263430505</v>
      </c>
      <c r="G263" s="123">
        <f t="shared" ca="1" si="89"/>
        <v>1.0238887569238</v>
      </c>
      <c r="H263" s="123">
        <f t="shared" ca="1" si="73"/>
        <v>1.00701627</v>
      </c>
      <c r="I263" s="124">
        <f t="shared" si="80"/>
        <v>1.15E-2</v>
      </c>
      <c r="J263" s="125">
        <f t="shared" si="81"/>
        <v>43887</v>
      </c>
      <c r="K263" s="126">
        <f t="shared" si="82"/>
        <v>47</v>
      </c>
      <c r="L263" s="127">
        <f t="shared" si="83"/>
        <v>47</v>
      </c>
      <c r="M263" s="128">
        <f t="shared" si="74"/>
        <v>1.0021348779999999</v>
      </c>
      <c r="N263" s="128">
        <f t="shared" ca="1" si="75"/>
        <v>1.0091661270000001</v>
      </c>
      <c r="O263" s="127">
        <f t="shared" si="84"/>
        <v>0</v>
      </c>
      <c r="P263" s="123">
        <f t="shared" ca="1" si="76"/>
        <v>91.661270000000002</v>
      </c>
      <c r="Q263" s="129">
        <f t="shared" si="77"/>
        <v>0</v>
      </c>
      <c r="R263" s="130" t="str">
        <f t="shared" si="85"/>
        <v>J=</v>
      </c>
      <c r="S263" s="125">
        <f t="shared" si="86"/>
        <v>44069</v>
      </c>
      <c r="T263" s="133" t="str">
        <f t="shared" si="87"/>
        <v>-</v>
      </c>
      <c r="U263" s="7"/>
      <c r="V263" s="103"/>
      <c r="W263" s="104"/>
      <c r="X263" s="7"/>
      <c r="Y263" s="1"/>
      <c r="Z263" s="7"/>
      <c r="AA263" s="7"/>
      <c r="AB263" s="7"/>
      <c r="AC263" s="7"/>
      <c r="AD263" s="7"/>
      <c r="AE263" s="8"/>
      <c r="AF263" s="7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</row>
    <row r="264" spans="1:212" x14ac:dyDescent="0.2">
      <c r="A264" s="122">
        <f t="shared" si="78"/>
        <v>43958</v>
      </c>
      <c r="B264" s="121">
        <f t="shared" ca="1" si="88"/>
        <v>10093.555</v>
      </c>
      <c r="C264" s="123">
        <f t="shared" si="79"/>
        <v>10000</v>
      </c>
      <c r="D264" s="124">
        <f ca="1">IF(A264&lt;$B$1,VLOOKUP(A264,[1]DI!$A$4:$B$15000,2,FALSE),0)</f>
        <v>2.9000000000000005E-2</v>
      </c>
      <c r="E264" s="123">
        <f t="shared" ca="1" si="72"/>
        <v>1.00011345</v>
      </c>
      <c r="F264" s="123">
        <f ca="1">(TRUNC(PRODUCT($E$12:$E263),16))</f>
        <v>1.03121932500874</v>
      </c>
      <c r="G264" s="123">
        <f t="shared" ca="1" si="89"/>
        <v>1.0238887569238</v>
      </c>
      <c r="H264" s="123">
        <f t="shared" ca="1" si="73"/>
        <v>1.00715954</v>
      </c>
      <c r="I264" s="124">
        <f t="shared" si="80"/>
        <v>1.15E-2</v>
      </c>
      <c r="J264" s="125">
        <f t="shared" si="81"/>
        <v>43887</v>
      </c>
      <c r="K264" s="126">
        <f t="shared" si="82"/>
        <v>48</v>
      </c>
      <c r="L264" s="127">
        <f t="shared" si="83"/>
        <v>48</v>
      </c>
      <c r="M264" s="128">
        <f t="shared" si="74"/>
        <v>1.0021803499999999</v>
      </c>
      <c r="N264" s="128">
        <f t="shared" ca="1" si="75"/>
        <v>1.0093555000000001</v>
      </c>
      <c r="O264" s="127">
        <f t="shared" si="84"/>
        <v>0</v>
      </c>
      <c r="P264" s="123">
        <f t="shared" ca="1" si="76"/>
        <v>93.555000000000007</v>
      </c>
      <c r="Q264" s="129">
        <f t="shared" si="77"/>
        <v>0</v>
      </c>
      <c r="R264" s="130" t="str">
        <f t="shared" si="85"/>
        <v>J=</v>
      </c>
      <c r="S264" s="125">
        <f t="shared" si="86"/>
        <v>44069</v>
      </c>
      <c r="T264" s="133" t="str">
        <f t="shared" si="87"/>
        <v>-</v>
      </c>
      <c r="U264" s="7"/>
      <c r="V264" s="103"/>
      <c r="W264" s="104"/>
      <c r="X264" s="7"/>
      <c r="Y264" s="1"/>
      <c r="Z264" s="7"/>
      <c r="AA264" s="7"/>
      <c r="AB264" s="7"/>
      <c r="AC264" s="7"/>
      <c r="AD264" s="7"/>
      <c r="AE264" s="8"/>
      <c r="AF264" s="7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</row>
    <row r="265" spans="1:212" x14ac:dyDescent="0.2">
      <c r="A265" s="122">
        <f t="shared" si="78"/>
        <v>43959</v>
      </c>
      <c r="B265" s="121">
        <f t="shared" ca="1" si="88"/>
        <v>10095.158149999999</v>
      </c>
      <c r="C265" s="123">
        <f t="shared" si="79"/>
        <v>10000</v>
      </c>
      <c r="D265" s="124">
        <f ca="1">IF(A265&lt;$B$1,VLOOKUP(A265,[1]DI!$A$4:$B$15000,2,FALSE),0)</f>
        <v>2.9000000000000005E-2</v>
      </c>
      <c r="E265" s="123">
        <f t="shared" ca="1" si="72"/>
        <v>1.00011345</v>
      </c>
      <c r="F265" s="123">
        <f ca="1">(TRUNC(PRODUCT($E$12:$E264),16))</f>
        <v>1.03133631684116</v>
      </c>
      <c r="G265" s="123">
        <f t="shared" ca="1" si="89"/>
        <v>1.0238887569238</v>
      </c>
      <c r="H265" s="123">
        <f t="shared" ca="1" si="73"/>
        <v>1.0072738000000001</v>
      </c>
      <c r="I265" s="124">
        <f t="shared" si="80"/>
        <v>1.15E-2</v>
      </c>
      <c r="J265" s="125">
        <f t="shared" si="81"/>
        <v>43887</v>
      </c>
      <c r="K265" s="126">
        <f t="shared" si="82"/>
        <v>49</v>
      </c>
      <c r="L265" s="127">
        <f t="shared" si="83"/>
        <v>49</v>
      </c>
      <c r="M265" s="128">
        <f t="shared" si="74"/>
        <v>1.002225825</v>
      </c>
      <c r="N265" s="128">
        <f t="shared" ca="1" si="75"/>
        <v>1.0095158150000001</v>
      </c>
      <c r="O265" s="127">
        <f t="shared" si="84"/>
        <v>0</v>
      </c>
      <c r="P265" s="123">
        <f t="shared" ca="1" si="76"/>
        <v>95.158150000000006</v>
      </c>
      <c r="Q265" s="129">
        <f t="shared" si="77"/>
        <v>0</v>
      </c>
      <c r="R265" s="130" t="str">
        <f t="shared" si="85"/>
        <v>J=</v>
      </c>
      <c r="S265" s="125">
        <f t="shared" si="86"/>
        <v>44069</v>
      </c>
      <c r="T265" s="133" t="str">
        <f t="shared" si="87"/>
        <v>-</v>
      </c>
      <c r="U265" s="7"/>
      <c r="V265" s="103"/>
      <c r="W265" s="104"/>
      <c r="X265" s="7"/>
      <c r="Y265" s="1"/>
      <c r="Z265" s="7"/>
      <c r="AA265" s="7"/>
      <c r="AB265" s="7"/>
      <c r="AC265" s="7"/>
      <c r="AD265" s="7"/>
      <c r="AE265" s="8"/>
      <c r="AF265" s="7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</row>
    <row r="266" spans="1:212" x14ac:dyDescent="0.2">
      <c r="A266" s="122">
        <f t="shared" si="78"/>
        <v>43960</v>
      </c>
      <c r="B266" s="121">
        <f t="shared" ca="1" si="88"/>
        <v>10096.761519989999</v>
      </c>
      <c r="C266" s="123">
        <f t="shared" si="79"/>
        <v>10000</v>
      </c>
      <c r="D266" s="124">
        <f ca="1">IF(A266&lt;$B$1,VLOOKUP(A266,[1]DI!$A$4:$B$15000,2,FALSE),0)</f>
        <v>0</v>
      </c>
      <c r="E266" s="123">
        <f t="shared" ca="1" si="72"/>
        <v>1</v>
      </c>
      <c r="F266" s="123">
        <f ca="1">(TRUNC(PRODUCT($E$12:$E265),16))</f>
        <v>1.0314533219463</v>
      </c>
      <c r="G266" s="123">
        <f t="shared" ca="1" si="89"/>
        <v>1.0238887569238</v>
      </c>
      <c r="H266" s="123">
        <f t="shared" ca="1" si="73"/>
        <v>1.00738807</v>
      </c>
      <c r="I266" s="124">
        <f t="shared" si="80"/>
        <v>1.15E-2</v>
      </c>
      <c r="J266" s="125">
        <f t="shared" si="81"/>
        <v>43887</v>
      </c>
      <c r="K266" s="126">
        <f t="shared" si="82"/>
        <v>49</v>
      </c>
      <c r="L266" s="127">
        <f t="shared" si="83"/>
        <v>50</v>
      </c>
      <c r="M266" s="128">
        <f t="shared" si="74"/>
        <v>1.0022713009999999</v>
      </c>
      <c r="N266" s="128">
        <f t="shared" ca="1" si="75"/>
        <v>1.0096761519999999</v>
      </c>
      <c r="O266" s="127">
        <f t="shared" si="84"/>
        <v>0</v>
      </c>
      <c r="P266" s="123">
        <f t="shared" ca="1" si="76"/>
        <v>96.761519989999996</v>
      </c>
      <c r="Q266" s="129">
        <f t="shared" si="77"/>
        <v>0</v>
      </c>
      <c r="R266" s="130" t="str">
        <f t="shared" si="85"/>
        <v>J=</v>
      </c>
      <c r="S266" s="125">
        <f t="shared" si="86"/>
        <v>44069</v>
      </c>
      <c r="T266" s="133" t="str">
        <f t="shared" si="87"/>
        <v>-</v>
      </c>
      <c r="U266" s="7"/>
      <c r="V266" s="103"/>
      <c r="W266" s="104"/>
      <c r="X266" s="7"/>
      <c r="Y266" s="1"/>
      <c r="Z266" s="7"/>
      <c r="AA266" s="7"/>
      <c r="AB266" s="7"/>
      <c r="AC266" s="7"/>
      <c r="AD266" s="7"/>
      <c r="AE266" s="8"/>
      <c r="AF266" s="7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</row>
    <row r="267" spans="1:212" x14ac:dyDescent="0.2">
      <c r="A267" s="122">
        <f t="shared" si="78"/>
        <v>43961</v>
      </c>
      <c r="B267" s="121">
        <f t="shared" ca="1" si="88"/>
        <v>10096.761519989999</v>
      </c>
      <c r="C267" s="123">
        <f t="shared" si="79"/>
        <v>10000</v>
      </c>
      <c r="D267" s="124">
        <f ca="1">IF(A267&lt;$B$1,VLOOKUP(A267,[1]DI!$A$4:$B$15000,2,FALSE),0)</f>
        <v>0</v>
      </c>
      <c r="E267" s="123">
        <f t="shared" ca="1" si="72"/>
        <v>1</v>
      </c>
      <c r="F267" s="123">
        <f ca="1">(TRUNC(PRODUCT($E$12:$E266),16))</f>
        <v>1.0314533219463</v>
      </c>
      <c r="G267" s="123">
        <f t="shared" ca="1" si="89"/>
        <v>1.0238887569238</v>
      </c>
      <c r="H267" s="123">
        <f t="shared" ca="1" si="73"/>
        <v>1.00738807</v>
      </c>
      <c r="I267" s="124">
        <f t="shared" si="80"/>
        <v>1.15E-2</v>
      </c>
      <c r="J267" s="125">
        <f t="shared" si="81"/>
        <v>43887</v>
      </c>
      <c r="K267" s="126">
        <f t="shared" si="82"/>
        <v>49</v>
      </c>
      <c r="L267" s="127">
        <f t="shared" si="83"/>
        <v>50</v>
      </c>
      <c r="M267" s="128">
        <f t="shared" si="74"/>
        <v>1.0022713009999999</v>
      </c>
      <c r="N267" s="128">
        <f t="shared" ca="1" si="75"/>
        <v>1.0096761519999999</v>
      </c>
      <c r="O267" s="127">
        <f t="shared" si="84"/>
        <v>0</v>
      </c>
      <c r="P267" s="123">
        <f t="shared" ca="1" si="76"/>
        <v>96.761519989999996</v>
      </c>
      <c r="Q267" s="129">
        <f t="shared" si="77"/>
        <v>0</v>
      </c>
      <c r="R267" s="130" t="str">
        <f t="shared" si="85"/>
        <v>J=</v>
      </c>
      <c r="S267" s="125">
        <f t="shared" si="86"/>
        <v>44069</v>
      </c>
      <c r="T267" s="133" t="str">
        <f t="shared" si="87"/>
        <v>-</v>
      </c>
      <c r="U267" s="7"/>
      <c r="V267" s="103"/>
      <c r="W267" s="104"/>
      <c r="X267" s="7"/>
      <c r="Y267" s="1"/>
      <c r="Z267" s="7"/>
      <c r="AA267" s="7"/>
      <c r="AB267" s="7"/>
      <c r="AC267" s="7"/>
      <c r="AD267" s="7"/>
      <c r="AE267" s="8"/>
      <c r="AF267" s="7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</row>
    <row r="268" spans="1:212" x14ac:dyDescent="0.2">
      <c r="A268" s="122">
        <f t="shared" si="78"/>
        <v>43962</v>
      </c>
      <c r="B268" s="121">
        <f t="shared" ca="1" si="88"/>
        <v>10096.761519989999</v>
      </c>
      <c r="C268" s="123">
        <f t="shared" si="79"/>
        <v>10000</v>
      </c>
      <c r="D268" s="124">
        <f ca="1">IF(A268&lt;$B$1,VLOOKUP(A268,[1]DI!$A$4:$B$15000,2,FALSE),0)</f>
        <v>2.9000000000000005E-2</v>
      </c>
      <c r="E268" s="123">
        <f t="shared" ref="E268:E331" ca="1" si="90">IF(A268&lt;A$10,1,ROUND(((1+D268)^(1/252)),8))</f>
        <v>1.00011345</v>
      </c>
      <c r="F268" s="123">
        <f ca="1">(TRUNC(PRODUCT($E$12:$E267),16))</f>
        <v>1.0314533219463</v>
      </c>
      <c r="G268" s="123">
        <f t="shared" ca="1" si="89"/>
        <v>1.0238887569238</v>
      </c>
      <c r="H268" s="123">
        <f t="shared" ref="H268:H331" ca="1" si="91">ROUND(F268/G268,8)</f>
        <v>1.00738807</v>
      </c>
      <c r="I268" s="124">
        <f t="shared" si="80"/>
        <v>1.15E-2</v>
      </c>
      <c r="J268" s="125">
        <f t="shared" si="81"/>
        <v>43887</v>
      </c>
      <c r="K268" s="126">
        <f t="shared" si="82"/>
        <v>50</v>
      </c>
      <c r="L268" s="127">
        <f t="shared" si="83"/>
        <v>50</v>
      </c>
      <c r="M268" s="128">
        <f t="shared" ref="M268:M331" si="92">ROUND((I268+1)^(L268/252),9)</f>
        <v>1.0022713009999999</v>
      </c>
      <c r="N268" s="128">
        <f t="shared" ref="N268:N331" ca="1" si="93">ROUND(H268*M268,9)</f>
        <v>1.0096761519999999</v>
      </c>
      <c r="O268" s="127">
        <f t="shared" si="84"/>
        <v>0</v>
      </c>
      <c r="P268" s="123">
        <f t="shared" ref="P268:P331" ca="1" si="94">TRUNC(((N268-1)*C268),8)</f>
        <v>96.761519989999996</v>
      </c>
      <c r="Q268" s="129">
        <f t="shared" ref="Q268:Q331" si="95">IF(O268&gt;0,VLOOKUP(O268,$V$12:$AA$48,6),0)</f>
        <v>0</v>
      </c>
      <c r="R268" s="130" t="str">
        <f t="shared" si="85"/>
        <v>J=</v>
      </c>
      <c r="S268" s="125">
        <f t="shared" si="86"/>
        <v>44069</v>
      </c>
      <c r="T268" s="133" t="str">
        <f t="shared" si="87"/>
        <v>-</v>
      </c>
      <c r="U268" s="7"/>
      <c r="V268" s="103"/>
      <c r="W268" s="104"/>
      <c r="X268" s="7"/>
      <c r="Y268" s="1"/>
      <c r="Z268" s="7"/>
      <c r="AA268" s="7"/>
      <c r="AB268" s="7"/>
      <c r="AC268" s="7"/>
      <c r="AD268" s="7"/>
      <c r="AE268" s="8"/>
      <c r="AF268" s="7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</row>
    <row r="269" spans="1:212" x14ac:dyDescent="0.2">
      <c r="A269" s="122">
        <f t="shared" ref="A269:A332" si="96">(A268+1)</f>
        <v>43963</v>
      </c>
      <c r="B269" s="121">
        <f t="shared" ca="1" si="88"/>
        <v>10098.365209989999</v>
      </c>
      <c r="C269" s="123">
        <f t="shared" ref="C269:C332" si="97">(C268-Q268)</f>
        <v>10000</v>
      </c>
      <c r="D269" s="124">
        <f ca="1">IF(A269&lt;$B$1,VLOOKUP(A269,[1]DI!$A$4:$B$15000,2,FALSE),0)</f>
        <v>2.9000000000000005E-2</v>
      </c>
      <c r="E269" s="123">
        <f t="shared" ca="1" si="90"/>
        <v>1.00011345</v>
      </c>
      <c r="F269" s="123">
        <f ca="1">(TRUNC(PRODUCT($E$12:$E268),16))</f>
        <v>1.03157034032568</v>
      </c>
      <c r="G269" s="123">
        <f t="shared" ca="1" si="89"/>
        <v>1.0238887569238</v>
      </c>
      <c r="H269" s="123">
        <f t="shared" ca="1" si="91"/>
        <v>1.0075023599999999</v>
      </c>
      <c r="I269" s="124">
        <f t="shared" ref="I269:I332" si="98">I268</f>
        <v>1.15E-2</v>
      </c>
      <c r="J269" s="125">
        <f t="shared" ref="J269:J332" si="99">IF(O268&gt;0,VLOOKUP(O268,V$12:AF$48,2),J268)</f>
        <v>43887</v>
      </c>
      <c r="K269" s="126">
        <f t="shared" ref="K269:K332" si="100">IF(A269&gt;J269,IF(NETWORKDAYS(J269,A269,$V$52:$V$436)-1=0,1,NETWORKDAYS(J269,A269,$V$52:$V$436)-1),0)</f>
        <v>51</v>
      </c>
      <c r="L269" s="127">
        <f t="shared" ref="L269:L332" si="101">IF(AND(K269=1,K268=1),1,IF(K269&gt;0,IF(K269=K268,K269+1,K269),0))</f>
        <v>51</v>
      </c>
      <c r="M269" s="128">
        <f t="shared" si="92"/>
        <v>1.0023167799999999</v>
      </c>
      <c r="N269" s="128">
        <f t="shared" ca="1" si="93"/>
        <v>1.009836521</v>
      </c>
      <c r="O269" s="127">
        <f t="shared" ref="O269:O332" si="102">IF(VLOOKUP(A269,W$12:AD$48,8)=VLOOKUP(A268,W$12:AD$48,8),0,VLOOKUP(A269,W$12:AD$48,8))</f>
        <v>0</v>
      </c>
      <c r="P269" s="123">
        <f t="shared" ca="1" si="94"/>
        <v>98.365209989999997</v>
      </c>
      <c r="Q269" s="129">
        <f t="shared" si="95"/>
        <v>0</v>
      </c>
      <c r="R269" s="130" t="str">
        <f t="shared" ref="R269:R332" si="103">IF(O268&gt;0,VLOOKUP(O268,V$12:AF$48,10),R268)</f>
        <v>J=</v>
      </c>
      <c r="S269" s="125">
        <f t="shared" ref="S269:S332" si="104">IF(O268&gt;0,VLOOKUP(O268,V$12:AF$48,11),S268)</f>
        <v>44069</v>
      </c>
      <c r="T269" s="133" t="str">
        <f t="shared" ref="T269:T332" si="105">IF(O269&gt;0,(P269+Q269)*T$9,"-")</f>
        <v>-</v>
      </c>
      <c r="U269" s="7"/>
      <c r="V269" s="103"/>
      <c r="W269" s="105"/>
      <c r="X269" s="7"/>
      <c r="Y269" s="1"/>
      <c r="Z269" s="7"/>
      <c r="AA269" s="7"/>
      <c r="AB269" s="7"/>
      <c r="AC269" s="7"/>
      <c r="AD269" s="7"/>
      <c r="AE269" s="8"/>
      <c r="AF269" s="7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</row>
    <row r="270" spans="1:212" x14ac:dyDescent="0.2">
      <c r="A270" s="122">
        <f t="shared" si="96"/>
        <v>43964</v>
      </c>
      <c r="B270" s="121">
        <f t="shared" ref="B270:B333" ca="1" si="106">IF(A270&lt;=TODAY(),C270+P270,IF(AND(A270&gt;TODAY(),A270&lt;=$B$1),IF(VLOOKUP(TODAY(),$A$10:$D$5000,4,FALSE)=0,"n.d",C270+P270),"n.d"))</f>
        <v>10099.969129990001</v>
      </c>
      <c r="C270" s="123">
        <f t="shared" si="97"/>
        <v>10000</v>
      </c>
      <c r="D270" s="124">
        <f ca="1">IF(A270&lt;$B$1,VLOOKUP(A270,[1]DI!$A$4:$B$15000,2,FALSE),0)</f>
        <v>2.9000000000000005E-2</v>
      </c>
      <c r="E270" s="123">
        <f t="shared" ca="1" si="90"/>
        <v>1.00011345</v>
      </c>
      <c r="F270" s="123">
        <f ca="1">(TRUNC(PRODUCT($E$12:$E269),16))</f>
        <v>1.03168737198079</v>
      </c>
      <c r="G270" s="123">
        <f t="shared" ca="1" si="89"/>
        <v>1.0238887569238</v>
      </c>
      <c r="H270" s="123">
        <f t="shared" ca="1" si="91"/>
        <v>1.0076166600000001</v>
      </c>
      <c r="I270" s="124">
        <f t="shared" si="98"/>
        <v>1.15E-2</v>
      </c>
      <c r="J270" s="125">
        <f t="shared" si="99"/>
        <v>43887</v>
      </c>
      <c r="K270" s="126">
        <f t="shared" si="100"/>
        <v>52</v>
      </c>
      <c r="L270" s="127">
        <f t="shared" si="101"/>
        <v>52</v>
      </c>
      <c r="M270" s="128">
        <f t="shared" si="92"/>
        <v>1.0023622599999999</v>
      </c>
      <c r="N270" s="128">
        <f t="shared" ca="1" si="93"/>
        <v>1.0099969129999999</v>
      </c>
      <c r="O270" s="127">
        <f t="shared" si="102"/>
        <v>0</v>
      </c>
      <c r="P270" s="123">
        <f t="shared" ca="1" si="94"/>
        <v>99.969129989999999</v>
      </c>
      <c r="Q270" s="129">
        <f t="shared" si="95"/>
        <v>0</v>
      </c>
      <c r="R270" s="130" t="str">
        <f t="shared" si="103"/>
        <v>J=</v>
      </c>
      <c r="S270" s="125">
        <f t="shared" si="104"/>
        <v>44069</v>
      </c>
      <c r="T270" s="133" t="str">
        <f t="shared" si="105"/>
        <v>-</v>
      </c>
      <c r="U270" s="7"/>
      <c r="V270" s="103"/>
      <c r="W270" s="104"/>
      <c r="X270" s="7"/>
      <c r="Y270" s="1"/>
      <c r="Z270" s="7"/>
      <c r="AA270" s="7"/>
      <c r="AB270" s="7"/>
      <c r="AC270" s="7"/>
      <c r="AD270" s="7"/>
      <c r="AE270" s="8"/>
      <c r="AF270" s="7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</row>
    <row r="271" spans="1:212" x14ac:dyDescent="0.2">
      <c r="A271" s="122">
        <f t="shared" si="96"/>
        <v>43965</v>
      </c>
      <c r="B271" s="121">
        <f t="shared" ca="1" si="106"/>
        <v>10101.57337</v>
      </c>
      <c r="C271" s="123">
        <f t="shared" si="97"/>
        <v>10000</v>
      </c>
      <c r="D271" s="124">
        <f ca="1">IF(A271&lt;$B$1,VLOOKUP(A271,[1]DI!$A$4:$B$15000,2,FALSE),0)</f>
        <v>2.9000000000000005E-2</v>
      </c>
      <c r="E271" s="123">
        <f t="shared" ca="1" si="90"/>
        <v>1.00011345</v>
      </c>
      <c r="F271" s="123">
        <f ca="1">(TRUNC(PRODUCT($E$12:$E270),16))</f>
        <v>1.03180441691314</v>
      </c>
      <c r="G271" s="123">
        <f t="shared" ca="1" si="89"/>
        <v>1.0238887569238</v>
      </c>
      <c r="H271" s="123">
        <f t="shared" ca="1" si="91"/>
        <v>1.0077309800000001</v>
      </c>
      <c r="I271" s="124">
        <f t="shared" si="98"/>
        <v>1.15E-2</v>
      </c>
      <c r="J271" s="125">
        <f t="shared" si="99"/>
        <v>43887</v>
      </c>
      <c r="K271" s="126">
        <f t="shared" si="100"/>
        <v>53</v>
      </c>
      <c r="L271" s="127">
        <f t="shared" si="101"/>
        <v>53</v>
      </c>
      <c r="M271" s="128">
        <f t="shared" si="92"/>
        <v>1.002407743</v>
      </c>
      <c r="N271" s="128">
        <f t="shared" ca="1" si="93"/>
        <v>1.0101573370000001</v>
      </c>
      <c r="O271" s="127">
        <f t="shared" si="102"/>
        <v>0</v>
      </c>
      <c r="P271" s="123">
        <f t="shared" ca="1" si="94"/>
        <v>101.57337</v>
      </c>
      <c r="Q271" s="129">
        <f t="shared" si="95"/>
        <v>0</v>
      </c>
      <c r="R271" s="130" t="str">
        <f t="shared" si="103"/>
        <v>J=</v>
      </c>
      <c r="S271" s="125">
        <f t="shared" si="104"/>
        <v>44069</v>
      </c>
      <c r="T271" s="133" t="str">
        <f t="shared" si="105"/>
        <v>-</v>
      </c>
      <c r="U271" s="7"/>
      <c r="V271" s="103"/>
      <c r="W271" s="104"/>
      <c r="X271" s="7"/>
      <c r="Y271" s="1"/>
      <c r="Z271" s="7"/>
      <c r="AA271" s="7"/>
      <c r="AB271" s="7"/>
      <c r="AC271" s="7"/>
      <c r="AD271" s="7"/>
      <c r="AE271" s="8"/>
      <c r="AF271" s="7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</row>
    <row r="272" spans="1:212" x14ac:dyDescent="0.2">
      <c r="A272" s="122">
        <f t="shared" si="96"/>
        <v>43966</v>
      </c>
      <c r="B272" s="121">
        <f t="shared" ca="1" si="106"/>
        <v>10103.177739999999</v>
      </c>
      <c r="C272" s="123">
        <f t="shared" si="97"/>
        <v>10000</v>
      </c>
      <c r="D272" s="124">
        <f ca="1">IF(A272&lt;$B$1,VLOOKUP(A272,[1]DI!$A$4:$B$15000,2,FALSE),0)</f>
        <v>2.9000000000000005E-2</v>
      </c>
      <c r="E272" s="123">
        <f t="shared" ca="1" si="90"/>
        <v>1.00011345</v>
      </c>
      <c r="F272" s="123">
        <f ca="1">(TRUNC(PRODUCT($E$12:$E271),16))</f>
        <v>1.03192147512424</v>
      </c>
      <c r="G272" s="123">
        <f t="shared" ca="1" si="89"/>
        <v>1.0238887569238</v>
      </c>
      <c r="H272" s="123">
        <f t="shared" ca="1" si="91"/>
        <v>1.0078453000000001</v>
      </c>
      <c r="I272" s="124">
        <f t="shared" si="98"/>
        <v>1.15E-2</v>
      </c>
      <c r="J272" s="125">
        <f t="shared" si="99"/>
        <v>43887</v>
      </c>
      <c r="K272" s="126">
        <f t="shared" si="100"/>
        <v>54</v>
      </c>
      <c r="L272" s="127">
        <f t="shared" si="101"/>
        <v>54</v>
      </c>
      <c r="M272" s="128">
        <f t="shared" si="92"/>
        <v>1.002453228</v>
      </c>
      <c r="N272" s="128">
        <f t="shared" ca="1" si="93"/>
        <v>1.010317774</v>
      </c>
      <c r="O272" s="127">
        <f t="shared" si="102"/>
        <v>0</v>
      </c>
      <c r="P272" s="123">
        <f t="shared" ca="1" si="94"/>
        <v>103.17774</v>
      </c>
      <c r="Q272" s="129">
        <f t="shared" si="95"/>
        <v>0</v>
      </c>
      <c r="R272" s="130" t="str">
        <f t="shared" si="103"/>
        <v>J=</v>
      </c>
      <c r="S272" s="125">
        <f t="shared" si="104"/>
        <v>44069</v>
      </c>
      <c r="T272" s="133" t="str">
        <f t="shared" si="105"/>
        <v>-</v>
      </c>
      <c r="U272" s="7"/>
      <c r="V272" s="103"/>
      <c r="W272" s="104"/>
      <c r="X272" s="7"/>
      <c r="Y272" s="1"/>
      <c r="Z272" s="7"/>
      <c r="AA272" s="7"/>
      <c r="AB272" s="7"/>
      <c r="AC272" s="7"/>
      <c r="AD272" s="7"/>
      <c r="AE272" s="8"/>
      <c r="AF272" s="7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</row>
    <row r="273" spans="1:212" x14ac:dyDescent="0.2">
      <c r="A273" s="122">
        <f t="shared" si="96"/>
        <v>43967</v>
      </c>
      <c r="B273" s="121">
        <f t="shared" ca="1" si="106"/>
        <v>10104.782440000001</v>
      </c>
      <c r="C273" s="123">
        <f t="shared" si="97"/>
        <v>10000</v>
      </c>
      <c r="D273" s="124">
        <f ca="1">IF(A273&lt;$B$1,VLOOKUP(A273,[1]DI!$A$4:$B$15000,2,FALSE),0)</f>
        <v>0</v>
      </c>
      <c r="E273" s="123">
        <f t="shared" ca="1" si="90"/>
        <v>1</v>
      </c>
      <c r="F273" s="123">
        <f ca="1">(TRUNC(PRODUCT($E$12:$E272),16))</f>
        <v>1.0320385466155899</v>
      </c>
      <c r="G273" s="123">
        <f t="shared" ca="1" si="89"/>
        <v>1.0238887569238</v>
      </c>
      <c r="H273" s="123">
        <f t="shared" ca="1" si="91"/>
        <v>1.0079596399999999</v>
      </c>
      <c r="I273" s="124">
        <f t="shared" si="98"/>
        <v>1.15E-2</v>
      </c>
      <c r="J273" s="125">
        <f t="shared" si="99"/>
        <v>43887</v>
      </c>
      <c r="K273" s="126">
        <f t="shared" si="100"/>
        <v>54</v>
      </c>
      <c r="L273" s="127">
        <f t="shared" si="101"/>
        <v>55</v>
      </c>
      <c r="M273" s="128">
        <f t="shared" si="92"/>
        <v>1.002498715</v>
      </c>
      <c r="N273" s="128">
        <f t="shared" ca="1" si="93"/>
        <v>1.010478244</v>
      </c>
      <c r="O273" s="127">
        <f t="shared" si="102"/>
        <v>0</v>
      </c>
      <c r="P273" s="123">
        <f t="shared" ca="1" si="94"/>
        <v>104.78243999999999</v>
      </c>
      <c r="Q273" s="129">
        <f t="shared" si="95"/>
        <v>0</v>
      </c>
      <c r="R273" s="130" t="str">
        <f t="shared" si="103"/>
        <v>J=</v>
      </c>
      <c r="S273" s="125">
        <f t="shared" si="104"/>
        <v>44069</v>
      </c>
      <c r="T273" s="133" t="str">
        <f t="shared" si="105"/>
        <v>-</v>
      </c>
      <c r="U273" s="7"/>
      <c r="V273" s="103"/>
      <c r="W273" s="104"/>
      <c r="X273" s="7"/>
      <c r="Y273" s="1"/>
      <c r="Z273" s="7"/>
      <c r="AA273" s="7"/>
      <c r="AB273" s="7"/>
      <c r="AC273" s="7"/>
      <c r="AD273" s="7"/>
      <c r="AE273" s="8"/>
      <c r="AF273" s="7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</row>
    <row r="274" spans="1:212" x14ac:dyDescent="0.2">
      <c r="A274" s="122">
        <f t="shared" si="96"/>
        <v>43968</v>
      </c>
      <c r="B274" s="121">
        <f t="shared" ca="1" si="106"/>
        <v>10104.782440000001</v>
      </c>
      <c r="C274" s="123">
        <f t="shared" si="97"/>
        <v>10000</v>
      </c>
      <c r="D274" s="124">
        <f ca="1">IF(A274&lt;$B$1,VLOOKUP(A274,[1]DI!$A$4:$B$15000,2,FALSE),0)</f>
        <v>0</v>
      </c>
      <c r="E274" s="123">
        <f t="shared" ca="1" si="90"/>
        <v>1</v>
      </c>
      <c r="F274" s="123">
        <f ca="1">(TRUNC(PRODUCT($E$12:$E273),16))</f>
        <v>1.0320385466155899</v>
      </c>
      <c r="G274" s="123">
        <f t="shared" ca="1" si="89"/>
        <v>1.0238887569238</v>
      </c>
      <c r="H274" s="123">
        <f t="shared" ca="1" si="91"/>
        <v>1.0079596399999999</v>
      </c>
      <c r="I274" s="124">
        <f t="shared" si="98"/>
        <v>1.15E-2</v>
      </c>
      <c r="J274" s="125">
        <f t="shared" si="99"/>
        <v>43887</v>
      </c>
      <c r="K274" s="126">
        <f t="shared" si="100"/>
        <v>54</v>
      </c>
      <c r="L274" s="127">
        <f t="shared" si="101"/>
        <v>55</v>
      </c>
      <c r="M274" s="128">
        <f t="shared" si="92"/>
        <v>1.002498715</v>
      </c>
      <c r="N274" s="128">
        <f t="shared" ca="1" si="93"/>
        <v>1.010478244</v>
      </c>
      <c r="O274" s="127">
        <f t="shared" si="102"/>
        <v>0</v>
      </c>
      <c r="P274" s="123">
        <f t="shared" ca="1" si="94"/>
        <v>104.78243999999999</v>
      </c>
      <c r="Q274" s="129">
        <f t="shared" si="95"/>
        <v>0</v>
      </c>
      <c r="R274" s="130" t="str">
        <f t="shared" si="103"/>
        <v>J=</v>
      </c>
      <c r="S274" s="125">
        <f t="shared" si="104"/>
        <v>44069</v>
      </c>
      <c r="T274" s="133" t="str">
        <f t="shared" si="105"/>
        <v>-</v>
      </c>
      <c r="U274" s="7"/>
      <c r="V274" s="103"/>
      <c r="W274" s="104"/>
      <c r="X274" s="7"/>
      <c r="Y274" s="1"/>
      <c r="Z274" s="7"/>
      <c r="AA274" s="7"/>
      <c r="AB274" s="7"/>
      <c r="AC274" s="7"/>
      <c r="AD274" s="7"/>
      <c r="AE274" s="8"/>
      <c r="AF274" s="7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</row>
    <row r="275" spans="1:212" x14ac:dyDescent="0.2">
      <c r="A275" s="122">
        <f t="shared" si="96"/>
        <v>43969</v>
      </c>
      <c r="B275" s="121">
        <f t="shared" ca="1" si="106"/>
        <v>10104.782440000001</v>
      </c>
      <c r="C275" s="123">
        <f t="shared" si="97"/>
        <v>10000</v>
      </c>
      <c r="D275" s="124">
        <f ca="1">IF(A275&lt;$B$1,VLOOKUP(A275,[1]DI!$A$4:$B$15000,2,FALSE),0)</f>
        <v>2.9000000000000005E-2</v>
      </c>
      <c r="E275" s="123">
        <f t="shared" ca="1" si="90"/>
        <v>1.00011345</v>
      </c>
      <c r="F275" s="123">
        <f ca="1">(TRUNC(PRODUCT($E$12:$E274),16))</f>
        <v>1.0320385466155899</v>
      </c>
      <c r="G275" s="123">
        <f t="shared" ca="1" si="89"/>
        <v>1.0238887569238</v>
      </c>
      <c r="H275" s="123">
        <f t="shared" ca="1" si="91"/>
        <v>1.0079596399999999</v>
      </c>
      <c r="I275" s="124">
        <f t="shared" si="98"/>
        <v>1.15E-2</v>
      </c>
      <c r="J275" s="125">
        <f t="shared" si="99"/>
        <v>43887</v>
      </c>
      <c r="K275" s="126">
        <f t="shared" si="100"/>
        <v>55</v>
      </c>
      <c r="L275" s="127">
        <f t="shared" si="101"/>
        <v>55</v>
      </c>
      <c r="M275" s="128">
        <f t="shared" si="92"/>
        <v>1.002498715</v>
      </c>
      <c r="N275" s="128">
        <f t="shared" ca="1" si="93"/>
        <v>1.010478244</v>
      </c>
      <c r="O275" s="127">
        <f t="shared" si="102"/>
        <v>0</v>
      </c>
      <c r="P275" s="123">
        <f t="shared" ca="1" si="94"/>
        <v>104.78243999999999</v>
      </c>
      <c r="Q275" s="129">
        <f t="shared" si="95"/>
        <v>0</v>
      </c>
      <c r="R275" s="130" t="str">
        <f t="shared" si="103"/>
        <v>J=</v>
      </c>
      <c r="S275" s="125">
        <f t="shared" si="104"/>
        <v>44069</v>
      </c>
      <c r="T275" s="133" t="str">
        <f t="shared" si="105"/>
        <v>-</v>
      </c>
      <c r="U275" s="7"/>
      <c r="V275" s="103"/>
      <c r="W275" s="104"/>
      <c r="X275" s="7"/>
      <c r="Y275" s="1"/>
      <c r="Z275" s="7"/>
      <c r="AA275" s="7"/>
      <c r="AB275" s="7"/>
      <c r="AC275" s="7"/>
      <c r="AD275" s="7"/>
      <c r="AE275" s="8"/>
      <c r="AF275" s="7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</row>
    <row r="276" spans="1:212" x14ac:dyDescent="0.2">
      <c r="A276" s="122">
        <f t="shared" si="96"/>
        <v>43970</v>
      </c>
      <c r="B276" s="121">
        <f t="shared" ca="1" si="106"/>
        <v>10106.387459989999</v>
      </c>
      <c r="C276" s="123">
        <f t="shared" si="97"/>
        <v>10000</v>
      </c>
      <c r="D276" s="124">
        <f ca="1">IF(A276&lt;$B$1,VLOOKUP(A276,[1]DI!$A$4:$B$15000,2,FALSE),0)</f>
        <v>2.9000000000000005E-2</v>
      </c>
      <c r="E276" s="123">
        <f t="shared" ca="1" si="90"/>
        <v>1.00011345</v>
      </c>
      <c r="F276" s="123">
        <f ca="1">(TRUNC(PRODUCT($E$12:$E275),16))</f>
        <v>1.0321556313887099</v>
      </c>
      <c r="G276" s="123">
        <f t="shared" ca="1" si="89"/>
        <v>1.0238887569238</v>
      </c>
      <c r="H276" s="123">
        <f t="shared" ca="1" si="91"/>
        <v>1.0080739999999999</v>
      </c>
      <c r="I276" s="124">
        <f t="shared" si="98"/>
        <v>1.15E-2</v>
      </c>
      <c r="J276" s="125">
        <f t="shared" si="99"/>
        <v>43887</v>
      </c>
      <c r="K276" s="126">
        <f t="shared" si="100"/>
        <v>56</v>
      </c>
      <c r="L276" s="127">
        <f t="shared" si="101"/>
        <v>56</v>
      </c>
      <c r="M276" s="128">
        <f t="shared" si="92"/>
        <v>1.0025442040000001</v>
      </c>
      <c r="N276" s="128">
        <f t="shared" ca="1" si="93"/>
        <v>1.0106387459999999</v>
      </c>
      <c r="O276" s="127">
        <f t="shared" si="102"/>
        <v>0</v>
      </c>
      <c r="P276" s="123">
        <f t="shared" ca="1" si="94"/>
        <v>106.38745999</v>
      </c>
      <c r="Q276" s="129">
        <f t="shared" si="95"/>
        <v>0</v>
      </c>
      <c r="R276" s="130" t="str">
        <f t="shared" si="103"/>
        <v>J=</v>
      </c>
      <c r="S276" s="125">
        <f t="shared" si="104"/>
        <v>44069</v>
      </c>
      <c r="T276" s="133" t="str">
        <f t="shared" si="105"/>
        <v>-</v>
      </c>
      <c r="U276" s="7"/>
      <c r="V276" s="103"/>
      <c r="W276" s="104"/>
      <c r="X276" s="7"/>
      <c r="Y276" s="1"/>
      <c r="Z276" s="7"/>
      <c r="AA276" s="7"/>
      <c r="AB276" s="7"/>
      <c r="AC276" s="7"/>
      <c r="AD276" s="7"/>
      <c r="AE276" s="8"/>
      <c r="AF276" s="7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</row>
    <row r="277" spans="1:212" x14ac:dyDescent="0.2">
      <c r="A277" s="122">
        <f t="shared" si="96"/>
        <v>43971</v>
      </c>
      <c r="B277" s="121">
        <f t="shared" ca="1" si="106"/>
        <v>10107.9926</v>
      </c>
      <c r="C277" s="123">
        <f t="shared" si="97"/>
        <v>10000</v>
      </c>
      <c r="D277" s="124">
        <f ca="1">IF(A277&lt;$B$1,VLOOKUP(A277,[1]DI!$A$4:$B$15000,2,FALSE),0)</f>
        <v>2.9000000000000005E-2</v>
      </c>
      <c r="E277" s="123">
        <f t="shared" ca="1" si="90"/>
        <v>1.00011345</v>
      </c>
      <c r="F277" s="123">
        <f ca="1">(TRUNC(PRODUCT($E$12:$E276),16))</f>
        <v>1.03227272944509</v>
      </c>
      <c r="G277" s="123">
        <f t="shared" ca="1" si="89"/>
        <v>1.0238887569238</v>
      </c>
      <c r="H277" s="123">
        <f t="shared" ca="1" si="91"/>
        <v>1.0081883599999999</v>
      </c>
      <c r="I277" s="124">
        <f t="shared" si="98"/>
        <v>1.15E-2</v>
      </c>
      <c r="J277" s="125">
        <f t="shared" si="99"/>
        <v>43887</v>
      </c>
      <c r="K277" s="126">
        <f t="shared" si="100"/>
        <v>57</v>
      </c>
      <c r="L277" s="127">
        <f t="shared" si="101"/>
        <v>57</v>
      </c>
      <c r="M277" s="128">
        <f t="shared" si="92"/>
        <v>1.0025896949999999</v>
      </c>
      <c r="N277" s="128">
        <f t="shared" ca="1" si="93"/>
        <v>1.01079926</v>
      </c>
      <c r="O277" s="127">
        <f t="shared" si="102"/>
        <v>0</v>
      </c>
      <c r="P277" s="123">
        <f t="shared" ca="1" si="94"/>
        <v>107.9926</v>
      </c>
      <c r="Q277" s="129">
        <f t="shared" si="95"/>
        <v>0</v>
      </c>
      <c r="R277" s="130" t="str">
        <f t="shared" si="103"/>
        <v>J=</v>
      </c>
      <c r="S277" s="125">
        <f t="shared" si="104"/>
        <v>44069</v>
      </c>
      <c r="T277" s="133" t="str">
        <f t="shared" si="105"/>
        <v>-</v>
      </c>
      <c r="U277" s="7"/>
      <c r="V277" s="103"/>
      <c r="W277" s="104"/>
      <c r="X277" s="7"/>
      <c r="Y277" s="1"/>
      <c r="Z277" s="7"/>
      <c r="AA277" s="7"/>
      <c r="AB277" s="7"/>
      <c r="AC277" s="7"/>
      <c r="AD277" s="7"/>
      <c r="AE277" s="8"/>
      <c r="AF277" s="7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</row>
    <row r="278" spans="1:212" x14ac:dyDescent="0.2">
      <c r="A278" s="122">
        <f t="shared" si="96"/>
        <v>43972</v>
      </c>
      <c r="B278" s="121">
        <f t="shared" ca="1" si="106"/>
        <v>10109.59807</v>
      </c>
      <c r="C278" s="123">
        <f t="shared" si="97"/>
        <v>10000</v>
      </c>
      <c r="D278" s="124">
        <f ca="1">IF(A278&lt;$B$1,VLOOKUP(A278,[1]DI!$A$4:$B$15000,2,FALSE),0)</f>
        <v>2.9000000000000005E-2</v>
      </c>
      <c r="E278" s="123">
        <f t="shared" ca="1" si="90"/>
        <v>1.00011345</v>
      </c>
      <c r="F278" s="123">
        <f ca="1">(TRUNC(PRODUCT($E$12:$E277),16))</f>
        <v>1.03238984078624</v>
      </c>
      <c r="G278" s="123">
        <f t="shared" ca="1" si="89"/>
        <v>1.0238887569238</v>
      </c>
      <c r="H278" s="123">
        <f t="shared" ca="1" si="91"/>
        <v>1.00830274</v>
      </c>
      <c r="I278" s="124">
        <f t="shared" si="98"/>
        <v>1.15E-2</v>
      </c>
      <c r="J278" s="125">
        <f t="shared" si="99"/>
        <v>43887</v>
      </c>
      <c r="K278" s="126">
        <f t="shared" si="100"/>
        <v>58</v>
      </c>
      <c r="L278" s="127">
        <f t="shared" si="101"/>
        <v>58</v>
      </c>
      <c r="M278" s="128">
        <f t="shared" si="92"/>
        <v>1.002635188</v>
      </c>
      <c r="N278" s="128">
        <f t="shared" ca="1" si="93"/>
        <v>1.0109598070000001</v>
      </c>
      <c r="O278" s="127">
        <f t="shared" si="102"/>
        <v>0</v>
      </c>
      <c r="P278" s="123">
        <f t="shared" ca="1" si="94"/>
        <v>109.59807000000001</v>
      </c>
      <c r="Q278" s="129">
        <f t="shared" si="95"/>
        <v>0</v>
      </c>
      <c r="R278" s="130" t="str">
        <f t="shared" si="103"/>
        <v>J=</v>
      </c>
      <c r="S278" s="125">
        <f t="shared" si="104"/>
        <v>44069</v>
      </c>
      <c r="T278" s="133" t="str">
        <f t="shared" si="105"/>
        <v>-</v>
      </c>
      <c r="U278" s="7"/>
      <c r="V278" s="103"/>
      <c r="W278" s="104"/>
      <c r="X278" s="7"/>
      <c r="Y278" s="1"/>
      <c r="Z278" s="7"/>
      <c r="AA278" s="7"/>
      <c r="AB278" s="7"/>
      <c r="AC278" s="7"/>
      <c r="AD278" s="7"/>
      <c r="AE278" s="8"/>
      <c r="AF278" s="7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</row>
    <row r="279" spans="1:212" x14ac:dyDescent="0.2">
      <c r="A279" s="122">
        <f t="shared" si="96"/>
        <v>43973</v>
      </c>
      <c r="B279" s="121">
        <f t="shared" ca="1" si="106"/>
        <v>10111.203769989999</v>
      </c>
      <c r="C279" s="123">
        <f t="shared" si="97"/>
        <v>10000</v>
      </c>
      <c r="D279" s="124">
        <f ca="1">IF(A279&lt;$B$1,VLOOKUP(A279,[1]DI!$A$4:$B$15000,2,FALSE),0)</f>
        <v>2.9000000000000005E-2</v>
      </c>
      <c r="E279" s="123">
        <f t="shared" ca="1" si="90"/>
        <v>1.00011345</v>
      </c>
      <c r="F279" s="123">
        <f ca="1">(TRUNC(PRODUCT($E$12:$E278),16))</f>
        <v>1.03250696541368</v>
      </c>
      <c r="G279" s="123">
        <f t="shared" ca="1" si="89"/>
        <v>1.0238887569238</v>
      </c>
      <c r="H279" s="123">
        <f t="shared" ca="1" si="91"/>
        <v>1.00841713</v>
      </c>
      <c r="I279" s="124">
        <f t="shared" si="98"/>
        <v>1.15E-2</v>
      </c>
      <c r="J279" s="125">
        <f t="shared" si="99"/>
        <v>43887</v>
      </c>
      <c r="K279" s="126">
        <f t="shared" si="100"/>
        <v>59</v>
      </c>
      <c r="L279" s="127">
        <f t="shared" si="101"/>
        <v>59</v>
      </c>
      <c r="M279" s="128">
        <f t="shared" si="92"/>
        <v>1.0026806829999999</v>
      </c>
      <c r="N279" s="128">
        <f t="shared" ca="1" si="93"/>
        <v>1.0111203769999999</v>
      </c>
      <c r="O279" s="127">
        <f t="shared" si="102"/>
        <v>0</v>
      </c>
      <c r="P279" s="123">
        <f t="shared" ca="1" si="94"/>
        <v>111.20376999</v>
      </c>
      <c r="Q279" s="129">
        <f t="shared" si="95"/>
        <v>0</v>
      </c>
      <c r="R279" s="130" t="str">
        <f t="shared" si="103"/>
        <v>J=</v>
      </c>
      <c r="S279" s="125">
        <f t="shared" si="104"/>
        <v>44069</v>
      </c>
      <c r="T279" s="133" t="str">
        <f t="shared" si="105"/>
        <v>-</v>
      </c>
      <c r="U279" s="7"/>
      <c r="V279" s="103"/>
      <c r="W279" s="105"/>
      <c r="X279" s="7"/>
      <c r="Y279" s="1"/>
      <c r="Z279" s="7"/>
      <c r="AA279" s="7"/>
      <c r="AB279" s="7"/>
      <c r="AC279" s="7"/>
      <c r="AD279" s="7"/>
      <c r="AE279" s="8"/>
      <c r="AF279" s="7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</row>
    <row r="280" spans="1:212" x14ac:dyDescent="0.2">
      <c r="A280" s="122">
        <f t="shared" si="96"/>
        <v>43974</v>
      </c>
      <c r="B280" s="121">
        <f t="shared" ca="1" si="106"/>
        <v>10112.80978999</v>
      </c>
      <c r="C280" s="123">
        <f t="shared" si="97"/>
        <v>10000</v>
      </c>
      <c r="D280" s="124">
        <f ca="1">IF(A280&lt;$B$1,VLOOKUP(A280,[1]DI!$A$4:$B$15000,2,FALSE),0)</f>
        <v>0</v>
      </c>
      <c r="E280" s="123">
        <f t="shared" ca="1" si="90"/>
        <v>1</v>
      </c>
      <c r="F280" s="123">
        <f ca="1">(TRUNC(PRODUCT($E$12:$E279),16))</f>
        <v>1.0326241033289001</v>
      </c>
      <c r="G280" s="123">
        <f t="shared" ca="1" si="89"/>
        <v>1.0238887569238</v>
      </c>
      <c r="H280" s="123">
        <f t="shared" ca="1" si="91"/>
        <v>1.0085315399999999</v>
      </c>
      <c r="I280" s="124">
        <f t="shared" si="98"/>
        <v>1.15E-2</v>
      </c>
      <c r="J280" s="125">
        <f t="shared" si="99"/>
        <v>43887</v>
      </c>
      <c r="K280" s="126">
        <f t="shared" si="100"/>
        <v>59</v>
      </c>
      <c r="L280" s="127">
        <f t="shared" si="101"/>
        <v>60</v>
      </c>
      <c r="M280" s="128">
        <f t="shared" si="92"/>
        <v>1.00272618</v>
      </c>
      <c r="N280" s="128">
        <f t="shared" ca="1" si="93"/>
        <v>1.0112809789999999</v>
      </c>
      <c r="O280" s="127">
        <f t="shared" si="102"/>
        <v>0</v>
      </c>
      <c r="P280" s="123">
        <f t="shared" ca="1" si="94"/>
        <v>112.80978999</v>
      </c>
      <c r="Q280" s="129">
        <f t="shared" si="95"/>
        <v>0</v>
      </c>
      <c r="R280" s="130" t="str">
        <f t="shared" si="103"/>
        <v>J=</v>
      </c>
      <c r="S280" s="125">
        <f t="shared" si="104"/>
        <v>44069</v>
      </c>
      <c r="T280" s="133" t="str">
        <f t="shared" si="105"/>
        <v>-</v>
      </c>
      <c r="U280" s="7"/>
      <c r="V280" s="103"/>
      <c r="W280" s="104"/>
      <c r="X280" s="7"/>
      <c r="Y280" s="1"/>
      <c r="Z280" s="7"/>
      <c r="AA280" s="7"/>
      <c r="AB280" s="7"/>
      <c r="AC280" s="7"/>
      <c r="AD280" s="7"/>
      <c r="AE280" s="8"/>
      <c r="AF280" s="7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</row>
    <row r="281" spans="1:212" x14ac:dyDescent="0.2">
      <c r="A281" s="122">
        <f t="shared" si="96"/>
        <v>43975</v>
      </c>
      <c r="B281" s="121">
        <f t="shared" ca="1" si="106"/>
        <v>10112.80978999</v>
      </c>
      <c r="C281" s="123">
        <f t="shared" si="97"/>
        <v>10000</v>
      </c>
      <c r="D281" s="124">
        <f ca="1">IF(A281&lt;$B$1,VLOOKUP(A281,[1]DI!$A$4:$B$15000,2,FALSE),0)</f>
        <v>0</v>
      </c>
      <c r="E281" s="123">
        <f t="shared" ca="1" si="90"/>
        <v>1</v>
      </c>
      <c r="F281" s="123">
        <f ca="1">(TRUNC(PRODUCT($E$12:$E280),16))</f>
        <v>1.0326241033289001</v>
      </c>
      <c r="G281" s="123">
        <f t="shared" ca="1" si="89"/>
        <v>1.0238887569238</v>
      </c>
      <c r="H281" s="123">
        <f t="shared" ca="1" si="91"/>
        <v>1.0085315399999999</v>
      </c>
      <c r="I281" s="124">
        <f t="shared" si="98"/>
        <v>1.15E-2</v>
      </c>
      <c r="J281" s="125">
        <f t="shared" si="99"/>
        <v>43887</v>
      </c>
      <c r="K281" s="126">
        <f t="shared" si="100"/>
        <v>59</v>
      </c>
      <c r="L281" s="127">
        <f t="shared" si="101"/>
        <v>60</v>
      </c>
      <c r="M281" s="128">
        <f t="shared" si="92"/>
        <v>1.00272618</v>
      </c>
      <c r="N281" s="128">
        <f t="shared" ca="1" si="93"/>
        <v>1.0112809789999999</v>
      </c>
      <c r="O281" s="127">
        <f t="shared" si="102"/>
        <v>0</v>
      </c>
      <c r="P281" s="123">
        <f t="shared" ca="1" si="94"/>
        <v>112.80978999</v>
      </c>
      <c r="Q281" s="129">
        <f t="shared" si="95"/>
        <v>0</v>
      </c>
      <c r="R281" s="130" t="str">
        <f t="shared" si="103"/>
        <v>J=</v>
      </c>
      <c r="S281" s="125">
        <f t="shared" si="104"/>
        <v>44069</v>
      </c>
      <c r="T281" s="133" t="str">
        <f t="shared" si="105"/>
        <v>-</v>
      </c>
      <c r="U281" s="7"/>
      <c r="V281" s="103"/>
      <c r="W281" s="104"/>
      <c r="X281" s="7"/>
      <c r="Y281" s="1"/>
      <c r="Z281" s="7"/>
      <c r="AA281" s="7"/>
      <c r="AB281" s="7"/>
      <c r="AC281" s="7"/>
      <c r="AD281" s="7"/>
      <c r="AE281" s="8"/>
      <c r="AF281" s="7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</row>
    <row r="282" spans="1:212" x14ac:dyDescent="0.2">
      <c r="A282" s="122">
        <f t="shared" si="96"/>
        <v>43976</v>
      </c>
      <c r="B282" s="121">
        <f t="shared" ca="1" si="106"/>
        <v>10112.80978999</v>
      </c>
      <c r="C282" s="123">
        <f t="shared" si="97"/>
        <v>10000</v>
      </c>
      <c r="D282" s="124">
        <f ca="1">IF(A282&lt;$B$1,VLOOKUP(A282,[1]DI!$A$4:$B$15000,2,FALSE),0)</f>
        <v>2.9000000000000005E-2</v>
      </c>
      <c r="E282" s="123">
        <f t="shared" ca="1" si="90"/>
        <v>1.00011345</v>
      </c>
      <c r="F282" s="123">
        <f ca="1">(TRUNC(PRODUCT($E$12:$E281),16))</f>
        <v>1.0326241033289001</v>
      </c>
      <c r="G282" s="123">
        <f t="shared" ca="1" si="89"/>
        <v>1.0238887569238</v>
      </c>
      <c r="H282" s="123">
        <f t="shared" ca="1" si="91"/>
        <v>1.0085315399999999</v>
      </c>
      <c r="I282" s="124">
        <f t="shared" si="98"/>
        <v>1.15E-2</v>
      </c>
      <c r="J282" s="125">
        <f t="shared" si="99"/>
        <v>43887</v>
      </c>
      <c r="K282" s="126">
        <f t="shared" si="100"/>
        <v>60</v>
      </c>
      <c r="L282" s="127">
        <f t="shared" si="101"/>
        <v>60</v>
      </c>
      <c r="M282" s="128">
        <f t="shared" si="92"/>
        <v>1.00272618</v>
      </c>
      <c r="N282" s="128">
        <f t="shared" ca="1" si="93"/>
        <v>1.0112809789999999</v>
      </c>
      <c r="O282" s="127">
        <f t="shared" si="102"/>
        <v>0</v>
      </c>
      <c r="P282" s="123">
        <f t="shared" ca="1" si="94"/>
        <v>112.80978999</v>
      </c>
      <c r="Q282" s="129">
        <f t="shared" si="95"/>
        <v>0</v>
      </c>
      <c r="R282" s="130" t="str">
        <f t="shared" si="103"/>
        <v>J=</v>
      </c>
      <c r="S282" s="125">
        <f t="shared" si="104"/>
        <v>44069</v>
      </c>
      <c r="T282" s="133" t="str">
        <f t="shared" si="105"/>
        <v>-</v>
      </c>
      <c r="U282" s="7"/>
      <c r="V282" s="103"/>
      <c r="W282" s="104"/>
      <c r="X282" s="7"/>
      <c r="Y282" s="1"/>
      <c r="Z282" s="7"/>
      <c r="AA282" s="7"/>
      <c r="AB282" s="7"/>
      <c r="AC282" s="7"/>
      <c r="AD282" s="7"/>
      <c r="AE282" s="8"/>
      <c r="AF282" s="7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</row>
    <row r="283" spans="1:212" x14ac:dyDescent="0.2">
      <c r="A283" s="122">
        <f t="shared" si="96"/>
        <v>43977</v>
      </c>
      <c r="B283" s="121">
        <f t="shared" ca="1" si="106"/>
        <v>10114.41603</v>
      </c>
      <c r="C283" s="123">
        <f t="shared" si="97"/>
        <v>10000</v>
      </c>
      <c r="D283" s="124">
        <f ca="1">IF(A283&lt;$B$1,VLOOKUP(A283,[1]DI!$A$4:$B$15000,2,FALSE),0)</f>
        <v>2.9000000000000005E-2</v>
      </c>
      <c r="E283" s="123">
        <f t="shared" ca="1" si="90"/>
        <v>1.00011345</v>
      </c>
      <c r="F283" s="123">
        <f ca="1">(TRUNC(PRODUCT($E$12:$E282),16))</f>
        <v>1.03274125453343</v>
      </c>
      <c r="G283" s="123">
        <f t="shared" ca="1" si="89"/>
        <v>1.0238887569238</v>
      </c>
      <c r="H283" s="123">
        <f t="shared" ca="1" si="91"/>
        <v>1.00864596</v>
      </c>
      <c r="I283" s="124">
        <f t="shared" si="98"/>
        <v>1.15E-2</v>
      </c>
      <c r="J283" s="125">
        <f t="shared" si="99"/>
        <v>43887</v>
      </c>
      <c r="K283" s="126">
        <f t="shared" si="100"/>
        <v>61</v>
      </c>
      <c r="L283" s="127">
        <f t="shared" si="101"/>
        <v>61</v>
      </c>
      <c r="M283" s="128">
        <f t="shared" si="92"/>
        <v>1.0027716790000001</v>
      </c>
      <c r="N283" s="128">
        <f t="shared" ca="1" si="93"/>
        <v>1.011441603</v>
      </c>
      <c r="O283" s="127">
        <f t="shared" si="102"/>
        <v>0</v>
      </c>
      <c r="P283" s="123">
        <f t="shared" ca="1" si="94"/>
        <v>114.41603000000001</v>
      </c>
      <c r="Q283" s="129">
        <f t="shared" si="95"/>
        <v>0</v>
      </c>
      <c r="R283" s="130" t="str">
        <f t="shared" si="103"/>
        <v>J=</v>
      </c>
      <c r="S283" s="125">
        <f t="shared" si="104"/>
        <v>44069</v>
      </c>
      <c r="T283" s="133" t="str">
        <f t="shared" si="105"/>
        <v>-</v>
      </c>
      <c r="U283" s="7"/>
      <c r="V283" s="103"/>
      <c r="W283" s="104"/>
      <c r="X283" s="7"/>
      <c r="Y283" s="1"/>
      <c r="Z283" s="7"/>
      <c r="AA283" s="7"/>
      <c r="AB283" s="7"/>
      <c r="AC283" s="7"/>
      <c r="AD283" s="7"/>
      <c r="AE283" s="8"/>
      <c r="AF283" s="7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</row>
    <row r="284" spans="1:212" x14ac:dyDescent="0.2">
      <c r="A284" s="122">
        <f t="shared" si="96"/>
        <v>43978</v>
      </c>
      <c r="B284" s="121">
        <f t="shared" ca="1" si="106"/>
        <v>10116.022510000001</v>
      </c>
      <c r="C284" s="123">
        <f t="shared" si="97"/>
        <v>10000</v>
      </c>
      <c r="D284" s="124">
        <f ca="1">IF(A284&lt;$B$1,VLOOKUP(A284,[1]DI!$A$4:$B$15000,2,FALSE),0)</f>
        <v>2.9000000000000005E-2</v>
      </c>
      <c r="E284" s="123">
        <f t="shared" ca="1" si="90"/>
        <v>1.00011345</v>
      </c>
      <c r="F284" s="123">
        <f ca="1">(TRUNC(PRODUCT($E$12:$E283),16))</f>
        <v>1.03285841902875</v>
      </c>
      <c r="G284" s="123">
        <f t="shared" ca="1" si="89"/>
        <v>1.0238887569238</v>
      </c>
      <c r="H284" s="123">
        <f t="shared" ca="1" si="91"/>
        <v>1.00876039</v>
      </c>
      <c r="I284" s="124">
        <f t="shared" si="98"/>
        <v>1.15E-2</v>
      </c>
      <c r="J284" s="125">
        <f t="shared" si="99"/>
        <v>43887</v>
      </c>
      <c r="K284" s="126">
        <f t="shared" si="100"/>
        <v>62</v>
      </c>
      <c r="L284" s="127">
        <f t="shared" si="101"/>
        <v>62</v>
      </c>
      <c r="M284" s="128">
        <f t="shared" si="92"/>
        <v>1.0028171809999999</v>
      </c>
      <c r="N284" s="128">
        <f t="shared" ca="1" si="93"/>
        <v>1.011602251</v>
      </c>
      <c r="O284" s="127">
        <f t="shared" si="102"/>
        <v>0</v>
      </c>
      <c r="P284" s="123">
        <f t="shared" ca="1" si="94"/>
        <v>116.02251</v>
      </c>
      <c r="Q284" s="129">
        <f t="shared" si="95"/>
        <v>0</v>
      </c>
      <c r="R284" s="130" t="str">
        <f t="shared" si="103"/>
        <v>J=</v>
      </c>
      <c r="S284" s="125">
        <f t="shared" si="104"/>
        <v>44069</v>
      </c>
      <c r="T284" s="133" t="str">
        <f t="shared" si="105"/>
        <v>-</v>
      </c>
      <c r="U284" s="7"/>
      <c r="V284" s="103"/>
      <c r="W284" s="104"/>
      <c r="X284" s="7"/>
      <c r="Y284" s="1"/>
      <c r="Z284" s="7"/>
      <c r="AA284" s="7"/>
      <c r="AB284" s="7"/>
      <c r="AC284" s="7"/>
      <c r="AD284" s="7"/>
      <c r="AE284" s="8"/>
      <c r="AF284" s="7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</row>
    <row r="285" spans="1:212" x14ac:dyDescent="0.2">
      <c r="A285" s="122">
        <f t="shared" si="96"/>
        <v>43979</v>
      </c>
      <c r="B285" s="121">
        <f t="shared" ca="1" si="106"/>
        <v>10117.629199999999</v>
      </c>
      <c r="C285" s="123">
        <f t="shared" si="97"/>
        <v>10000</v>
      </c>
      <c r="D285" s="124">
        <f ca="1">IF(A285&lt;$B$1,VLOOKUP(A285,[1]DI!$A$4:$B$15000,2,FALSE),0)</f>
        <v>2.9000000000000005E-2</v>
      </c>
      <c r="E285" s="123">
        <f t="shared" ca="1" si="90"/>
        <v>1.00011345</v>
      </c>
      <c r="F285" s="123">
        <f ca="1">(TRUNC(PRODUCT($E$12:$E284),16))</f>
        <v>1.0329755968163901</v>
      </c>
      <c r="G285" s="123">
        <f t="shared" ca="1" si="89"/>
        <v>1.0238887569238</v>
      </c>
      <c r="H285" s="123">
        <f t="shared" ca="1" si="91"/>
        <v>1.0088748299999999</v>
      </c>
      <c r="I285" s="124">
        <f t="shared" si="98"/>
        <v>1.15E-2</v>
      </c>
      <c r="J285" s="125">
        <f t="shared" si="99"/>
        <v>43887</v>
      </c>
      <c r="K285" s="126">
        <f t="shared" si="100"/>
        <v>63</v>
      </c>
      <c r="L285" s="127">
        <f t="shared" si="101"/>
        <v>63</v>
      </c>
      <c r="M285" s="128">
        <f t="shared" si="92"/>
        <v>1.0028626839999999</v>
      </c>
      <c r="N285" s="128">
        <f t="shared" ca="1" si="93"/>
        <v>1.01176292</v>
      </c>
      <c r="O285" s="127">
        <f t="shared" si="102"/>
        <v>0</v>
      </c>
      <c r="P285" s="123">
        <f t="shared" ca="1" si="94"/>
        <v>117.6292</v>
      </c>
      <c r="Q285" s="129">
        <f t="shared" si="95"/>
        <v>0</v>
      </c>
      <c r="R285" s="130" t="str">
        <f t="shared" si="103"/>
        <v>J=</v>
      </c>
      <c r="S285" s="125">
        <f t="shared" si="104"/>
        <v>44069</v>
      </c>
      <c r="T285" s="133" t="str">
        <f t="shared" si="105"/>
        <v>-</v>
      </c>
      <c r="U285" s="15"/>
      <c r="V285" s="103"/>
      <c r="W285" s="104"/>
      <c r="X285" s="15"/>
      <c r="Y285" s="17"/>
      <c r="Z285" s="15"/>
      <c r="AA285" s="7"/>
      <c r="AB285" s="7"/>
      <c r="AC285" s="15"/>
      <c r="AD285" s="15"/>
      <c r="AE285" s="18"/>
      <c r="AF285" s="15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</row>
    <row r="286" spans="1:212" x14ac:dyDescent="0.2">
      <c r="A286" s="122">
        <f t="shared" si="96"/>
        <v>43980</v>
      </c>
      <c r="B286" s="121">
        <f t="shared" ca="1" si="106"/>
        <v>10119.23622999</v>
      </c>
      <c r="C286" s="123">
        <f t="shared" si="97"/>
        <v>10000</v>
      </c>
      <c r="D286" s="124">
        <f ca="1">IF(A286&lt;$B$1,VLOOKUP(A286,[1]DI!$A$4:$B$15000,2,FALSE),0)</f>
        <v>2.9000000000000005E-2</v>
      </c>
      <c r="E286" s="123">
        <f t="shared" ca="1" si="90"/>
        <v>1.00011345</v>
      </c>
      <c r="F286" s="123">
        <f ca="1">(TRUNC(PRODUCT($E$12:$E285),16))</f>
        <v>1.03309278789785</v>
      </c>
      <c r="G286" s="123">
        <f t="shared" ca="1" si="89"/>
        <v>1.0238887569238</v>
      </c>
      <c r="H286" s="123">
        <f t="shared" ca="1" si="91"/>
        <v>1.0089892899999999</v>
      </c>
      <c r="I286" s="124">
        <f t="shared" si="98"/>
        <v>1.15E-2</v>
      </c>
      <c r="J286" s="125">
        <f t="shared" si="99"/>
        <v>43887</v>
      </c>
      <c r="K286" s="126">
        <f t="shared" si="100"/>
        <v>64</v>
      </c>
      <c r="L286" s="127">
        <f t="shared" si="101"/>
        <v>64</v>
      </c>
      <c r="M286" s="128">
        <f t="shared" si="92"/>
        <v>1.0029081900000001</v>
      </c>
      <c r="N286" s="128">
        <f t="shared" ca="1" si="93"/>
        <v>1.0119236229999999</v>
      </c>
      <c r="O286" s="127">
        <f t="shared" si="102"/>
        <v>0</v>
      </c>
      <c r="P286" s="123">
        <f t="shared" ca="1" si="94"/>
        <v>119.23622999</v>
      </c>
      <c r="Q286" s="129">
        <f t="shared" si="95"/>
        <v>0</v>
      </c>
      <c r="R286" s="130" t="str">
        <f t="shared" si="103"/>
        <v>J=</v>
      </c>
      <c r="S286" s="125">
        <f t="shared" si="104"/>
        <v>44069</v>
      </c>
      <c r="T286" s="133" t="str">
        <f t="shared" si="105"/>
        <v>-</v>
      </c>
      <c r="U286" s="7"/>
      <c r="V286" s="103"/>
      <c r="W286" s="104"/>
      <c r="X286" s="7"/>
      <c r="Y286" s="1"/>
      <c r="Z286" s="7"/>
      <c r="AA286" s="7"/>
      <c r="AB286" s="7"/>
      <c r="AC286" s="7"/>
      <c r="AD286" s="7"/>
      <c r="AE286" s="8"/>
      <c r="AF286" s="7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</row>
    <row r="287" spans="1:212" x14ac:dyDescent="0.2">
      <c r="A287" s="122">
        <f t="shared" si="96"/>
        <v>43981</v>
      </c>
      <c r="B287" s="121">
        <f t="shared" ca="1" si="106"/>
        <v>10120.84347</v>
      </c>
      <c r="C287" s="123">
        <f t="shared" si="97"/>
        <v>10000</v>
      </c>
      <c r="D287" s="124">
        <f ca="1">IF(A287&lt;$B$1,VLOOKUP(A287,[1]DI!$A$4:$B$15000,2,FALSE),0)</f>
        <v>0</v>
      </c>
      <c r="E287" s="123">
        <f t="shared" ca="1" si="90"/>
        <v>1</v>
      </c>
      <c r="F287" s="123">
        <f ca="1">(TRUNC(PRODUCT($E$12:$E286),16))</f>
        <v>1.0332099922746401</v>
      </c>
      <c r="G287" s="123">
        <f t="shared" ca="1" si="89"/>
        <v>1.0238887569238</v>
      </c>
      <c r="H287" s="123">
        <f t="shared" ca="1" si="91"/>
        <v>1.0091037599999999</v>
      </c>
      <c r="I287" s="124">
        <f t="shared" si="98"/>
        <v>1.15E-2</v>
      </c>
      <c r="J287" s="125">
        <f t="shared" si="99"/>
        <v>43887</v>
      </c>
      <c r="K287" s="126">
        <f t="shared" si="100"/>
        <v>64</v>
      </c>
      <c r="L287" s="127">
        <f t="shared" si="101"/>
        <v>65</v>
      </c>
      <c r="M287" s="128">
        <f t="shared" si="92"/>
        <v>1.0029536969999999</v>
      </c>
      <c r="N287" s="128">
        <f t="shared" ca="1" si="93"/>
        <v>1.0120843470000001</v>
      </c>
      <c r="O287" s="127">
        <f t="shared" si="102"/>
        <v>0</v>
      </c>
      <c r="P287" s="123">
        <f t="shared" ca="1" si="94"/>
        <v>120.84347</v>
      </c>
      <c r="Q287" s="129">
        <f t="shared" si="95"/>
        <v>0</v>
      </c>
      <c r="R287" s="130" t="str">
        <f t="shared" si="103"/>
        <v>J=</v>
      </c>
      <c r="S287" s="125">
        <f t="shared" si="104"/>
        <v>44069</v>
      </c>
      <c r="T287" s="133" t="str">
        <f t="shared" si="105"/>
        <v>-</v>
      </c>
      <c r="U287" s="7"/>
      <c r="V287" s="103"/>
      <c r="W287" s="104"/>
      <c r="X287" s="7"/>
      <c r="Y287" s="1"/>
      <c r="Z287" s="7"/>
      <c r="AA287" s="7"/>
      <c r="AB287" s="7"/>
      <c r="AC287" s="7"/>
      <c r="AD287" s="7"/>
      <c r="AE287" s="8"/>
      <c r="AF287" s="7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</row>
    <row r="288" spans="1:212" x14ac:dyDescent="0.2">
      <c r="A288" s="122">
        <f t="shared" si="96"/>
        <v>43982</v>
      </c>
      <c r="B288" s="121">
        <f t="shared" ca="1" si="106"/>
        <v>10120.84347</v>
      </c>
      <c r="C288" s="123">
        <f t="shared" si="97"/>
        <v>10000</v>
      </c>
      <c r="D288" s="124">
        <f ca="1">IF(A288&lt;$B$1,VLOOKUP(A288,[1]DI!$A$4:$B$15000,2,FALSE),0)</f>
        <v>0</v>
      </c>
      <c r="E288" s="123">
        <f t="shared" ca="1" si="90"/>
        <v>1</v>
      </c>
      <c r="F288" s="123">
        <f ca="1">(TRUNC(PRODUCT($E$12:$E287),16))</f>
        <v>1.0332099922746401</v>
      </c>
      <c r="G288" s="123">
        <f t="shared" ca="1" si="89"/>
        <v>1.0238887569238</v>
      </c>
      <c r="H288" s="123">
        <f t="shared" ca="1" si="91"/>
        <v>1.0091037599999999</v>
      </c>
      <c r="I288" s="124">
        <f t="shared" si="98"/>
        <v>1.15E-2</v>
      </c>
      <c r="J288" s="125">
        <f t="shared" si="99"/>
        <v>43887</v>
      </c>
      <c r="K288" s="126">
        <f t="shared" si="100"/>
        <v>64</v>
      </c>
      <c r="L288" s="127">
        <f t="shared" si="101"/>
        <v>65</v>
      </c>
      <c r="M288" s="128">
        <f t="shared" si="92"/>
        <v>1.0029536969999999</v>
      </c>
      <c r="N288" s="128">
        <f t="shared" ca="1" si="93"/>
        <v>1.0120843470000001</v>
      </c>
      <c r="O288" s="127">
        <f t="shared" si="102"/>
        <v>0</v>
      </c>
      <c r="P288" s="123">
        <f t="shared" ca="1" si="94"/>
        <v>120.84347</v>
      </c>
      <c r="Q288" s="129">
        <f t="shared" si="95"/>
        <v>0</v>
      </c>
      <c r="R288" s="130" t="str">
        <f t="shared" si="103"/>
        <v>J=</v>
      </c>
      <c r="S288" s="125">
        <f t="shared" si="104"/>
        <v>44069</v>
      </c>
      <c r="T288" s="133" t="str">
        <f t="shared" si="105"/>
        <v>-</v>
      </c>
      <c r="U288" s="7"/>
      <c r="V288" s="103"/>
      <c r="W288" s="104"/>
      <c r="X288" s="7"/>
      <c r="Y288" s="1"/>
      <c r="Z288" s="7"/>
      <c r="AA288" s="7"/>
      <c r="AB288" s="7"/>
      <c r="AC288" s="7"/>
      <c r="AD288" s="7"/>
      <c r="AE288" s="8"/>
      <c r="AF288" s="7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</row>
    <row r="289" spans="1:212" x14ac:dyDescent="0.2">
      <c r="A289" s="122">
        <f t="shared" si="96"/>
        <v>43983</v>
      </c>
      <c r="B289" s="121">
        <f t="shared" ca="1" si="106"/>
        <v>10120.84347</v>
      </c>
      <c r="C289" s="123">
        <f t="shared" si="97"/>
        <v>10000</v>
      </c>
      <c r="D289" s="124">
        <f ca="1">IF(A289&lt;$B$1,VLOOKUP(A289,[1]DI!$A$4:$B$15000,2,FALSE),0)</f>
        <v>2.9000000000000005E-2</v>
      </c>
      <c r="E289" s="123">
        <f t="shared" ca="1" si="90"/>
        <v>1.00011345</v>
      </c>
      <c r="F289" s="123">
        <f ca="1">(TRUNC(PRODUCT($E$12:$E288),16))</f>
        <v>1.0332099922746401</v>
      </c>
      <c r="G289" s="123">
        <f t="shared" ca="1" si="89"/>
        <v>1.0238887569238</v>
      </c>
      <c r="H289" s="123">
        <f t="shared" ca="1" si="91"/>
        <v>1.0091037599999999</v>
      </c>
      <c r="I289" s="124">
        <f t="shared" si="98"/>
        <v>1.15E-2</v>
      </c>
      <c r="J289" s="125">
        <f t="shared" si="99"/>
        <v>43887</v>
      </c>
      <c r="K289" s="126">
        <f t="shared" si="100"/>
        <v>65</v>
      </c>
      <c r="L289" s="127">
        <f t="shared" si="101"/>
        <v>65</v>
      </c>
      <c r="M289" s="128">
        <f t="shared" si="92"/>
        <v>1.0029536969999999</v>
      </c>
      <c r="N289" s="128">
        <f t="shared" ca="1" si="93"/>
        <v>1.0120843470000001</v>
      </c>
      <c r="O289" s="127">
        <f t="shared" si="102"/>
        <v>0</v>
      </c>
      <c r="P289" s="123">
        <f t="shared" ca="1" si="94"/>
        <v>120.84347</v>
      </c>
      <c r="Q289" s="129">
        <f t="shared" si="95"/>
        <v>0</v>
      </c>
      <c r="R289" s="130" t="str">
        <f t="shared" si="103"/>
        <v>J=</v>
      </c>
      <c r="S289" s="125">
        <f t="shared" si="104"/>
        <v>44069</v>
      </c>
      <c r="T289" s="133" t="str">
        <f t="shared" si="105"/>
        <v>-</v>
      </c>
      <c r="U289" s="7"/>
      <c r="V289" s="103"/>
      <c r="W289" s="104"/>
      <c r="X289" s="7"/>
      <c r="Y289" s="1"/>
      <c r="Z289" s="7"/>
      <c r="AA289" s="7"/>
      <c r="AB289" s="7"/>
      <c r="AC289" s="7"/>
      <c r="AD289" s="7"/>
      <c r="AE289" s="8"/>
      <c r="AF289" s="7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</row>
    <row r="290" spans="1:212" x14ac:dyDescent="0.2">
      <c r="A290" s="122">
        <f t="shared" si="96"/>
        <v>43984</v>
      </c>
      <c r="B290" s="121">
        <f t="shared" ca="1" si="106"/>
        <v>10122.450940000001</v>
      </c>
      <c r="C290" s="123">
        <f t="shared" si="97"/>
        <v>10000</v>
      </c>
      <c r="D290" s="124">
        <f ca="1">IF(A290&lt;$B$1,VLOOKUP(A290,[1]DI!$A$4:$B$15000,2,FALSE),0)</f>
        <v>2.9000000000000005E-2</v>
      </c>
      <c r="E290" s="123">
        <f t="shared" ca="1" si="90"/>
        <v>1.00011345</v>
      </c>
      <c r="F290" s="123">
        <f ca="1">(TRUNC(PRODUCT($E$12:$E289),16))</f>
        <v>1.03332720994826</v>
      </c>
      <c r="G290" s="123">
        <f t="shared" ca="1" si="89"/>
        <v>1.0238887569238</v>
      </c>
      <c r="H290" s="123">
        <f t="shared" ca="1" si="91"/>
        <v>1.00921824</v>
      </c>
      <c r="I290" s="124">
        <f t="shared" si="98"/>
        <v>1.15E-2</v>
      </c>
      <c r="J290" s="125">
        <f t="shared" si="99"/>
        <v>43887</v>
      </c>
      <c r="K290" s="126">
        <f t="shared" si="100"/>
        <v>66</v>
      </c>
      <c r="L290" s="127">
        <f t="shared" si="101"/>
        <v>66</v>
      </c>
      <c r="M290" s="128">
        <f t="shared" si="92"/>
        <v>1.002999207</v>
      </c>
      <c r="N290" s="128">
        <f t="shared" ca="1" si="93"/>
        <v>1.0122450940000001</v>
      </c>
      <c r="O290" s="127">
        <f t="shared" si="102"/>
        <v>0</v>
      </c>
      <c r="P290" s="123">
        <f t="shared" ca="1" si="94"/>
        <v>122.45094</v>
      </c>
      <c r="Q290" s="129">
        <f t="shared" si="95"/>
        <v>0</v>
      </c>
      <c r="R290" s="130" t="str">
        <f t="shared" si="103"/>
        <v>J=</v>
      </c>
      <c r="S290" s="125">
        <f t="shared" si="104"/>
        <v>44069</v>
      </c>
      <c r="T290" s="133" t="str">
        <f t="shared" si="105"/>
        <v>-</v>
      </c>
      <c r="U290" s="7"/>
      <c r="V290" s="103"/>
      <c r="W290" s="105"/>
      <c r="X290" s="7"/>
      <c r="Y290" s="1"/>
      <c r="Z290" s="7"/>
      <c r="AA290" s="7"/>
      <c r="AB290" s="7"/>
      <c r="AC290" s="7"/>
      <c r="AD290" s="7"/>
      <c r="AE290" s="8"/>
      <c r="AF290" s="7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</row>
    <row r="291" spans="1:212" x14ac:dyDescent="0.2">
      <c r="A291" s="122">
        <f t="shared" si="96"/>
        <v>43985</v>
      </c>
      <c r="B291" s="121">
        <f t="shared" ca="1" si="106"/>
        <v>10124.05873999</v>
      </c>
      <c r="C291" s="123">
        <f t="shared" si="97"/>
        <v>10000</v>
      </c>
      <c r="D291" s="124">
        <f ca="1">IF(A291&lt;$B$1,VLOOKUP(A291,[1]DI!$A$4:$B$15000,2,FALSE),0)</f>
        <v>2.9000000000000005E-2</v>
      </c>
      <c r="E291" s="123">
        <f t="shared" ca="1" si="90"/>
        <v>1.00011345</v>
      </c>
      <c r="F291" s="123">
        <f ca="1">(TRUNC(PRODUCT($E$12:$E290),16))</f>
        <v>1.0334444409202299</v>
      </c>
      <c r="G291" s="123">
        <f t="shared" ca="1" si="89"/>
        <v>1.0238887569238</v>
      </c>
      <c r="H291" s="123">
        <f t="shared" ca="1" si="91"/>
        <v>1.0093327400000001</v>
      </c>
      <c r="I291" s="124">
        <f t="shared" si="98"/>
        <v>1.15E-2</v>
      </c>
      <c r="J291" s="125">
        <f t="shared" si="99"/>
        <v>43887</v>
      </c>
      <c r="K291" s="126">
        <f t="shared" si="100"/>
        <v>67</v>
      </c>
      <c r="L291" s="127">
        <f t="shared" si="101"/>
        <v>67</v>
      </c>
      <c r="M291" s="128">
        <f t="shared" si="92"/>
        <v>1.0030447179999999</v>
      </c>
      <c r="N291" s="128">
        <f t="shared" ca="1" si="93"/>
        <v>1.0124058739999999</v>
      </c>
      <c r="O291" s="127">
        <f t="shared" si="102"/>
        <v>0</v>
      </c>
      <c r="P291" s="123">
        <f t="shared" ca="1" si="94"/>
        <v>124.05873999000001</v>
      </c>
      <c r="Q291" s="129">
        <f t="shared" si="95"/>
        <v>0</v>
      </c>
      <c r="R291" s="130" t="str">
        <f t="shared" si="103"/>
        <v>J=</v>
      </c>
      <c r="S291" s="125">
        <f t="shared" si="104"/>
        <v>44069</v>
      </c>
      <c r="T291" s="133" t="str">
        <f t="shared" si="105"/>
        <v>-</v>
      </c>
      <c r="U291" s="7"/>
      <c r="V291" s="103"/>
      <c r="W291" s="104"/>
      <c r="X291" s="7"/>
      <c r="Y291" s="1"/>
      <c r="Z291" s="7"/>
      <c r="AA291" s="7"/>
      <c r="AB291" s="7"/>
      <c r="AC291" s="7"/>
      <c r="AD291" s="7"/>
      <c r="AE291" s="8"/>
      <c r="AF291" s="7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</row>
    <row r="292" spans="1:212" x14ac:dyDescent="0.2">
      <c r="A292" s="122">
        <f t="shared" si="96"/>
        <v>43986</v>
      </c>
      <c r="B292" s="121">
        <f t="shared" ca="1" si="106"/>
        <v>10125.66676</v>
      </c>
      <c r="C292" s="123">
        <f t="shared" si="97"/>
        <v>10000</v>
      </c>
      <c r="D292" s="124">
        <f ca="1">IF(A292&lt;$B$1,VLOOKUP(A292,[1]DI!$A$4:$B$15000,2,FALSE),0)</f>
        <v>2.9000000000000005E-2</v>
      </c>
      <c r="E292" s="123">
        <f t="shared" ca="1" si="90"/>
        <v>1.00011345</v>
      </c>
      <c r="F292" s="123">
        <f ca="1">(TRUNC(PRODUCT($E$12:$E291),16))</f>
        <v>1.0335616851920499</v>
      </c>
      <c r="G292" s="123">
        <f t="shared" ca="1" si="89"/>
        <v>1.0238887569238</v>
      </c>
      <c r="H292" s="123">
        <f t="shared" ca="1" si="91"/>
        <v>1.00944725</v>
      </c>
      <c r="I292" s="124">
        <f t="shared" si="98"/>
        <v>1.15E-2</v>
      </c>
      <c r="J292" s="125">
        <f t="shared" si="99"/>
        <v>43887</v>
      </c>
      <c r="K292" s="126">
        <f t="shared" si="100"/>
        <v>68</v>
      </c>
      <c r="L292" s="127">
        <f t="shared" si="101"/>
        <v>68</v>
      </c>
      <c r="M292" s="128">
        <f t="shared" si="92"/>
        <v>1.0030902319999999</v>
      </c>
      <c r="N292" s="128">
        <f t="shared" ca="1" si="93"/>
        <v>1.0125666760000001</v>
      </c>
      <c r="O292" s="127">
        <f t="shared" si="102"/>
        <v>0</v>
      </c>
      <c r="P292" s="123">
        <f t="shared" ca="1" si="94"/>
        <v>125.66676</v>
      </c>
      <c r="Q292" s="129">
        <f t="shared" si="95"/>
        <v>0</v>
      </c>
      <c r="R292" s="130" t="str">
        <f t="shared" si="103"/>
        <v>J=</v>
      </c>
      <c r="S292" s="125">
        <f t="shared" si="104"/>
        <v>44069</v>
      </c>
      <c r="T292" s="133" t="str">
        <f t="shared" si="105"/>
        <v>-</v>
      </c>
      <c r="U292" s="7"/>
      <c r="V292" s="103"/>
      <c r="W292" s="104"/>
      <c r="X292" s="7"/>
      <c r="Y292" s="1"/>
      <c r="Z292" s="7"/>
      <c r="AA292" s="7"/>
      <c r="AB292" s="7"/>
      <c r="AC292" s="7"/>
      <c r="AD292" s="7"/>
      <c r="AE292" s="8"/>
      <c r="AF292" s="7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</row>
    <row r="293" spans="1:212" x14ac:dyDescent="0.2">
      <c r="A293" s="122">
        <f t="shared" si="96"/>
        <v>43987</v>
      </c>
      <c r="B293" s="121">
        <f t="shared" ca="1" si="106"/>
        <v>10127.275009999999</v>
      </c>
      <c r="C293" s="123">
        <f t="shared" si="97"/>
        <v>10000</v>
      </c>
      <c r="D293" s="124">
        <f ca="1">IF(A293&lt;$B$1,VLOOKUP(A293,[1]DI!$A$4:$B$15000,2,FALSE),0)</f>
        <v>2.9000000000000005E-2</v>
      </c>
      <c r="E293" s="123">
        <f t="shared" ca="1" si="90"/>
        <v>1.00011345</v>
      </c>
      <c r="F293" s="123">
        <f ca="1">(TRUNC(PRODUCT($E$12:$E292),16))</f>
        <v>1.03367894276524</v>
      </c>
      <c r="G293" s="123">
        <f t="shared" ca="1" si="89"/>
        <v>1.0238887569238</v>
      </c>
      <c r="H293" s="123">
        <f t="shared" ca="1" si="91"/>
        <v>1.0095617699999999</v>
      </c>
      <c r="I293" s="124">
        <f t="shared" si="98"/>
        <v>1.15E-2</v>
      </c>
      <c r="J293" s="125">
        <f t="shared" si="99"/>
        <v>43887</v>
      </c>
      <c r="K293" s="126">
        <f t="shared" si="100"/>
        <v>69</v>
      </c>
      <c r="L293" s="127">
        <f t="shared" si="101"/>
        <v>69</v>
      </c>
      <c r="M293" s="128">
        <f t="shared" si="92"/>
        <v>1.003135748</v>
      </c>
      <c r="N293" s="128">
        <f t="shared" ca="1" si="93"/>
        <v>1.0127275010000001</v>
      </c>
      <c r="O293" s="127">
        <f t="shared" si="102"/>
        <v>0</v>
      </c>
      <c r="P293" s="123">
        <f t="shared" ca="1" si="94"/>
        <v>127.27500999999999</v>
      </c>
      <c r="Q293" s="129">
        <f t="shared" si="95"/>
        <v>0</v>
      </c>
      <c r="R293" s="130" t="str">
        <f t="shared" si="103"/>
        <v>J=</v>
      </c>
      <c r="S293" s="125">
        <f t="shared" si="104"/>
        <v>44069</v>
      </c>
      <c r="T293" s="133" t="str">
        <f t="shared" si="105"/>
        <v>-</v>
      </c>
      <c r="U293" s="7"/>
      <c r="V293" s="103"/>
      <c r="W293" s="104"/>
      <c r="X293" s="7"/>
      <c r="Y293" s="1"/>
      <c r="Z293" s="7"/>
      <c r="AA293" s="7"/>
      <c r="AB293" s="7"/>
      <c r="AC293" s="7"/>
      <c r="AD293" s="7"/>
      <c r="AE293" s="8"/>
      <c r="AF293" s="7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</row>
    <row r="294" spans="1:212" x14ac:dyDescent="0.2">
      <c r="A294" s="122">
        <f t="shared" si="96"/>
        <v>43988</v>
      </c>
      <c r="B294" s="121">
        <f t="shared" ca="1" si="106"/>
        <v>10128.88349</v>
      </c>
      <c r="C294" s="123">
        <f t="shared" si="97"/>
        <v>10000</v>
      </c>
      <c r="D294" s="124">
        <f ca="1">IF(A294&lt;$B$1,VLOOKUP(A294,[1]DI!$A$4:$B$15000,2,FALSE),0)</f>
        <v>0</v>
      </c>
      <c r="E294" s="123">
        <f t="shared" ca="1" si="90"/>
        <v>1</v>
      </c>
      <c r="F294" s="123">
        <f ca="1">(TRUNC(PRODUCT($E$12:$E293),16))</f>
        <v>1.0337962136412899</v>
      </c>
      <c r="G294" s="123">
        <f t="shared" ca="1" si="89"/>
        <v>1.0238887569238</v>
      </c>
      <c r="H294" s="123">
        <f t="shared" ca="1" si="91"/>
        <v>1.0096763</v>
      </c>
      <c r="I294" s="124">
        <f t="shared" si="98"/>
        <v>1.15E-2</v>
      </c>
      <c r="J294" s="125">
        <f t="shared" si="99"/>
        <v>43887</v>
      </c>
      <c r="K294" s="126">
        <f t="shared" si="100"/>
        <v>69</v>
      </c>
      <c r="L294" s="127">
        <f t="shared" si="101"/>
        <v>70</v>
      </c>
      <c r="M294" s="128">
        <f t="shared" si="92"/>
        <v>1.0031812659999999</v>
      </c>
      <c r="N294" s="128">
        <f t="shared" ca="1" si="93"/>
        <v>1.012888349</v>
      </c>
      <c r="O294" s="127">
        <f t="shared" si="102"/>
        <v>0</v>
      </c>
      <c r="P294" s="123">
        <f t="shared" ca="1" si="94"/>
        <v>128.88348999999999</v>
      </c>
      <c r="Q294" s="129">
        <f t="shared" si="95"/>
        <v>0</v>
      </c>
      <c r="R294" s="130" t="str">
        <f t="shared" si="103"/>
        <v>J=</v>
      </c>
      <c r="S294" s="125">
        <f t="shared" si="104"/>
        <v>44069</v>
      </c>
      <c r="T294" s="133" t="str">
        <f t="shared" si="105"/>
        <v>-</v>
      </c>
      <c r="U294" s="7"/>
      <c r="V294" s="103"/>
      <c r="W294" s="104"/>
      <c r="X294" s="7"/>
      <c r="Y294" s="1"/>
      <c r="Z294" s="7"/>
      <c r="AA294" s="7"/>
      <c r="AB294" s="7"/>
      <c r="AC294" s="7"/>
      <c r="AD294" s="7"/>
      <c r="AE294" s="8"/>
      <c r="AF294" s="7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</row>
    <row r="295" spans="1:212" x14ac:dyDescent="0.2">
      <c r="A295" s="122">
        <f t="shared" si="96"/>
        <v>43989</v>
      </c>
      <c r="B295" s="121">
        <f t="shared" ca="1" si="106"/>
        <v>10128.88349</v>
      </c>
      <c r="C295" s="123">
        <f t="shared" si="97"/>
        <v>10000</v>
      </c>
      <c r="D295" s="124">
        <f ca="1">IF(A295&lt;$B$1,VLOOKUP(A295,[1]DI!$A$4:$B$15000,2,FALSE),0)</f>
        <v>0</v>
      </c>
      <c r="E295" s="123">
        <f t="shared" ca="1" si="90"/>
        <v>1</v>
      </c>
      <c r="F295" s="123">
        <f ca="1">(TRUNC(PRODUCT($E$12:$E294),16))</f>
        <v>1.0337962136412899</v>
      </c>
      <c r="G295" s="123">
        <f t="shared" ca="1" si="89"/>
        <v>1.0238887569238</v>
      </c>
      <c r="H295" s="123">
        <f t="shared" ca="1" si="91"/>
        <v>1.0096763</v>
      </c>
      <c r="I295" s="124">
        <f t="shared" si="98"/>
        <v>1.15E-2</v>
      </c>
      <c r="J295" s="125">
        <f t="shared" si="99"/>
        <v>43887</v>
      </c>
      <c r="K295" s="126">
        <f t="shared" si="100"/>
        <v>69</v>
      </c>
      <c r="L295" s="127">
        <f t="shared" si="101"/>
        <v>70</v>
      </c>
      <c r="M295" s="128">
        <f t="shared" si="92"/>
        <v>1.0031812659999999</v>
      </c>
      <c r="N295" s="128">
        <f t="shared" ca="1" si="93"/>
        <v>1.012888349</v>
      </c>
      <c r="O295" s="127">
        <f t="shared" si="102"/>
        <v>0</v>
      </c>
      <c r="P295" s="123">
        <f t="shared" ca="1" si="94"/>
        <v>128.88348999999999</v>
      </c>
      <c r="Q295" s="129">
        <f t="shared" si="95"/>
        <v>0</v>
      </c>
      <c r="R295" s="130" t="str">
        <f t="shared" si="103"/>
        <v>J=</v>
      </c>
      <c r="S295" s="125">
        <f t="shared" si="104"/>
        <v>44069</v>
      </c>
      <c r="T295" s="133" t="str">
        <f t="shared" si="105"/>
        <v>-</v>
      </c>
      <c r="U295" s="7"/>
      <c r="V295" s="103"/>
      <c r="W295" s="104"/>
      <c r="X295" s="7"/>
      <c r="Y295" s="1"/>
      <c r="Z295" s="7"/>
      <c r="AA295" s="7"/>
      <c r="AB295" s="7"/>
      <c r="AC295" s="7"/>
      <c r="AD295" s="7"/>
      <c r="AE295" s="8"/>
      <c r="AF295" s="7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</row>
    <row r="296" spans="1:212" x14ac:dyDescent="0.2">
      <c r="A296" s="122">
        <f t="shared" si="96"/>
        <v>43990</v>
      </c>
      <c r="B296" s="121">
        <f t="shared" ca="1" si="106"/>
        <v>10128.88349</v>
      </c>
      <c r="C296" s="123">
        <f t="shared" si="97"/>
        <v>10000</v>
      </c>
      <c r="D296" s="124">
        <f ca="1">IF(A296&lt;$B$1,VLOOKUP(A296,[1]DI!$A$4:$B$15000,2,FALSE),0)</f>
        <v>2.9000000000000005E-2</v>
      </c>
      <c r="E296" s="123">
        <f t="shared" ca="1" si="90"/>
        <v>1.00011345</v>
      </c>
      <c r="F296" s="123">
        <f ca="1">(TRUNC(PRODUCT($E$12:$E295),16))</f>
        <v>1.0337962136412899</v>
      </c>
      <c r="G296" s="123">
        <f t="shared" ca="1" si="89"/>
        <v>1.0238887569238</v>
      </c>
      <c r="H296" s="123">
        <f t="shared" ca="1" si="91"/>
        <v>1.0096763</v>
      </c>
      <c r="I296" s="124">
        <f t="shared" si="98"/>
        <v>1.15E-2</v>
      </c>
      <c r="J296" s="125">
        <f t="shared" si="99"/>
        <v>43887</v>
      </c>
      <c r="K296" s="126">
        <f t="shared" si="100"/>
        <v>70</v>
      </c>
      <c r="L296" s="127">
        <f t="shared" si="101"/>
        <v>70</v>
      </c>
      <c r="M296" s="128">
        <f t="shared" si="92"/>
        <v>1.0031812659999999</v>
      </c>
      <c r="N296" s="128">
        <f t="shared" ca="1" si="93"/>
        <v>1.012888349</v>
      </c>
      <c r="O296" s="127">
        <f t="shared" si="102"/>
        <v>0</v>
      </c>
      <c r="P296" s="123">
        <f t="shared" ca="1" si="94"/>
        <v>128.88348999999999</v>
      </c>
      <c r="Q296" s="129">
        <f t="shared" si="95"/>
        <v>0</v>
      </c>
      <c r="R296" s="130" t="str">
        <f t="shared" si="103"/>
        <v>J=</v>
      </c>
      <c r="S296" s="125">
        <f t="shared" si="104"/>
        <v>44069</v>
      </c>
      <c r="T296" s="133" t="str">
        <f t="shared" si="105"/>
        <v>-</v>
      </c>
      <c r="U296" s="7"/>
      <c r="V296" s="103"/>
      <c r="W296" s="104"/>
      <c r="X296" s="7"/>
      <c r="Y296" s="1"/>
      <c r="Z296" s="7"/>
      <c r="AA296" s="7"/>
      <c r="AB296" s="7"/>
      <c r="AC296" s="7"/>
      <c r="AD296" s="7"/>
      <c r="AE296" s="8"/>
      <c r="AF296" s="7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</row>
    <row r="297" spans="1:212" x14ac:dyDescent="0.2">
      <c r="A297" s="122">
        <f t="shared" si="96"/>
        <v>43991</v>
      </c>
      <c r="B297" s="121">
        <f t="shared" ca="1" si="106"/>
        <v>10130.49228</v>
      </c>
      <c r="C297" s="123">
        <f t="shared" si="97"/>
        <v>10000</v>
      </c>
      <c r="D297" s="124">
        <f ca="1">IF(A297&lt;$B$1,VLOOKUP(A297,[1]DI!$A$4:$B$15000,2,FALSE),0)</f>
        <v>2.9000000000000005E-2</v>
      </c>
      <c r="E297" s="123">
        <f t="shared" ca="1" si="90"/>
        <v>1.00011345</v>
      </c>
      <c r="F297" s="123">
        <f ca="1">(TRUNC(PRODUCT($E$12:$E296),16))</f>
        <v>1.0339134978217299</v>
      </c>
      <c r="G297" s="123">
        <f t="shared" ca="1" si="89"/>
        <v>1.0238887569238</v>
      </c>
      <c r="H297" s="123">
        <f t="shared" ca="1" si="91"/>
        <v>1.0097908499999999</v>
      </c>
      <c r="I297" s="124">
        <f t="shared" si="98"/>
        <v>1.15E-2</v>
      </c>
      <c r="J297" s="125">
        <f t="shared" si="99"/>
        <v>43887</v>
      </c>
      <c r="K297" s="126">
        <f t="shared" si="100"/>
        <v>71</v>
      </c>
      <c r="L297" s="127">
        <f t="shared" si="101"/>
        <v>71</v>
      </c>
      <c r="M297" s="128">
        <f t="shared" si="92"/>
        <v>1.0032267850000001</v>
      </c>
      <c r="N297" s="128">
        <f t="shared" ca="1" si="93"/>
        <v>1.0130492280000001</v>
      </c>
      <c r="O297" s="127">
        <f t="shared" si="102"/>
        <v>0</v>
      </c>
      <c r="P297" s="123">
        <f t="shared" ca="1" si="94"/>
        <v>130.49227999999999</v>
      </c>
      <c r="Q297" s="129">
        <f t="shared" si="95"/>
        <v>0</v>
      </c>
      <c r="R297" s="130" t="str">
        <f t="shared" si="103"/>
        <v>J=</v>
      </c>
      <c r="S297" s="125">
        <f t="shared" si="104"/>
        <v>44069</v>
      </c>
      <c r="T297" s="133" t="str">
        <f t="shared" si="105"/>
        <v>-</v>
      </c>
      <c r="U297" s="7"/>
      <c r="V297" s="103"/>
      <c r="W297" s="104"/>
      <c r="X297" s="7"/>
      <c r="Y297" s="1"/>
      <c r="Z297" s="7"/>
      <c r="AA297" s="7"/>
      <c r="AB297" s="7"/>
      <c r="AC297" s="7"/>
      <c r="AD297" s="7"/>
      <c r="AE297" s="8"/>
      <c r="AF297" s="7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</row>
    <row r="298" spans="1:212" x14ac:dyDescent="0.2">
      <c r="A298" s="122">
        <f t="shared" si="96"/>
        <v>43992</v>
      </c>
      <c r="B298" s="121">
        <f t="shared" ca="1" si="106"/>
        <v>10132.101309989999</v>
      </c>
      <c r="C298" s="123">
        <f t="shared" si="97"/>
        <v>10000</v>
      </c>
      <c r="D298" s="124">
        <f ca="1">IF(A298&lt;$B$1,VLOOKUP(A298,[1]DI!$A$4:$B$15000,2,FALSE),0)</f>
        <v>2.9000000000000005E-2</v>
      </c>
      <c r="E298" s="123">
        <f t="shared" ca="1" si="90"/>
        <v>1.00011345</v>
      </c>
      <c r="F298" s="123">
        <f ca="1">(TRUNC(PRODUCT($E$12:$E297),16))</f>
        <v>1.0340307953080601</v>
      </c>
      <c r="G298" s="123">
        <f t="shared" ca="1" si="89"/>
        <v>1.0238887569238</v>
      </c>
      <c r="H298" s="123">
        <f t="shared" ca="1" si="91"/>
        <v>1.00990541</v>
      </c>
      <c r="I298" s="124">
        <f t="shared" si="98"/>
        <v>1.15E-2</v>
      </c>
      <c r="J298" s="125">
        <f t="shared" si="99"/>
        <v>43887</v>
      </c>
      <c r="K298" s="126">
        <f t="shared" si="100"/>
        <v>72</v>
      </c>
      <c r="L298" s="127">
        <f t="shared" si="101"/>
        <v>72</v>
      </c>
      <c r="M298" s="128">
        <f t="shared" si="92"/>
        <v>1.003272307</v>
      </c>
      <c r="N298" s="128">
        <f t="shared" ca="1" si="93"/>
        <v>1.0132101309999999</v>
      </c>
      <c r="O298" s="127">
        <f t="shared" si="102"/>
        <v>0</v>
      </c>
      <c r="P298" s="123">
        <f t="shared" ca="1" si="94"/>
        <v>132.10130999</v>
      </c>
      <c r="Q298" s="129">
        <f t="shared" si="95"/>
        <v>0</v>
      </c>
      <c r="R298" s="130" t="str">
        <f t="shared" si="103"/>
        <v>J=</v>
      </c>
      <c r="S298" s="125">
        <f t="shared" si="104"/>
        <v>44069</v>
      </c>
      <c r="T298" s="133" t="str">
        <f t="shared" si="105"/>
        <v>-</v>
      </c>
      <c r="U298" s="7"/>
      <c r="V298" s="103"/>
      <c r="W298" s="104"/>
      <c r="X298" s="7"/>
      <c r="Y298" s="1"/>
      <c r="Z298" s="7"/>
      <c r="AA298" s="7"/>
      <c r="AB298" s="7"/>
      <c r="AC298" s="7"/>
      <c r="AD298" s="7"/>
      <c r="AE298" s="8"/>
      <c r="AF298" s="7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</row>
    <row r="299" spans="1:212" x14ac:dyDescent="0.2">
      <c r="A299" s="122">
        <f t="shared" si="96"/>
        <v>43993</v>
      </c>
      <c r="B299" s="121">
        <f t="shared" ca="1" si="106"/>
        <v>10133.71056</v>
      </c>
      <c r="C299" s="123">
        <f t="shared" si="97"/>
        <v>10000</v>
      </c>
      <c r="D299" s="124">
        <f ca="1">IF(A299&lt;$B$1,VLOOKUP(A299,[1]DI!$A$4:$B$15000,2,FALSE),0)</f>
        <v>0</v>
      </c>
      <c r="E299" s="123">
        <f t="shared" ca="1" si="90"/>
        <v>1</v>
      </c>
      <c r="F299" s="123">
        <f ca="1">(TRUNC(PRODUCT($E$12:$E298),16))</f>
        <v>1.0341481061017901</v>
      </c>
      <c r="G299" s="123">
        <f t="shared" ca="1" si="89"/>
        <v>1.0238887569238</v>
      </c>
      <c r="H299" s="123">
        <f t="shared" ca="1" si="91"/>
        <v>1.01001998</v>
      </c>
      <c r="I299" s="124">
        <f t="shared" si="98"/>
        <v>1.15E-2</v>
      </c>
      <c r="J299" s="125">
        <f t="shared" si="99"/>
        <v>43887</v>
      </c>
      <c r="K299" s="126">
        <f t="shared" si="100"/>
        <v>72</v>
      </c>
      <c r="L299" s="127">
        <f t="shared" si="101"/>
        <v>73</v>
      </c>
      <c r="M299" s="128">
        <f t="shared" si="92"/>
        <v>1.0033178309999999</v>
      </c>
      <c r="N299" s="128">
        <f t="shared" ca="1" si="93"/>
        <v>1.013371056</v>
      </c>
      <c r="O299" s="127">
        <f t="shared" si="102"/>
        <v>0</v>
      </c>
      <c r="P299" s="123">
        <f t="shared" ca="1" si="94"/>
        <v>133.71055999999999</v>
      </c>
      <c r="Q299" s="129">
        <f t="shared" si="95"/>
        <v>0</v>
      </c>
      <c r="R299" s="130" t="str">
        <f t="shared" si="103"/>
        <v>J=</v>
      </c>
      <c r="S299" s="125">
        <f t="shared" si="104"/>
        <v>44069</v>
      </c>
      <c r="T299" s="133" t="str">
        <f t="shared" si="105"/>
        <v>-</v>
      </c>
      <c r="U299" s="7"/>
      <c r="V299" s="103"/>
      <c r="W299" s="104"/>
      <c r="X299" s="7"/>
      <c r="Y299" s="1"/>
      <c r="Z299" s="7"/>
      <c r="AA299" s="7"/>
      <c r="AB299" s="7"/>
      <c r="AC299" s="7"/>
      <c r="AD299" s="7"/>
      <c r="AE299" s="8"/>
      <c r="AF299" s="7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</row>
    <row r="300" spans="1:212" x14ac:dyDescent="0.2">
      <c r="A300" s="122">
        <f t="shared" si="96"/>
        <v>43994</v>
      </c>
      <c r="B300" s="121">
        <f t="shared" ca="1" si="106"/>
        <v>10133.71056</v>
      </c>
      <c r="C300" s="123">
        <f t="shared" si="97"/>
        <v>10000</v>
      </c>
      <c r="D300" s="124">
        <f ca="1">IF(A300&lt;$B$1,VLOOKUP(A300,[1]DI!$A$4:$B$15000,2,FALSE),0)</f>
        <v>2.9000000000000005E-2</v>
      </c>
      <c r="E300" s="123">
        <f t="shared" ca="1" si="90"/>
        <v>1.00011345</v>
      </c>
      <c r="F300" s="123">
        <f ca="1">(TRUNC(PRODUCT($E$12:$E299),16))</f>
        <v>1.0341481061017901</v>
      </c>
      <c r="G300" s="123">
        <f t="shared" ca="1" si="89"/>
        <v>1.0238887569238</v>
      </c>
      <c r="H300" s="123">
        <f t="shared" ca="1" si="91"/>
        <v>1.01001998</v>
      </c>
      <c r="I300" s="124">
        <f t="shared" si="98"/>
        <v>1.15E-2</v>
      </c>
      <c r="J300" s="125">
        <f t="shared" si="99"/>
        <v>43887</v>
      </c>
      <c r="K300" s="126">
        <f t="shared" si="100"/>
        <v>73</v>
      </c>
      <c r="L300" s="127">
        <f t="shared" si="101"/>
        <v>73</v>
      </c>
      <c r="M300" s="128">
        <f t="shared" si="92"/>
        <v>1.0033178309999999</v>
      </c>
      <c r="N300" s="128">
        <f t="shared" ca="1" si="93"/>
        <v>1.013371056</v>
      </c>
      <c r="O300" s="127">
        <f t="shared" si="102"/>
        <v>0</v>
      </c>
      <c r="P300" s="123">
        <f t="shared" ca="1" si="94"/>
        <v>133.71055999999999</v>
      </c>
      <c r="Q300" s="129">
        <f t="shared" si="95"/>
        <v>0</v>
      </c>
      <c r="R300" s="130" t="str">
        <f t="shared" si="103"/>
        <v>J=</v>
      </c>
      <c r="S300" s="125">
        <f t="shared" si="104"/>
        <v>44069</v>
      </c>
      <c r="T300" s="133" t="str">
        <f t="shared" si="105"/>
        <v>-</v>
      </c>
      <c r="U300" s="7"/>
      <c r="V300" s="103"/>
      <c r="W300" s="104"/>
      <c r="X300" s="7"/>
      <c r="Y300" s="1"/>
      <c r="Z300" s="7"/>
      <c r="AA300" s="7"/>
      <c r="AB300" s="7"/>
      <c r="AC300" s="7"/>
      <c r="AD300" s="7"/>
      <c r="AE300" s="8"/>
      <c r="AF300" s="7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</row>
    <row r="301" spans="1:212" x14ac:dyDescent="0.2">
      <c r="A301" s="122">
        <f t="shared" si="96"/>
        <v>43995</v>
      </c>
      <c r="B301" s="121">
        <f t="shared" ca="1" si="106"/>
        <v>10135.320139990001</v>
      </c>
      <c r="C301" s="123">
        <f t="shared" si="97"/>
        <v>10000</v>
      </c>
      <c r="D301" s="124">
        <f ca="1">IF(A301&lt;$B$1,VLOOKUP(A301,[1]DI!$A$4:$B$15000,2,FALSE),0)</f>
        <v>0</v>
      </c>
      <c r="E301" s="123">
        <f t="shared" ca="1" si="90"/>
        <v>1</v>
      </c>
      <c r="F301" s="123">
        <f ca="1">(TRUNC(PRODUCT($E$12:$E300),16))</f>
        <v>1.0342654302044201</v>
      </c>
      <c r="G301" s="123">
        <f t="shared" ca="1" si="89"/>
        <v>1.0238887569238</v>
      </c>
      <c r="H301" s="123">
        <f t="shared" ca="1" si="91"/>
        <v>1.01013457</v>
      </c>
      <c r="I301" s="124">
        <f t="shared" si="98"/>
        <v>1.15E-2</v>
      </c>
      <c r="J301" s="125">
        <f t="shared" si="99"/>
        <v>43887</v>
      </c>
      <c r="K301" s="126">
        <f t="shared" si="100"/>
        <v>73</v>
      </c>
      <c r="L301" s="127">
        <f t="shared" si="101"/>
        <v>74</v>
      </c>
      <c r="M301" s="128">
        <f t="shared" si="92"/>
        <v>1.0033633580000001</v>
      </c>
      <c r="N301" s="128">
        <f t="shared" ca="1" si="93"/>
        <v>1.0135320139999999</v>
      </c>
      <c r="O301" s="127">
        <f t="shared" si="102"/>
        <v>0</v>
      </c>
      <c r="P301" s="123">
        <f t="shared" ca="1" si="94"/>
        <v>135.32013999</v>
      </c>
      <c r="Q301" s="129">
        <f t="shared" si="95"/>
        <v>0</v>
      </c>
      <c r="R301" s="130" t="str">
        <f t="shared" si="103"/>
        <v>J=</v>
      </c>
      <c r="S301" s="125">
        <f t="shared" si="104"/>
        <v>44069</v>
      </c>
      <c r="T301" s="133" t="str">
        <f t="shared" si="105"/>
        <v>-</v>
      </c>
      <c r="U301" s="7"/>
      <c r="V301" s="103"/>
      <c r="W301" s="104"/>
      <c r="X301" s="7"/>
      <c r="Y301" s="1"/>
      <c r="Z301" s="7"/>
      <c r="AA301" s="7"/>
      <c r="AB301" s="7"/>
      <c r="AC301" s="7"/>
      <c r="AD301" s="7"/>
      <c r="AE301" s="8"/>
      <c r="AF301" s="7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</row>
    <row r="302" spans="1:212" x14ac:dyDescent="0.2">
      <c r="A302" s="122">
        <f t="shared" si="96"/>
        <v>43996</v>
      </c>
      <c r="B302" s="121">
        <f t="shared" ca="1" si="106"/>
        <v>10135.320139990001</v>
      </c>
      <c r="C302" s="123">
        <f t="shared" si="97"/>
        <v>10000</v>
      </c>
      <c r="D302" s="124">
        <f ca="1">IF(A302&lt;$B$1,VLOOKUP(A302,[1]DI!$A$4:$B$15000,2,FALSE),0)</f>
        <v>0</v>
      </c>
      <c r="E302" s="123">
        <f t="shared" ca="1" si="90"/>
        <v>1</v>
      </c>
      <c r="F302" s="123">
        <f ca="1">(TRUNC(PRODUCT($E$12:$E301),16))</f>
        <v>1.0342654302044201</v>
      </c>
      <c r="G302" s="123">
        <f t="shared" ca="1" si="89"/>
        <v>1.0238887569238</v>
      </c>
      <c r="H302" s="123">
        <f t="shared" ca="1" si="91"/>
        <v>1.01013457</v>
      </c>
      <c r="I302" s="124">
        <f t="shared" si="98"/>
        <v>1.15E-2</v>
      </c>
      <c r="J302" s="125">
        <f t="shared" si="99"/>
        <v>43887</v>
      </c>
      <c r="K302" s="126">
        <f t="shared" si="100"/>
        <v>73</v>
      </c>
      <c r="L302" s="127">
        <f t="shared" si="101"/>
        <v>74</v>
      </c>
      <c r="M302" s="128">
        <f t="shared" si="92"/>
        <v>1.0033633580000001</v>
      </c>
      <c r="N302" s="128">
        <f t="shared" ca="1" si="93"/>
        <v>1.0135320139999999</v>
      </c>
      <c r="O302" s="127">
        <f t="shared" si="102"/>
        <v>0</v>
      </c>
      <c r="P302" s="123">
        <f t="shared" ca="1" si="94"/>
        <v>135.32013999</v>
      </c>
      <c r="Q302" s="129">
        <f t="shared" si="95"/>
        <v>0</v>
      </c>
      <c r="R302" s="130" t="str">
        <f t="shared" si="103"/>
        <v>J=</v>
      </c>
      <c r="S302" s="125">
        <f t="shared" si="104"/>
        <v>44069</v>
      </c>
      <c r="T302" s="133" t="str">
        <f t="shared" si="105"/>
        <v>-</v>
      </c>
      <c r="U302" s="7"/>
      <c r="V302" s="103"/>
      <c r="W302" s="104"/>
      <c r="X302" s="7"/>
      <c r="Y302" s="1"/>
      <c r="Z302" s="7"/>
      <c r="AA302" s="7"/>
      <c r="AB302" s="7"/>
      <c r="AC302" s="7"/>
      <c r="AD302" s="7"/>
      <c r="AE302" s="8"/>
      <c r="AF302" s="7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</row>
    <row r="303" spans="1:212" x14ac:dyDescent="0.2">
      <c r="A303" s="122">
        <f t="shared" si="96"/>
        <v>43997</v>
      </c>
      <c r="B303" s="121">
        <f t="shared" ca="1" si="106"/>
        <v>10135.320139990001</v>
      </c>
      <c r="C303" s="123">
        <f t="shared" si="97"/>
        <v>10000</v>
      </c>
      <c r="D303" s="124">
        <f ca="1">IF(A303&lt;$B$1,VLOOKUP(A303,[1]DI!$A$4:$B$15000,2,FALSE),0)</f>
        <v>2.9000000000000005E-2</v>
      </c>
      <c r="E303" s="123">
        <f t="shared" ca="1" si="90"/>
        <v>1.00011345</v>
      </c>
      <c r="F303" s="123">
        <f ca="1">(TRUNC(PRODUCT($E$12:$E302),16))</f>
        <v>1.0342654302044201</v>
      </c>
      <c r="G303" s="123">
        <f t="shared" ca="1" si="89"/>
        <v>1.0238887569238</v>
      </c>
      <c r="H303" s="123">
        <f t="shared" ca="1" si="91"/>
        <v>1.01013457</v>
      </c>
      <c r="I303" s="124">
        <f t="shared" si="98"/>
        <v>1.15E-2</v>
      </c>
      <c r="J303" s="125">
        <f t="shared" si="99"/>
        <v>43887</v>
      </c>
      <c r="K303" s="126">
        <f t="shared" si="100"/>
        <v>74</v>
      </c>
      <c r="L303" s="127">
        <f t="shared" si="101"/>
        <v>74</v>
      </c>
      <c r="M303" s="128">
        <f t="shared" si="92"/>
        <v>1.0033633580000001</v>
      </c>
      <c r="N303" s="128">
        <f t="shared" ca="1" si="93"/>
        <v>1.0135320139999999</v>
      </c>
      <c r="O303" s="127">
        <f t="shared" si="102"/>
        <v>0</v>
      </c>
      <c r="P303" s="123">
        <f t="shared" ca="1" si="94"/>
        <v>135.32013999</v>
      </c>
      <c r="Q303" s="129">
        <f t="shared" si="95"/>
        <v>0</v>
      </c>
      <c r="R303" s="130" t="str">
        <f t="shared" si="103"/>
        <v>J=</v>
      </c>
      <c r="S303" s="125">
        <f t="shared" si="104"/>
        <v>44069</v>
      </c>
      <c r="T303" s="133" t="str">
        <f t="shared" si="105"/>
        <v>-</v>
      </c>
      <c r="U303" s="7"/>
      <c r="V303" s="103"/>
      <c r="W303" s="104"/>
      <c r="X303" s="7"/>
      <c r="Y303" s="1"/>
      <c r="Z303" s="7"/>
      <c r="AA303" s="7"/>
      <c r="AB303" s="7"/>
      <c r="AC303" s="7"/>
      <c r="AD303" s="7"/>
      <c r="AE303" s="8"/>
      <c r="AF303" s="7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</row>
    <row r="304" spans="1:212" x14ac:dyDescent="0.2">
      <c r="A304" s="122">
        <f t="shared" si="96"/>
        <v>43998</v>
      </c>
      <c r="B304" s="121">
        <f t="shared" ca="1" si="106"/>
        <v>10136.929939989999</v>
      </c>
      <c r="C304" s="123">
        <f t="shared" si="97"/>
        <v>10000</v>
      </c>
      <c r="D304" s="124">
        <f ca="1">IF(A304&lt;$B$1,VLOOKUP(A304,[1]DI!$A$4:$B$15000,2,FALSE),0)</f>
        <v>2.9000000000000005E-2</v>
      </c>
      <c r="E304" s="123">
        <f t="shared" ca="1" si="90"/>
        <v>1.00011345</v>
      </c>
      <c r="F304" s="123">
        <f ca="1">(TRUNC(PRODUCT($E$12:$E303),16))</f>
        <v>1.0343827676174799</v>
      </c>
      <c r="G304" s="123">
        <f t="shared" ref="G304:G367" ca="1" si="107">IF(O303&gt;0,F303,G303)</f>
        <v>1.0238887569238</v>
      </c>
      <c r="H304" s="123">
        <f t="shared" ca="1" si="91"/>
        <v>1.01024917</v>
      </c>
      <c r="I304" s="124">
        <f t="shared" si="98"/>
        <v>1.15E-2</v>
      </c>
      <c r="J304" s="125">
        <f t="shared" si="99"/>
        <v>43887</v>
      </c>
      <c r="K304" s="126">
        <f t="shared" si="100"/>
        <v>75</v>
      </c>
      <c r="L304" s="127">
        <f t="shared" si="101"/>
        <v>75</v>
      </c>
      <c r="M304" s="128">
        <f t="shared" si="92"/>
        <v>1.0034088860000001</v>
      </c>
      <c r="N304" s="128">
        <f t="shared" ca="1" si="93"/>
        <v>1.0136929939999999</v>
      </c>
      <c r="O304" s="127">
        <f t="shared" si="102"/>
        <v>0</v>
      </c>
      <c r="P304" s="123">
        <f t="shared" ca="1" si="94"/>
        <v>136.92993999000001</v>
      </c>
      <c r="Q304" s="129">
        <f t="shared" si="95"/>
        <v>0</v>
      </c>
      <c r="R304" s="130" t="str">
        <f t="shared" si="103"/>
        <v>J=</v>
      </c>
      <c r="S304" s="125">
        <f t="shared" si="104"/>
        <v>44069</v>
      </c>
      <c r="T304" s="133" t="str">
        <f t="shared" si="105"/>
        <v>-</v>
      </c>
      <c r="U304" s="7"/>
      <c r="V304" s="103"/>
      <c r="W304" s="104"/>
      <c r="X304" s="7"/>
      <c r="Y304" s="1"/>
      <c r="Z304" s="7"/>
      <c r="AA304" s="7"/>
      <c r="AB304" s="7"/>
      <c r="AC304" s="7"/>
      <c r="AD304" s="7"/>
      <c r="AE304" s="8"/>
      <c r="AF304" s="7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</row>
    <row r="305" spans="1:212" x14ac:dyDescent="0.2">
      <c r="A305" s="122">
        <f t="shared" si="96"/>
        <v>43999</v>
      </c>
      <c r="B305" s="121">
        <f t="shared" ca="1" si="106"/>
        <v>10138.53997</v>
      </c>
      <c r="C305" s="123">
        <f t="shared" si="97"/>
        <v>10000</v>
      </c>
      <c r="D305" s="124">
        <f ca="1">IF(A305&lt;$B$1,VLOOKUP(A305,[1]DI!$A$4:$B$15000,2,FALSE),0)</f>
        <v>2.9000000000000005E-2</v>
      </c>
      <c r="E305" s="123">
        <f t="shared" ca="1" si="90"/>
        <v>1.00011345</v>
      </c>
      <c r="F305" s="123">
        <f ca="1">(TRUNC(PRODUCT($E$12:$E304),16))</f>
        <v>1.03450011834247</v>
      </c>
      <c r="G305" s="123">
        <f t="shared" ca="1" si="107"/>
        <v>1.0238887569238</v>
      </c>
      <c r="H305" s="123">
        <f t="shared" ca="1" si="91"/>
        <v>1.01036378</v>
      </c>
      <c r="I305" s="124">
        <f t="shared" si="98"/>
        <v>1.15E-2</v>
      </c>
      <c r="J305" s="125">
        <f t="shared" si="99"/>
        <v>43887</v>
      </c>
      <c r="K305" s="126">
        <f t="shared" si="100"/>
        <v>76</v>
      </c>
      <c r="L305" s="127">
        <f t="shared" si="101"/>
        <v>76</v>
      </c>
      <c r="M305" s="128">
        <f t="shared" si="92"/>
        <v>1.0034544160000001</v>
      </c>
      <c r="N305" s="128">
        <f t="shared" ca="1" si="93"/>
        <v>1.013853997</v>
      </c>
      <c r="O305" s="127">
        <f t="shared" si="102"/>
        <v>0</v>
      </c>
      <c r="P305" s="123">
        <f t="shared" ca="1" si="94"/>
        <v>138.53997000000001</v>
      </c>
      <c r="Q305" s="129">
        <f t="shared" si="95"/>
        <v>0</v>
      </c>
      <c r="R305" s="130" t="str">
        <f t="shared" si="103"/>
        <v>J=</v>
      </c>
      <c r="S305" s="125">
        <f t="shared" si="104"/>
        <v>44069</v>
      </c>
      <c r="T305" s="133" t="str">
        <f t="shared" si="105"/>
        <v>-</v>
      </c>
      <c r="U305" s="7"/>
      <c r="V305" s="103"/>
      <c r="W305" s="104"/>
      <c r="X305" s="7"/>
      <c r="Y305" s="1"/>
      <c r="Z305" s="7"/>
      <c r="AA305" s="7"/>
      <c r="AB305" s="7"/>
      <c r="AC305" s="7"/>
      <c r="AD305" s="7"/>
      <c r="AE305" s="8"/>
      <c r="AF305" s="7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</row>
    <row r="306" spans="1:212" x14ac:dyDescent="0.2">
      <c r="A306" s="122">
        <f t="shared" si="96"/>
        <v>44000</v>
      </c>
      <c r="B306" s="121">
        <f t="shared" ca="1" si="106"/>
        <v>10140.150320000001</v>
      </c>
      <c r="C306" s="123">
        <f t="shared" si="97"/>
        <v>10000</v>
      </c>
      <c r="D306" s="124">
        <f ca="1">IF(A306&lt;$B$1,VLOOKUP(A306,[1]DI!$A$4:$B$15000,2,FALSE),0)</f>
        <v>2.1500000000000005E-2</v>
      </c>
      <c r="E306" s="123">
        <f t="shared" ca="1" si="90"/>
        <v>1.0000844200000001</v>
      </c>
      <c r="F306" s="123">
        <f ca="1">(TRUNC(PRODUCT($E$12:$E305),16))</f>
        <v>1.03461748238089</v>
      </c>
      <c r="G306" s="123">
        <f t="shared" ca="1" si="107"/>
        <v>1.0238887569238</v>
      </c>
      <c r="H306" s="123">
        <f t="shared" ca="1" si="91"/>
        <v>1.0104784099999999</v>
      </c>
      <c r="I306" s="124">
        <f t="shared" si="98"/>
        <v>1.15E-2</v>
      </c>
      <c r="J306" s="125">
        <f t="shared" si="99"/>
        <v>43887</v>
      </c>
      <c r="K306" s="126">
        <f t="shared" si="100"/>
        <v>77</v>
      </c>
      <c r="L306" s="127">
        <f t="shared" si="101"/>
        <v>77</v>
      </c>
      <c r="M306" s="128">
        <f t="shared" si="92"/>
        <v>1.003499948</v>
      </c>
      <c r="N306" s="128">
        <f t="shared" ca="1" si="93"/>
        <v>1.0140150320000001</v>
      </c>
      <c r="O306" s="127">
        <f t="shared" si="102"/>
        <v>0</v>
      </c>
      <c r="P306" s="123">
        <f t="shared" ca="1" si="94"/>
        <v>140.15031999999999</v>
      </c>
      <c r="Q306" s="129">
        <f t="shared" si="95"/>
        <v>0</v>
      </c>
      <c r="R306" s="130" t="str">
        <f t="shared" si="103"/>
        <v>J=</v>
      </c>
      <c r="S306" s="125">
        <f t="shared" si="104"/>
        <v>44069</v>
      </c>
      <c r="T306" s="133" t="str">
        <f t="shared" si="105"/>
        <v>-</v>
      </c>
      <c r="U306" s="7"/>
      <c r="V306" s="103"/>
      <c r="W306" s="104"/>
      <c r="X306" s="7"/>
      <c r="Y306" s="1"/>
      <c r="Z306" s="7"/>
      <c r="AA306" s="7"/>
      <c r="AB306" s="7"/>
      <c r="AC306" s="7"/>
      <c r="AD306" s="7"/>
      <c r="AE306" s="8"/>
      <c r="AF306" s="7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</row>
    <row r="307" spans="1:212" x14ac:dyDescent="0.2">
      <c r="A307" s="122">
        <f t="shared" si="96"/>
        <v>44001</v>
      </c>
      <c r="B307" s="121">
        <f t="shared" ca="1" si="106"/>
        <v>10141.466459990001</v>
      </c>
      <c r="C307" s="123">
        <f t="shared" si="97"/>
        <v>10000</v>
      </c>
      <c r="D307" s="124">
        <f ca="1">IF(A307&lt;$B$1,VLOOKUP(A307,[1]DI!$A$4:$B$15000,2,FALSE),0)</f>
        <v>2.1500000000000005E-2</v>
      </c>
      <c r="E307" s="123">
        <f t="shared" ca="1" si="90"/>
        <v>1.0000844200000001</v>
      </c>
      <c r="F307" s="123">
        <f ca="1">(TRUNC(PRODUCT($E$12:$E306),16))</f>
        <v>1.03470482478876</v>
      </c>
      <c r="G307" s="123">
        <f t="shared" ca="1" si="107"/>
        <v>1.0238887569238</v>
      </c>
      <c r="H307" s="123">
        <f t="shared" ca="1" si="91"/>
        <v>1.01056371</v>
      </c>
      <c r="I307" s="124">
        <f t="shared" si="98"/>
        <v>1.15E-2</v>
      </c>
      <c r="J307" s="125">
        <f t="shared" si="99"/>
        <v>43887</v>
      </c>
      <c r="K307" s="126">
        <f t="shared" si="100"/>
        <v>78</v>
      </c>
      <c r="L307" s="127">
        <f t="shared" si="101"/>
        <v>78</v>
      </c>
      <c r="M307" s="128">
        <f t="shared" si="92"/>
        <v>1.0035454829999999</v>
      </c>
      <c r="N307" s="128">
        <f t="shared" ca="1" si="93"/>
        <v>1.0141466459999999</v>
      </c>
      <c r="O307" s="127">
        <f t="shared" si="102"/>
        <v>0</v>
      </c>
      <c r="P307" s="123">
        <f t="shared" ca="1" si="94"/>
        <v>141.46645999</v>
      </c>
      <c r="Q307" s="129">
        <f t="shared" si="95"/>
        <v>0</v>
      </c>
      <c r="R307" s="130" t="str">
        <f t="shared" si="103"/>
        <v>J=</v>
      </c>
      <c r="S307" s="125">
        <f t="shared" si="104"/>
        <v>44069</v>
      </c>
      <c r="T307" s="133" t="str">
        <f t="shared" si="105"/>
        <v>-</v>
      </c>
      <c r="U307" s="7"/>
      <c r="V307" s="103"/>
      <c r="W307" s="104"/>
      <c r="X307" s="7"/>
      <c r="Y307" s="1"/>
      <c r="Z307" s="7"/>
      <c r="AA307" s="7"/>
      <c r="AB307" s="7"/>
      <c r="AC307" s="7"/>
      <c r="AD307" s="7"/>
      <c r="AE307" s="8"/>
      <c r="AF307" s="7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</row>
    <row r="308" spans="1:212" x14ac:dyDescent="0.2">
      <c r="A308" s="122">
        <f t="shared" si="96"/>
        <v>44002</v>
      </c>
      <c r="B308" s="121">
        <f t="shared" ca="1" si="106"/>
        <v>10142.7829</v>
      </c>
      <c r="C308" s="123">
        <f t="shared" si="97"/>
        <v>10000</v>
      </c>
      <c r="D308" s="124">
        <f ca="1">IF(A308&lt;$B$1,VLOOKUP(A308,[1]DI!$A$4:$B$15000,2,FALSE),0)</f>
        <v>0</v>
      </c>
      <c r="E308" s="123">
        <f t="shared" ca="1" si="90"/>
        <v>1</v>
      </c>
      <c r="F308" s="123">
        <f ca="1">(TRUNC(PRODUCT($E$12:$E307),16))</f>
        <v>1.0347921745700699</v>
      </c>
      <c r="G308" s="123">
        <f t="shared" ca="1" si="107"/>
        <v>1.0238887569238</v>
      </c>
      <c r="H308" s="123">
        <f t="shared" ca="1" si="91"/>
        <v>1.0106490299999999</v>
      </c>
      <c r="I308" s="124">
        <f t="shared" si="98"/>
        <v>1.15E-2</v>
      </c>
      <c r="J308" s="125">
        <f t="shared" si="99"/>
        <v>43887</v>
      </c>
      <c r="K308" s="126">
        <f t="shared" si="100"/>
        <v>78</v>
      </c>
      <c r="L308" s="127">
        <f t="shared" si="101"/>
        <v>79</v>
      </c>
      <c r="M308" s="128">
        <f t="shared" si="92"/>
        <v>1.0035910189999999</v>
      </c>
      <c r="N308" s="128">
        <f t="shared" ca="1" si="93"/>
        <v>1.01427829</v>
      </c>
      <c r="O308" s="127">
        <f t="shared" si="102"/>
        <v>0</v>
      </c>
      <c r="P308" s="123">
        <f t="shared" ca="1" si="94"/>
        <v>142.78290000000001</v>
      </c>
      <c r="Q308" s="129">
        <f t="shared" si="95"/>
        <v>0</v>
      </c>
      <c r="R308" s="130" t="str">
        <f t="shared" si="103"/>
        <v>J=</v>
      </c>
      <c r="S308" s="125">
        <f t="shared" si="104"/>
        <v>44069</v>
      </c>
      <c r="T308" s="133" t="str">
        <f t="shared" si="105"/>
        <v>-</v>
      </c>
      <c r="U308" s="7"/>
      <c r="V308" s="103"/>
      <c r="W308" s="104"/>
      <c r="X308" s="7"/>
      <c r="Y308" s="1"/>
      <c r="Z308" s="7"/>
      <c r="AA308" s="7"/>
      <c r="AB308" s="7"/>
      <c r="AC308" s="7"/>
      <c r="AD308" s="7"/>
      <c r="AE308" s="8"/>
      <c r="AF308" s="7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</row>
    <row r="309" spans="1:212" x14ac:dyDescent="0.2">
      <c r="A309" s="122">
        <f t="shared" si="96"/>
        <v>44003</v>
      </c>
      <c r="B309" s="121">
        <f t="shared" ca="1" si="106"/>
        <v>10142.7829</v>
      </c>
      <c r="C309" s="123">
        <f t="shared" si="97"/>
        <v>10000</v>
      </c>
      <c r="D309" s="124">
        <f ca="1">IF(A309&lt;$B$1,VLOOKUP(A309,[1]DI!$A$4:$B$15000,2,FALSE),0)</f>
        <v>0</v>
      </c>
      <c r="E309" s="123">
        <f t="shared" ca="1" si="90"/>
        <v>1</v>
      </c>
      <c r="F309" s="123">
        <f ca="1">(TRUNC(PRODUCT($E$12:$E308),16))</f>
        <v>1.0347921745700699</v>
      </c>
      <c r="G309" s="123">
        <f t="shared" ca="1" si="107"/>
        <v>1.0238887569238</v>
      </c>
      <c r="H309" s="123">
        <f t="shared" ca="1" si="91"/>
        <v>1.0106490299999999</v>
      </c>
      <c r="I309" s="124">
        <f t="shared" si="98"/>
        <v>1.15E-2</v>
      </c>
      <c r="J309" s="125">
        <f t="shared" si="99"/>
        <v>43887</v>
      </c>
      <c r="K309" s="126">
        <f t="shared" si="100"/>
        <v>78</v>
      </c>
      <c r="L309" s="127">
        <f t="shared" si="101"/>
        <v>79</v>
      </c>
      <c r="M309" s="128">
        <f t="shared" si="92"/>
        <v>1.0035910189999999</v>
      </c>
      <c r="N309" s="128">
        <f t="shared" ca="1" si="93"/>
        <v>1.01427829</v>
      </c>
      <c r="O309" s="127">
        <f t="shared" si="102"/>
        <v>0</v>
      </c>
      <c r="P309" s="123">
        <f t="shared" ca="1" si="94"/>
        <v>142.78290000000001</v>
      </c>
      <c r="Q309" s="129">
        <f t="shared" si="95"/>
        <v>0</v>
      </c>
      <c r="R309" s="130" t="str">
        <f t="shared" si="103"/>
        <v>J=</v>
      </c>
      <c r="S309" s="125">
        <f t="shared" si="104"/>
        <v>44069</v>
      </c>
      <c r="T309" s="133" t="str">
        <f t="shared" si="105"/>
        <v>-</v>
      </c>
      <c r="U309" s="7"/>
      <c r="V309" s="103"/>
      <c r="W309" s="104"/>
      <c r="X309" s="7"/>
      <c r="Y309" s="1"/>
      <c r="Z309" s="7"/>
      <c r="AA309" s="7"/>
      <c r="AB309" s="7"/>
      <c r="AC309" s="7"/>
      <c r="AD309" s="7"/>
      <c r="AE309" s="8"/>
      <c r="AF309" s="7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</row>
    <row r="310" spans="1:212" x14ac:dyDescent="0.2">
      <c r="A310" s="122">
        <f t="shared" si="96"/>
        <v>44004</v>
      </c>
      <c r="B310" s="121">
        <f t="shared" ca="1" si="106"/>
        <v>10142.7829</v>
      </c>
      <c r="C310" s="123">
        <f t="shared" si="97"/>
        <v>10000</v>
      </c>
      <c r="D310" s="124">
        <f ca="1">IF(A310&lt;$B$1,VLOOKUP(A310,[1]DI!$A$4:$B$15000,2,FALSE),0)</f>
        <v>2.1500000000000005E-2</v>
      </c>
      <c r="E310" s="123">
        <f t="shared" ca="1" si="90"/>
        <v>1.0000844200000001</v>
      </c>
      <c r="F310" s="123">
        <f ca="1">(TRUNC(PRODUCT($E$12:$E309),16))</f>
        <v>1.0347921745700699</v>
      </c>
      <c r="G310" s="123">
        <f t="shared" ca="1" si="107"/>
        <v>1.0238887569238</v>
      </c>
      <c r="H310" s="123">
        <f t="shared" ca="1" si="91"/>
        <v>1.0106490299999999</v>
      </c>
      <c r="I310" s="124">
        <f t="shared" si="98"/>
        <v>1.15E-2</v>
      </c>
      <c r="J310" s="125">
        <f t="shared" si="99"/>
        <v>43887</v>
      </c>
      <c r="K310" s="126">
        <f t="shared" si="100"/>
        <v>79</v>
      </c>
      <c r="L310" s="127">
        <f t="shared" si="101"/>
        <v>79</v>
      </c>
      <c r="M310" s="128">
        <f t="shared" si="92"/>
        <v>1.0035910189999999</v>
      </c>
      <c r="N310" s="128">
        <f t="shared" ca="1" si="93"/>
        <v>1.01427829</v>
      </c>
      <c r="O310" s="127">
        <f t="shared" si="102"/>
        <v>0</v>
      </c>
      <c r="P310" s="123">
        <f t="shared" ca="1" si="94"/>
        <v>142.78290000000001</v>
      </c>
      <c r="Q310" s="129">
        <f t="shared" si="95"/>
        <v>0</v>
      </c>
      <c r="R310" s="130" t="str">
        <f t="shared" si="103"/>
        <v>J=</v>
      </c>
      <c r="S310" s="125">
        <f t="shared" si="104"/>
        <v>44069</v>
      </c>
      <c r="T310" s="133" t="str">
        <f t="shared" si="105"/>
        <v>-</v>
      </c>
      <c r="U310" s="7"/>
      <c r="V310" s="103"/>
      <c r="W310" s="105"/>
      <c r="X310" s="7"/>
      <c r="Y310" s="1"/>
      <c r="Z310" s="7"/>
      <c r="AA310" s="7"/>
      <c r="AB310" s="7"/>
      <c r="AC310" s="7"/>
      <c r="AD310" s="7"/>
      <c r="AE310" s="8"/>
      <c r="AF310" s="7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</row>
    <row r="311" spans="1:212" x14ac:dyDescent="0.2">
      <c r="A311" s="122">
        <f t="shared" si="96"/>
        <v>44005</v>
      </c>
      <c r="B311" s="121">
        <f t="shared" ca="1" si="106"/>
        <v>10144.099330000001</v>
      </c>
      <c r="C311" s="123">
        <f t="shared" si="97"/>
        <v>10000</v>
      </c>
      <c r="D311" s="124">
        <f ca="1">IF(A311&lt;$B$1,VLOOKUP(A311,[1]DI!$A$4:$B$15000,2,FALSE),0)</f>
        <v>2.1500000000000005E-2</v>
      </c>
      <c r="E311" s="123">
        <f t="shared" ca="1" si="90"/>
        <v>1.0000844200000001</v>
      </c>
      <c r="F311" s="123">
        <f ca="1">(TRUNC(PRODUCT($E$12:$E310),16))</f>
        <v>1.03487953172544</v>
      </c>
      <c r="G311" s="123">
        <f t="shared" ca="1" si="107"/>
        <v>1.0238887569238</v>
      </c>
      <c r="H311" s="123">
        <f t="shared" ca="1" si="91"/>
        <v>1.01073434</v>
      </c>
      <c r="I311" s="124">
        <f t="shared" si="98"/>
        <v>1.15E-2</v>
      </c>
      <c r="J311" s="125">
        <f t="shared" si="99"/>
        <v>43887</v>
      </c>
      <c r="K311" s="126">
        <f t="shared" si="100"/>
        <v>80</v>
      </c>
      <c r="L311" s="127">
        <f t="shared" si="101"/>
        <v>80</v>
      </c>
      <c r="M311" s="128">
        <f t="shared" si="92"/>
        <v>1.0036365570000001</v>
      </c>
      <c r="N311" s="128">
        <f t="shared" ca="1" si="93"/>
        <v>1.014409933</v>
      </c>
      <c r="O311" s="127">
        <f t="shared" si="102"/>
        <v>0</v>
      </c>
      <c r="P311" s="123">
        <f t="shared" ca="1" si="94"/>
        <v>144.09933000000001</v>
      </c>
      <c r="Q311" s="129">
        <f t="shared" si="95"/>
        <v>0</v>
      </c>
      <c r="R311" s="130" t="str">
        <f t="shared" si="103"/>
        <v>J=</v>
      </c>
      <c r="S311" s="125">
        <f t="shared" si="104"/>
        <v>44069</v>
      </c>
      <c r="T311" s="133" t="str">
        <f t="shared" si="105"/>
        <v>-</v>
      </c>
      <c r="U311" s="7"/>
      <c r="V311" s="103"/>
      <c r="W311" s="104"/>
      <c r="X311" s="7"/>
      <c r="Y311" s="1"/>
      <c r="Z311" s="7"/>
      <c r="AA311" s="7"/>
      <c r="AB311" s="7"/>
      <c r="AC311" s="7"/>
      <c r="AD311" s="7"/>
      <c r="AE311" s="8"/>
      <c r="AF311" s="7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</row>
    <row r="312" spans="1:212" x14ac:dyDescent="0.2">
      <c r="A312" s="122">
        <f t="shared" si="96"/>
        <v>44006</v>
      </c>
      <c r="B312" s="121">
        <f t="shared" ca="1" si="106"/>
        <v>10145.416069999999</v>
      </c>
      <c r="C312" s="123">
        <f t="shared" si="97"/>
        <v>10000</v>
      </c>
      <c r="D312" s="124">
        <f ca="1">IF(A312&lt;$B$1,VLOOKUP(A312,[1]DI!$A$4:$B$15000,2,FALSE),0)</f>
        <v>2.1500000000000005E-2</v>
      </c>
      <c r="E312" s="123">
        <f t="shared" ca="1" si="90"/>
        <v>1.0000844200000001</v>
      </c>
      <c r="F312" s="123">
        <f ca="1">(TRUNC(PRODUCT($E$12:$E311),16))</f>
        <v>1.0349668962555101</v>
      </c>
      <c r="G312" s="123">
        <f t="shared" ca="1" si="107"/>
        <v>1.0238887569238</v>
      </c>
      <c r="H312" s="123">
        <f t="shared" ca="1" si="91"/>
        <v>1.0108196700000001</v>
      </c>
      <c r="I312" s="124">
        <f t="shared" si="98"/>
        <v>1.15E-2</v>
      </c>
      <c r="J312" s="125">
        <f t="shared" si="99"/>
        <v>43887</v>
      </c>
      <c r="K312" s="126">
        <f t="shared" si="100"/>
        <v>81</v>
      </c>
      <c r="L312" s="127">
        <f t="shared" si="101"/>
        <v>81</v>
      </c>
      <c r="M312" s="128">
        <f t="shared" si="92"/>
        <v>1.0036820980000001</v>
      </c>
      <c r="N312" s="128">
        <f t="shared" ca="1" si="93"/>
        <v>1.014541607</v>
      </c>
      <c r="O312" s="127">
        <f t="shared" si="102"/>
        <v>0</v>
      </c>
      <c r="P312" s="123">
        <f t="shared" ca="1" si="94"/>
        <v>145.41606999999999</v>
      </c>
      <c r="Q312" s="129">
        <f t="shared" si="95"/>
        <v>0</v>
      </c>
      <c r="R312" s="130" t="str">
        <f t="shared" si="103"/>
        <v>J=</v>
      </c>
      <c r="S312" s="125">
        <f t="shared" si="104"/>
        <v>44069</v>
      </c>
      <c r="T312" s="133" t="str">
        <f t="shared" si="105"/>
        <v>-</v>
      </c>
      <c r="U312" s="7"/>
      <c r="V312" s="103"/>
      <c r="W312" s="104"/>
      <c r="X312" s="7"/>
      <c r="Y312" s="1"/>
      <c r="Z312" s="7"/>
      <c r="AA312" s="7"/>
      <c r="AB312" s="7"/>
      <c r="AC312" s="7"/>
      <c r="AD312" s="7"/>
      <c r="AE312" s="8"/>
      <c r="AF312" s="7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</row>
    <row r="313" spans="1:212" x14ac:dyDescent="0.2">
      <c r="A313" s="122">
        <f t="shared" si="96"/>
        <v>44007</v>
      </c>
      <c r="B313" s="121">
        <f t="shared" ca="1" si="106"/>
        <v>10146.732910000001</v>
      </c>
      <c r="C313" s="123">
        <f t="shared" si="97"/>
        <v>10000</v>
      </c>
      <c r="D313" s="124">
        <f ca="1">IF(A313&lt;$B$1,VLOOKUP(A313,[1]DI!$A$4:$B$15000,2,FALSE),0)</f>
        <v>2.1500000000000005E-2</v>
      </c>
      <c r="E313" s="123">
        <f t="shared" ca="1" si="90"/>
        <v>1.0000844200000001</v>
      </c>
      <c r="F313" s="123">
        <f ca="1">(TRUNC(PRODUCT($E$12:$E312),16))</f>
        <v>1.0350542681608901</v>
      </c>
      <c r="G313" s="123">
        <f t="shared" ca="1" si="107"/>
        <v>1.0238887569238</v>
      </c>
      <c r="H313" s="123">
        <f t="shared" ca="1" si="91"/>
        <v>1.0109049999999999</v>
      </c>
      <c r="I313" s="124">
        <f t="shared" si="98"/>
        <v>1.15E-2</v>
      </c>
      <c r="J313" s="125">
        <f t="shared" si="99"/>
        <v>43887</v>
      </c>
      <c r="K313" s="126">
        <f t="shared" si="100"/>
        <v>82</v>
      </c>
      <c r="L313" s="127">
        <f t="shared" si="101"/>
        <v>82</v>
      </c>
      <c r="M313" s="128">
        <f t="shared" si="92"/>
        <v>1.003727641</v>
      </c>
      <c r="N313" s="128">
        <f t="shared" ca="1" si="93"/>
        <v>1.014673291</v>
      </c>
      <c r="O313" s="127">
        <f t="shared" si="102"/>
        <v>0</v>
      </c>
      <c r="P313" s="123">
        <f t="shared" ca="1" si="94"/>
        <v>146.73291</v>
      </c>
      <c r="Q313" s="129">
        <f t="shared" si="95"/>
        <v>0</v>
      </c>
      <c r="R313" s="130" t="str">
        <f t="shared" si="103"/>
        <v>J=</v>
      </c>
      <c r="S313" s="125">
        <f t="shared" si="104"/>
        <v>44069</v>
      </c>
      <c r="T313" s="133" t="str">
        <f t="shared" si="105"/>
        <v>-</v>
      </c>
      <c r="U313" s="7"/>
      <c r="V313" s="103"/>
      <c r="W313" s="104"/>
      <c r="X313" s="7"/>
      <c r="Y313" s="1"/>
      <c r="Z313" s="7"/>
      <c r="AA313" s="7"/>
      <c r="AB313" s="7"/>
      <c r="AC313" s="7"/>
      <c r="AD313" s="7"/>
      <c r="AE313" s="8"/>
      <c r="AF313" s="7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</row>
    <row r="314" spans="1:212" x14ac:dyDescent="0.2">
      <c r="A314" s="122">
        <f t="shared" si="96"/>
        <v>44008</v>
      </c>
      <c r="B314" s="121">
        <f t="shared" ca="1" si="106"/>
        <v>10148.04993999</v>
      </c>
      <c r="C314" s="123">
        <f t="shared" si="97"/>
        <v>10000</v>
      </c>
      <c r="D314" s="124">
        <f ca="1">IF(A314&lt;$B$1,VLOOKUP(A314,[1]DI!$A$4:$B$15000,2,FALSE),0)</f>
        <v>2.1500000000000005E-2</v>
      </c>
      <c r="E314" s="123">
        <f t="shared" ca="1" si="90"/>
        <v>1.0000844200000001</v>
      </c>
      <c r="F314" s="123">
        <f ca="1">(TRUNC(PRODUCT($E$12:$E313),16))</f>
        <v>1.0351416474422099</v>
      </c>
      <c r="G314" s="123">
        <f t="shared" ca="1" si="107"/>
        <v>1.0238887569238</v>
      </c>
      <c r="H314" s="123">
        <f t="shared" ca="1" si="91"/>
        <v>1.01099034</v>
      </c>
      <c r="I314" s="124">
        <f t="shared" si="98"/>
        <v>1.15E-2</v>
      </c>
      <c r="J314" s="125">
        <f t="shared" si="99"/>
        <v>43887</v>
      </c>
      <c r="K314" s="126">
        <f t="shared" si="100"/>
        <v>83</v>
      </c>
      <c r="L314" s="127">
        <f t="shared" si="101"/>
        <v>83</v>
      </c>
      <c r="M314" s="128">
        <f t="shared" si="92"/>
        <v>1.003773185</v>
      </c>
      <c r="N314" s="128">
        <f t="shared" ca="1" si="93"/>
        <v>1.0148049939999999</v>
      </c>
      <c r="O314" s="127">
        <f t="shared" si="102"/>
        <v>0</v>
      </c>
      <c r="P314" s="123">
        <f t="shared" ca="1" si="94"/>
        <v>148.04993999000001</v>
      </c>
      <c r="Q314" s="129">
        <f t="shared" si="95"/>
        <v>0</v>
      </c>
      <c r="R314" s="130" t="str">
        <f t="shared" si="103"/>
        <v>J=</v>
      </c>
      <c r="S314" s="125">
        <f t="shared" si="104"/>
        <v>44069</v>
      </c>
      <c r="T314" s="133" t="str">
        <f t="shared" si="105"/>
        <v>-</v>
      </c>
      <c r="U314" s="7"/>
      <c r="V314" s="103"/>
      <c r="W314" s="104"/>
      <c r="X314" s="7"/>
      <c r="Y314" s="1"/>
      <c r="Z314" s="7"/>
      <c r="AA314" s="7"/>
      <c r="AB314" s="7"/>
      <c r="AC314" s="7"/>
      <c r="AD314" s="7"/>
      <c r="AE314" s="8"/>
      <c r="AF314" s="7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</row>
    <row r="315" spans="1:212" x14ac:dyDescent="0.2">
      <c r="A315" s="122">
        <f t="shared" si="96"/>
        <v>44009</v>
      </c>
      <c r="B315" s="121">
        <f t="shared" ca="1" si="106"/>
        <v>10149.36717</v>
      </c>
      <c r="C315" s="123">
        <f t="shared" si="97"/>
        <v>10000</v>
      </c>
      <c r="D315" s="124">
        <f ca="1">IF(A315&lt;$B$1,VLOOKUP(A315,[1]DI!$A$4:$B$15000,2,FALSE),0)</f>
        <v>0</v>
      </c>
      <c r="E315" s="123">
        <f t="shared" ca="1" si="90"/>
        <v>1</v>
      </c>
      <c r="F315" s="123">
        <f ca="1">(TRUNC(PRODUCT($E$12:$E314),16))</f>
        <v>1.03522903410009</v>
      </c>
      <c r="G315" s="123">
        <f t="shared" ca="1" si="107"/>
        <v>1.0238887569238</v>
      </c>
      <c r="H315" s="123">
        <f t="shared" ca="1" si="91"/>
        <v>1.01107569</v>
      </c>
      <c r="I315" s="124">
        <f t="shared" si="98"/>
        <v>1.15E-2</v>
      </c>
      <c r="J315" s="125">
        <f t="shared" si="99"/>
        <v>43887</v>
      </c>
      <c r="K315" s="126">
        <f t="shared" si="100"/>
        <v>83</v>
      </c>
      <c r="L315" s="127">
        <f t="shared" si="101"/>
        <v>84</v>
      </c>
      <c r="M315" s="128">
        <f t="shared" si="92"/>
        <v>1.003818732</v>
      </c>
      <c r="N315" s="128">
        <f t="shared" ca="1" si="93"/>
        <v>1.0149367170000001</v>
      </c>
      <c r="O315" s="127">
        <f t="shared" si="102"/>
        <v>0</v>
      </c>
      <c r="P315" s="123">
        <f t="shared" ca="1" si="94"/>
        <v>149.36716999999999</v>
      </c>
      <c r="Q315" s="129">
        <f t="shared" si="95"/>
        <v>0</v>
      </c>
      <c r="R315" s="130" t="str">
        <f t="shared" si="103"/>
        <v>J=</v>
      </c>
      <c r="S315" s="125">
        <f t="shared" si="104"/>
        <v>44069</v>
      </c>
      <c r="T315" s="133" t="str">
        <f t="shared" si="105"/>
        <v>-</v>
      </c>
      <c r="U315" s="7"/>
      <c r="V315" s="103"/>
      <c r="W315" s="104"/>
      <c r="X315" s="7"/>
      <c r="Y315" s="1"/>
      <c r="Z315" s="7"/>
      <c r="AA315" s="7"/>
      <c r="AB315" s="7"/>
      <c r="AC315" s="7"/>
      <c r="AD315" s="7"/>
      <c r="AE315" s="8"/>
      <c r="AF315" s="7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</row>
    <row r="316" spans="1:212" x14ac:dyDescent="0.2">
      <c r="A316" s="122">
        <f t="shared" si="96"/>
        <v>44010</v>
      </c>
      <c r="B316" s="121">
        <f t="shared" ca="1" si="106"/>
        <v>10149.36717</v>
      </c>
      <c r="C316" s="123">
        <f t="shared" si="97"/>
        <v>10000</v>
      </c>
      <c r="D316" s="124">
        <f ca="1">IF(A316&lt;$B$1,VLOOKUP(A316,[1]DI!$A$4:$B$15000,2,FALSE),0)</f>
        <v>0</v>
      </c>
      <c r="E316" s="123">
        <f t="shared" ca="1" si="90"/>
        <v>1</v>
      </c>
      <c r="F316" s="123">
        <f ca="1">(TRUNC(PRODUCT($E$12:$E315),16))</f>
        <v>1.03522903410009</v>
      </c>
      <c r="G316" s="123">
        <f t="shared" ca="1" si="107"/>
        <v>1.0238887569238</v>
      </c>
      <c r="H316" s="123">
        <f t="shared" ca="1" si="91"/>
        <v>1.01107569</v>
      </c>
      <c r="I316" s="124">
        <f t="shared" si="98"/>
        <v>1.15E-2</v>
      </c>
      <c r="J316" s="125">
        <f t="shared" si="99"/>
        <v>43887</v>
      </c>
      <c r="K316" s="126">
        <f t="shared" si="100"/>
        <v>83</v>
      </c>
      <c r="L316" s="127">
        <f t="shared" si="101"/>
        <v>84</v>
      </c>
      <c r="M316" s="128">
        <f t="shared" si="92"/>
        <v>1.003818732</v>
      </c>
      <c r="N316" s="128">
        <f t="shared" ca="1" si="93"/>
        <v>1.0149367170000001</v>
      </c>
      <c r="O316" s="127">
        <f t="shared" si="102"/>
        <v>0</v>
      </c>
      <c r="P316" s="123">
        <f t="shared" ca="1" si="94"/>
        <v>149.36716999999999</v>
      </c>
      <c r="Q316" s="129">
        <f t="shared" si="95"/>
        <v>0</v>
      </c>
      <c r="R316" s="130" t="str">
        <f t="shared" si="103"/>
        <v>J=</v>
      </c>
      <c r="S316" s="125">
        <f t="shared" si="104"/>
        <v>44069</v>
      </c>
      <c r="T316" s="133" t="str">
        <f t="shared" si="105"/>
        <v>-</v>
      </c>
      <c r="U316" s="15"/>
      <c r="V316" s="103"/>
      <c r="W316" s="104"/>
      <c r="X316" s="15"/>
      <c r="Y316" s="17"/>
      <c r="Z316" s="15"/>
      <c r="AA316" s="15"/>
      <c r="AB316" s="15"/>
      <c r="AC316" s="15"/>
      <c r="AD316" s="15"/>
      <c r="AE316" s="18"/>
      <c r="AF316" s="15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</row>
    <row r="317" spans="1:212" x14ac:dyDescent="0.2">
      <c r="A317" s="122">
        <f t="shared" si="96"/>
        <v>44011</v>
      </c>
      <c r="B317" s="121">
        <f t="shared" ca="1" si="106"/>
        <v>10149.36717</v>
      </c>
      <c r="C317" s="123">
        <f t="shared" si="97"/>
        <v>10000</v>
      </c>
      <c r="D317" s="124">
        <f ca="1">IF(A317&lt;$B$1,VLOOKUP(A317,[1]DI!$A$4:$B$15000,2,FALSE),0)</f>
        <v>2.1500000000000005E-2</v>
      </c>
      <c r="E317" s="123">
        <f t="shared" ca="1" si="90"/>
        <v>1.0000844200000001</v>
      </c>
      <c r="F317" s="123">
        <f ca="1">(TRUNC(PRODUCT($E$12:$E316),16))</f>
        <v>1.03522903410009</v>
      </c>
      <c r="G317" s="123">
        <f t="shared" ca="1" si="107"/>
        <v>1.0238887569238</v>
      </c>
      <c r="H317" s="123">
        <f t="shared" ca="1" si="91"/>
        <v>1.01107569</v>
      </c>
      <c r="I317" s="124">
        <f t="shared" si="98"/>
        <v>1.15E-2</v>
      </c>
      <c r="J317" s="125">
        <f t="shared" si="99"/>
        <v>43887</v>
      </c>
      <c r="K317" s="126">
        <f t="shared" si="100"/>
        <v>84</v>
      </c>
      <c r="L317" s="127">
        <f t="shared" si="101"/>
        <v>84</v>
      </c>
      <c r="M317" s="128">
        <f t="shared" si="92"/>
        <v>1.003818732</v>
      </c>
      <c r="N317" s="128">
        <f t="shared" ca="1" si="93"/>
        <v>1.0149367170000001</v>
      </c>
      <c r="O317" s="127">
        <f t="shared" si="102"/>
        <v>0</v>
      </c>
      <c r="P317" s="123">
        <f t="shared" ca="1" si="94"/>
        <v>149.36716999999999</v>
      </c>
      <c r="Q317" s="129">
        <f t="shared" si="95"/>
        <v>0</v>
      </c>
      <c r="R317" s="130" t="str">
        <f t="shared" si="103"/>
        <v>J=</v>
      </c>
      <c r="S317" s="125">
        <f t="shared" si="104"/>
        <v>44069</v>
      </c>
      <c r="T317" s="133" t="str">
        <f t="shared" si="105"/>
        <v>-</v>
      </c>
      <c r="U317" s="7"/>
      <c r="V317" s="103"/>
      <c r="W317" s="104"/>
      <c r="X317" s="7"/>
      <c r="Y317" s="1"/>
      <c r="Z317" s="7"/>
      <c r="AA317" s="7"/>
      <c r="AB317" s="7"/>
      <c r="AC317" s="7"/>
      <c r="AD317" s="7"/>
      <c r="AE317" s="8"/>
      <c r="AF317" s="7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</row>
    <row r="318" spans="1:212" x14ac:dyDescent="0.2">
      <c r="A318" s="122">
        <f t="shared" si="96"/>
        <v>44012</v>
      </c>
      <c r="B318" s="121">
        <f t="shared" ca="1" si="106"/>
        <v>10150.684600000001</v>
      </c>
      <c r="C318" s="123">
        <f t="shared" si="97"/>
        <v>10000</v>
      </c>
      <c r="D318" s="124">
        <f ca="1">IF(A318&lt;$B$1,VLOOKUP(A318,[1]DI!$A$4:$B$15000,2,FALSE),0)</f>
        <v>2.1500000000000005E-2</v>
      </c>
      <c r="E318" s="123">
        <f t="shared" ca="1" si="90"/>
        <v>1.0000844200000001</v>
      </c>
      <c r="F318" s="123">
        <f ca="1">(TRUNC(PRODUCT($E$12:$E317),16))</f>
        <v>1.0353164281351499</v>
      </c>
      <c r="G318" s="123">
        <f t="shared" ca="1" si="107"/>
        <v>1.0238887569238</v>
      </c>
      <c r="H318" s="123">
        <f t="shared" ca="1" si="91"/>
        <v>1.0111610499999999</v>
      </c>
      <c r="I318" s="124">
        <f t="shared" si="98"/>
        <v>1.15E-2</v>
      </c>
      <c r="J318" s="125">
        <f t="shared" si="99"/>
        <v>43887</v>
      </c>
      <c r="K318" s="126">
        <f t="shared" si="100"/>
        <v>85</v>
      </c>
      <c r="L318" s="127">
        <f t="shared" si="101"/>
        <v>85</v>
      </c>
      <c r="M318" s="128">
        <f t="shared" si="92"/>
        <v>1.003864281</v>
      </c>
      <c r="N318" s="128">
        <f t="shared" ca="1" si="93"/>
        <v>1.01506846</v>
      </c>
      <c r="O318" s="127">
        <f t="shared" si="102"/>
        <v>0</v>
      </c>
      <c r="P318" s="123">
        <f t="shared" ca="1" si="94"/>
        <v>150.68459999999999</v>
      </c>
      <c r="Q318" s="129">
        <f t="shared" si="95"/>
        <v>0</v>
      </c>
      <c r="R318" s="130" t="str">
        <f t="shared" si="103"/>
        <v>J=</v>
      </c>
      <c r="S318" s="125">
        <f t="shared" si="104"/>
        <v>44069</v>
      </c>
      <c r="T318" s="133" t="str">
        <f t="shared" si="105"/>
        <v>-</v>
      </c>
      <c r="U318" s="7"/>
      <c r="V318" s="103"/>
      <c r="W318" s="104"/>
      <c r="X318" s="7"/>
      <c r="Y318" s="1"/>
      <c r="Z318" s="7"/>
      <c r="AA318" s="7"/>
      <c r="AB318" s="7"/>
      <c r="AC318" s="7"/>
      <c r="AD318" s="7"/>
      <c r="AE318" s="8"/>
      <c r="AF318" s="7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</row>
    <row r="319" spans="1:212" x14ac:dyDescent="0.2">
      <c r="A319" s="122">
        <f t="shared" si="96"/>
        <v>44013</v>
      </c>
      <c r="B319" s="121">
        <f t="shared" ca="1" si="106"/>
        <v>10152.002140000001</v>
      </c>
      <c r="C319" s="123">
        <f t="shared" si="97"/>
        <v>10000</v>
      </c>
      <c r="D319" s="124">
        <f ca="1">IF(A319&lt;$B$1,VLOOKUP(A319,[1]DI!$A$4:$B$15000,2,FALSE),0)</f>
        <v>2.1500000000000005E-2</v>
      </c>
      <c r="E319" s="123">
        <f t="shared" ca="1" si="90"/>
        <v>1.0000844200000001</v>
      </c>
      <c r="F319" s="123">
        <f ca="1">(TRUNC(PRODUCT($E$12:$E318),16))</f>
        <v>1.0354038295480099</v>
      </c>
      <c r="G319" s="123">
        <f t="shared" ca="1" si="107"/>
        <v>1.0238887569238</v>
      </c>
      <c r="H319" s="123">
        <f t="shared" ca="1" si="91"/>
        <v>1.01124641</v>
      </c>
      <c r="I319" s="124">
        <f t="shared" si="98"/>
        <v>1.15E-2</v>
      </c>
      <c r="J319" s="125">
        <f t="shared" si="99"/>
        <v>43887</v>
      </c>
      <c r="K319" s="126">
        <f t="shared" si="100"/>
        <v>86</v>
      </c>
      <c r="L319" s="127">
        <f t="shared" si="101"/>
        <v>86</v>
      </c>
      <c r="M319" s="128">
        <f t="shared" si="92"/>
        <v>1.0039098319999999</v>
      </c>
      <c r="N319" s="128">
        <f t="shared" ca="1" si="93"/>
        <v>1.015200214</v>
      </c>
      <c r="O319" s="127">
        <f t="shared" si="102"/>
        <v>0</v>
      </c>
      <c r="P319" s="123">
        <f t="shared" ca="1" si="94"/>
        <v>152.00214</v>
      </c>
      <c r="Q319" s="129">
        <f t="shared" si="95"/>
        <v>0</v>
      </c>
      <c r="R319" s="130" t="str">
        <f t="shared" si="103"/>
        <v>J=</v>
      </c>
      <c r="S319" s="125">
        <f t="shared" si="104"/>
        <v>44069</v>
      </c>
      <c r="T319" s="133" t="str">
        <f t="shared" si="105"/>
        <v>-</v>
      </c>
      <c r="U319" s="7"/>
      <c r="V319" s="103"/>
      <c r="W319" s="104"/>
      <c r="X319" s="7"/>
      <c r="Y319" s="1"/>
      <c r="Z319" s="7"/>
      <c r="AA319" s="7"/>
      <c r="AB319" s="7"/>
      <c r="AC319" s="7"/>
      <c r="AD319" s="7"/>
      <c r="AE319" s="8"/>
      <c r="AF319" s="7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</row>
    <row r="320" spans="1:212" x14ac:dyDescent="0.2">
      <c r="A320" s="122">
        <f t="shared" si="96"/>
        <v>44014</v>
      </c>
      <c r="B320" s="121">
        <f t="shared" ca="1" si="106"/>
        <v>10153.31986999</v>
      </c>
      <c r="C320" s="123">
        <f t="shared" si="97"/>
        <v>10000</v>
      </c>
      <c r="D320" s="124">
        <f ca="1">IF(A320&lt;$B$1,VLOOKUP(A320,[1]DI!$A$4:$B$15000,2,FALSE),0)</f>
        <v>2.1500000000000005E-2</v>
      </c>
      <c r="E320" s="123">
        <f t="shared" ca="1" si="90"/>
        <v>1.0000844200000001</v>
      </c>
      <c r="F320" s="123">
        <f ca="1">(TRUNC(PRODUCT($E$12:$E319),16))</f>
        <v>1.0354912383393</v>
      </c>
      <c r="G320" s="123">
        <f t="shared" ca="1" si="107"/>
        <v>1.0238887569238</v>
      </c>
      <c r="H320" s="123">
        <f t="shared" ca="1" si="91"/>
        <v>1.0113317799999999</v>
      </c>
      <c r="I320" s="124">
        <f t="shared" si="98"/>
        <v>1.15E-2</v>
      </c>
      <c r="J320" s="125">
        <f t="shared" si="99"/>
        <v>43887</v>
      </c>
      <c r="K320" s="126">
        <f t="shared" si="100"/>
        <v>87</v>
      </c>
      <c r="L320" s="127">
        <f t="shared" si="101"/>
        <v>87</v>
      </c>
      <c r="M320" s="128">
        <f t="shared" si="92"/>
        <v>1.003955385</v>
      </c>
      <c r="N320" s="128">
        <f t="shared" ca="1" si="93"/>
        <v>1.0153319869999999</v>
      </c>
      <c r="O320" s="127">
        <f t="shared" si="102"/>
        <v>0</v>
      </c>
      <c r="P320" s="123">
        <f t="shared" ca="1" si="94"/>
        <v>153.31986999</v>
      </c>
      <c r="Q320" s="129">
        <f t="shared" si="95"/>
        <v>0</v>
      </c>
      <c r="R320" s="130" t="str">
        <f t="shared" si="103"/>
        <v>J=</v>
      </c>
      <c r="S320" s="125">
        <f t="shared" si="104"/>
        <v>44069</v>
      </c>
      <c r="T320" s="133" t="str">
        <f t="shared" si="105"/>
        <v>-</v>
      </c>
      <c r="U320" s="7"/>
      <c r="V320" s="103"/>
      <c r="W320" s="105"/>
      <c r="X320" s="7"/>
      <c r="Y320" s="1"/>
      <c r="Z320" s="7"/>
      <c r="AA320" s="7"/>
      <c r="AB320" s="7"/>
      <c r="AC320" s="7"/>
      <c r="AD320" s="7"/>
      <c r="AE320" s="8"/>
      <c r="AF320" s="7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</row>
    <row r="321" spans="1:212" x14ac:dyDescent="0.2">
      <c r="A321" s="122">
        <f t="shared" si="96"/>
        <v>44015</v>
      </c>
      <c r="B321" s="121">
        <f t="shared" ca="1" si="106"/>
        <v>10154.637790000001</v>
      </c>
      <c r="C321" s="123">
        <f t="shared" si="97"/>
        <v>10000</v>
      </c>
      <c r="D321" s="124">
        <f ca="1">IF(A321&lt;$B$1,VLOOKUP(A321,[1]DI!$A$4:$B$15000,2,FALSE),0)</f>
        <v>2.1500000000000005E-2</v>
      </c>
      <c r="E321" s="123">
        <f t="shared" ca="1" si="90"/>
        <v>1.0000844200000001</v>
      </c>
      <c r="F321" s="123">
        <f ca="1">(TRUNC(PRODUCT($E$12:$E320),16))</f>
        <v>1.0355786545096399</v>
      </c>
      <c r="G321" s="123">
        <f t="shared" ca="1" si="107"/>
        <v>1.0238887569238</v>
      </c>
      <c r="H321" s="123">
        <f t="shared" ca="1" si="91"/>
        <v>1.0114171599999999</v>
      </c>
      <c r="I321" s="124">
        <f t="shared" si="98"/>
        <v>1.15E-2</v>
      </c>
      <c r="J321" s="125">
        <f t="shared" si="99"/>
        <v>43887</v>
      </c>
      <c r="K321" s="126">
        <f t="shared" si="100"/>
        <v>88</v>
      </c>
      <c r="L321" s="127">
        <f t="shared" si="101"/>
        <v>88</v>
      </c>
      <c r="M321" s="128">
        <f t="shared" si="92"/>
        <v>1.0040009400000001</v>
      </c>
      <c r="N321" s="128">
        <f t="shared" ca="1" si="93"/>
        <v>1.0154637790000001</v>
      </c>
      <c r="O321" s="127">
        <f t="shared" si="102"/>
        <v>0</v>
      </c>
      <c r="P321" s="123">
        <f t="shared" ca="1" si="94"/>
        <v>154.63779</v>
      </c>
      <c r="Q321" s="129">
        <f t="shared" si="95"/>
        <v>0</v>
      </c>
      <c r="R321" s="130" t="str">
        <f t="shared" si="103"/>
        <v>J=</v>
      </c>
      <c r="S321" s="125">
        <f t="shared" si="104"/>
        <v>44069</v>
      </c>
      <c r="T321" s="133" t="str">
        <f t="shared" si="105"/>
        <v>-</v>
      </c>
      <c r="U321" s="7"/>
      <c r="V321" s="103"/>
      <c r="W321" s="104"/>
      <c r="X321" s="7"/>
      <c r="Y321" s="1"/>
      <c r="Z321" s="7"/>
      <c r="AA321" s="7"/>
      <c r="AB321" s="7"/>
      <c r="AC321" s="7"/>
      <c r="AD321" s="7"/>
      <c r="AE321" s="8"/>
      <c r="AF321" s="7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</row>
    <row r="322" spans="1:212" x14ac:dyDescent="0.2">
      <c r="A322" s="122">
        <f t="shared" si="96"/>
        <v>44016</v>
      </c>
      <c r="B322" s="121">
        <f t="shared" ca="1" si="106"/>
        <v>10155.955819999999</v>
      </c>
      <c r="C322" s="123">
        <f t="shared" si="97"/>
        <v>10000</v>
      </c>
      <c r="D322" s="124">
        <f ca="1">IF(A322&lt;$B$1,VLOOKUP(A322,[1]DI!$A$4:$B$15000,2,FALSE),0)</f>
        <v>0</v>
      </c>
      <c r="E322" s="123">
        <f t="shared" ca="1" si="90"/>
        <v>1</v>
      </c>
      <c r="F322" s="123">
        <f ca="1">(TRUNC(PRODUCT($E$12:$E321),16))</f>
        <v>1.03566607805966</v>
      </c>
      <c r="G322" s="123">
        <f t="shared" ca="1" si="107"/>
        <v>1.0238887569238</v>
      </c>
      <c r="H322" s="123">
        <f t="shared" ca="1" si="91"/>
        <v>1.01150254</v>
      </c>
      <c r="I322" s="124">
        <f t="shared" si="98"/>
        <v>1.15E-2</v>
      </c>
      <c r="J322" s="125">
        <f t="shared" si="99"/>
        <v>43887</v>
      </c>
      <c r="K322" s="126">
        <f t="shared" si="100"/>
        <v>88</v>
      </c>
      <c r="L322" s="127">
        <f t="shared" si="101"/>
        <v>89</v>
      </c>
      <c r="M322" s="128">
        <f t="shared" si="92"/>
        <v>1.004046497</v>
      </c>
      <c r="N322" s="128">
        <f t="shared" ca="1" si="93"/>
        <v>1.015595582</v>
      </c>
      <c r="O322" s="127">
        <f t="shared" si="102"/>
        <v>0</v>
      </c>
      <c r="P322" s="123">
        <f t="shared" ca="1" si="94"/>
        <v>155.95581999999999</v>
      </c>
      <c r="Q322" s="129">
        <f t="shared" si="95"/>
        <v>0</v>
      </c>
      <c r="R322" s="130" t="str">
        <f t="shared" si="103"/>
        <v>J=</v>
      </c>
      <c r="S322" s="125">
        <f t="shared" si="104"/>
        <v>44069</v>
      </c>
      <c r="T322" s="133" t="str">
        <f t="shared" si="105"/>
        <v>-</v>
      </c>
      <c r="U322" s="7"/>
      <c r="V322" s="103"/>
      <c r="W322" s="104"/>
      <c r="X322" s="7"/>
      <c r="Y322" s="1"/>
      <c r="Z322" s="7"/>
      <c r="AA322" s="7"/>
      <c r="AB322" s="7"/>
      <c r="AC322" s="7"/>
      <c r="AD322" s="7"/>
      <c r="AE322" s="8"/>
      <c r="AF322" s="7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</row>
    <row r="323" spans="1:212" x14ac:dyDescent="0.2">
      <c r="A323" s="122">
        <f t="shared" si="96"/>
        <v>44017</v>
      </c>
      <c r="B323" s="121">
        <f t="shared" ca="1" si="106"/>
        <v>10155.955819999999</v>
      </c>
      <c r="C323" s="123">
        <f t="shared" si="97"/>
        <v>10000</v>
      </c>
      <c r="D323" s="124">
        <f ca="1">IF(A323&lt;$B$1,VLOOKUP(A323,[1]DI!$A$4:$B$15000,2,FALSE),0)</f>
        <v>0</v>
      </c>
      <c r="E323" s="123">
        <f t="shared" ca="1" si="90"/>
        <v>1</v>
      </c>
      <c r="F323" s="123">
        <f ca="1">(TRUNC(PRODUCT($E$12:$E322),16))</f>
        <v>1.03566607805966</v>
      </c>
      <c r="G323" s="123">
        <f t="shared" ca="1" si="107"/>
        <v>1.0238887569238</v>
      </c>
      <c r="H323" s="123">
        <f t="shared" ca="1" si="91"/>
        <v>1.01150254</v>
      </c>
      <c r="I323" s="124">
        <f t="shared" si="98"/>
        <v>1.15E-2</v>
      </c>
      <c r="J323" s="125">
        <f t="shared" si="99"/>
        <v>43887</v>
      </c>
      <c r="K323" s="126">
        <f t="shared" si="100"/>
        <v>88</v>
      </c>
      <c r="L323" s="127">
        <f t="shared" si="101"/>
        <v>89</v>
      </c>
      <c r="M323" s="128">
        <f t="shared" si="92"/>
        <v>1.004046497</v>
      </c>
      <c r="N323" s="128">
        <f t="shared" ca="1" si="93"/>
        <v>1.015595582</v>
      </c>
      <c r="O323" s="127">
        <f t="shared" si="102"/>
        <v>0</v>
      </c>
      <c r="P323" s="123">
        <f t="shared" ca="1" si="94"/>
        <v>155.95581999999999</v>
      </c>
      <c r="Q323" s="129">
        <f t="shared" si="95"/>
        <v>0</v>
      </c>
      <c r="R323" s="130" t="str">
        <f t="shared" si="103"/>
        <v>J=</v>
      </c>
      <c r="S323" s="125">
        <f t="shared" si="104"/>
        <v>44069</v>
      </c>
      <c r="T323" s="133" t="str">
        <f t="shared" si="105"/>
        <v>-</v>
      </c>
      <c r="U323" s="7"/>
      <c r="V323" s="103"/>
      <c r="W323" s="104"/>
      <c r="X323" s="7"/>
      <c r="Y323" s="1"/>
      <c r="Z323" s="7"/>
      <c r="AA323" s="7"/>
      <c r="AB323" s="7"/>
      <c r="AC323" s="7"/>
      <c r="AD323" s="7"/>
      <c r="AE323" s="8"/>
      <c r="AF323" s="7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</row>
    <row r="324" spans="1:212" x14ac:dyDescent="0.2">
      <c r="A324" s="122">
        <f t="shared" si="96"/>
        <v>44018</v>
      </c>
      <c r="B324" s="121">
        <f t="shared" ca="1" si="106"/>
        <v>10155.955819999999</v>
      </c>
      <c r="C324" s="123">
        <f t="shared" si="97"/>
        <v>10000</v>
      </c>
      <c r="D324" s="124">
        <f ca="1">IF(A324&lt;$B$1,VLOOKUP(A324,[1]DI!$A$4:$B$15000,2,FALSE),0)</f>
        <v>2.1500000000000005E-2</v>
      </c>
      <c r="E324" s="123">
        <f t="shared" ca="1" si="90"/>
        <v>1.0000844200000001</v>
      </c>
      <c r="F324" s="123">
        <f ca="1">(TRUNC(PRODUCT($E$12:$E323),16))</f>
        <v>1.03566607805966</v>
      </c>
      <c r="G324" s="123">
        <f t="shared" ca="1" si="107"/>
        <v>1.0238887569238</v>
      </c>
      <c r="H324" s="123">
        <f t="shared" ca="1" si="91"/>
        <v>1.01150254</v>
      </c>
      <c r="I324" s="124">
        <f t="shared" si="98"/>
        <v>1.15E-2</v>
      </c>
      <c r="J324" s="125">
        <f t="shared" si="99"/>
        <v>43887</v>
      </c>
      <c r="K324" s="126">
        <f t="shared" si="100"/>
        <v>89</v>
      </c>
      <c r="L324" s="127">
        <f t="shared" si="101"/>
        <v>89</v>
      </c>
      <c r="M324" s="128">
        <f t="shared" si="92"/>
        <v>1.004046497</v>
      </c>
      <c r="N324" s="128">
        <f t="shared" ca="1" si="93"/>
        <v>1.015595582</v>
      </c>
      <c r="O324" s="127">
        <f t="shared" si="102"/>
        <v>0</v>
      </c>
      <c r="P324" s="123">
        <f t="shared" ca="1" si="94"/>
        <v>155.95581999999999</v>
      </c>
      <c r="Q324" s="129">
        <f t="shared" si="95"/>
        <v>0</v>
      </c>
      <c r="R324" s="130" t="str">
        <f t="shared" si="103"/>
        <v>J=</v>
      </c>
      <c r="S324" s="125">
        <f t="shared" si="104"/>
        <v>44069</v>
      </c>
      <c r="T324" s="133" t="str">
        <f t="shared" si="105"/>
        <v>-</v>
      </c>
      <c r="U324" s="7"/>
      <c r="V324" s="103"/>
      <c r="W324" s="104"/>
      <c r="X324" s="7"/>
      <c r="Y324" s="1"/>
      <c r="Z324" s="7"/>
      <c r="AA324" s="7"/>
      <c r="AB324" s="7"/>
      <c r="AC324" s="7"/>
      <c r="AD324" s="7"/>
      <c r="AE324" s="8"/>
      <c r="AF324" s="7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</row>
    <row r="325" spans="1:212" x14ac:dyDescent="0.2">
      <c r="A325" s="122">
        <f t="shared" si="96"/>
        <v>44019</v>
      </c>
      <c r="B325" s="121">
        <f t="shared" ca="1" si="106"/>
        <v>10157.274039989999</v>
      </c>
      <c r="C325" s="123">
        <f t="shared" si="97"/>
        <v>10000</v>
      </c>
      <c r="D325" s="124">
        <f ca="1">IF(A325&lt;$B$1,VLOOKUP(A325,[1]DI!$A$4:$B$15000,2,FALSE),0)</f>
        <v>2.1500000000000005E-2</v>
      </c>
      <c r="E325" s="123">
        <f t="shared" ca="1" si="90"/>
        <v>1.0000844200000001</v>
      </c>
      <c r="F325" s="123">
        <f ca="1">(TRUNC(PRODUCT($E$12:$E324),16))</f>
        <v>1.0357535089899701</v>
      </c>
      <c r="G325" s="123">
        <f t="shared" ca="1" si="107"/>
        <v>1.0238887569238</v>
      </c>
      <c r="H325" s="123">
        <f t="shared" ca="1" si="91"/>
        <v>1.0115879299999999</v>
      </c>
      <c r="I325" s="124">
        <f t="shared" si="98"/>
        <v>1.15E-2</v>
      </c>
      <c r="J325" s="125">
        <f t="shared" si="99"/>
        <v>43887</v>
      </c>
      <c r="K325" s="126">
        <f t="shared" si="100"/>
        <v>90</v>
      </c>
      <c r="L325" s="127">
        <f t="shared" si="101"/>
        <v>90</v>
      </c>
      <c r="M325" s="128">
        <f t="shared" si="92"/>
        <v>1.004092056</v>
      </c>
      <c r="N325" s="128">
        <f t="shared" ca="1" si="93"/>
        <v>1.0157274039999999</v>
      </c>
      <c r="O325" s="127">
        <f t="shared" si="102"/>
        <v>0</v>
      </c>
      <c r="P325" s="123">
        <f t="shared" ca="1" si="94"/>
        <v>157.27403999000001</v>
      </c>
      <c r="Q325" s="129">
        <f t="shared" si="95"/>
        <v>0</v>
      </c>
      <c r="R325" s="130" t="str">
        <f t="shared" si="103"/>
        <v>J=</v>
      </c>
      <c r="S325" s="125">
        <f t="shared" si="104"/>
        <v>44069</v>
      </c>
      <c r="T325" s="133" t="str">
        <f t="shared" si="105"/>
        <v>-</v>
      </c>
      <c r="U325" s="7"/>
      <c r="V325" s="103"/>
      <c r="W325" s="104"/>
      <c r="X325" s="7"/>
      <c r="Y325" s="1"/>
      <c r="Z325" s="7"/>
      <c r="AA325" s="7"/>
      <c r="AB325" s="7"/>
      <c r="AC325" s="7"/>
      <c r="AD325" s="7"/>
      <c r="AE325" s="8"/>
      <c r="AF325" s="7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</row>
    <row r="326" spans="1:212" x14ac:dyDescent="0.2">
      <c r="A326" s="122">
        <f t="shared" si="96"/>
        <v>44020</v>
      </c>
      <c r="B326" s="121">
        <f t="shared" ca="1" si="106"/>
        <v>10158.59247</v>
      </c>
      <c r="C326" s="123">
        <f t="shared" si="97"/>
        <v>10000</v>
      </c>
      <c r="D326" s="124">
        <f ca="1">IF(A326&lt;$B$1,VLOOKUP(A326,[1]DI!$A$4:$B$15000,2,FALSE),0)</f>
        <v>2.1500000000000005E-2</v>
      </c>
      <c r="E326" s="123">
        <f t="shared" ca="1" si="90"/>
        <v>1.0000844200000001</v>
      </c>
      <c r="F326" s="123">
        <f ca="1">(TRUNC(PRODUCT($E$12:$E325),16))</f>
        <v>1.03584094730119</v>
      </c>
      <c r="G326" s="123">
        <f t="shared" ca="1" si="107"/>
        <v>1.0238887569238</v>
      </c>
      <c r="H326" s="123">
        <f t="shared" ca="1" si="91"/>
        <v>1.01167333</v>
      </c>
      <c r="I326" s="124">
        <f t="shared" si="98"/>
        <v>1.15E-2</v>
      </c>
      <c r="J326" s="125">
        <f t="shared" si="99"/>
        <v>43887</v>
      </c>
      <c r="K326" s="126">
        <f t="shared" si="100"/>
        <v>91</v>
      </c>
      <c r="L326" s="127">
        <f t="shared" si="101"/>
        <v>91</v>
      </c>
      <c r="M326" s="128">
        <f t="shared" si="92"/>
        <v>1.004137617</v>
      </c>
      <c r="N326" s="128">
        <f t="shared" ca="1" si="93"/>
        <v>1.0158592470000001</v>
      </c>
      <c r="O326" s="127">
        <f t="shared" si="102"/>
        <v>0</v>
      </c>
      <c r="P326" s="123">
        <f t="shared" ca="1" si="94"/>
        <v>158.59246999999999</v>
      </c>
      <c r="Q326" s="129">
        <f t="shared" si="95"/>
        <v>0</v>
      </c>
      <c r="R326" s="130" t="str">
        <f t="shared" si="103"/>
        <v>J=</v>
      </c>
      <c r="S326" s="125">
        <f t="shared" si="104"/>
        <v>44069</v>
      </c>
      <c r="T326" s="133" t="str">
        <f t="shared" si="105"/>
        <v>-</v>
      </c>
      <c r="U326" s="7"/>
      <c r="V326" s="103"/>
      <c r="W326" s="104"/>
      <c r="X326" s="7"/>
      <c r="Y326" s="1"/>
      <c r="Z326" s="7"/>
      <c r="AA326" s="7"/>
      <c r="AB326" s="7"/>
      <c r="AC326" s="7"/>
      <c r="AD326" s="7"/>
      <c r="AE326" s="8"/>
      <c r="AF326" s="7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</row>
    <row r="327" spans="1:212" x14ac:dyDescent="0.2">
      <c r="A327" s="122">
        <f t="shared" si="96"/>
        <v>44021</v>
      </c>
      <c r="B327" s="121">
        <f t="shared" ca="1" si="106"/>
        <v>10159.91099</v>
      </c>
      <c r="C327" s="123">
        <f t="shared" si="97"/>
        <v>10000</v>
      </c>
      <c r="D327" s="124">
        <f ca="1">IF(A327&lt;$B$1,VLOOKUP(A327,[1]DI!$A$4:$B$15000,2,FALSE),0)</f>
        <v>2.1500000000000005E-2</v>
      </c>
      <c r="E327" s="123">
        <f t="shared" ca="1" si="90"/>
        <v>1.0000844200000001</v>
      </c>
      <c r="F327" s="123">
        <f ca="1">(TRUNC(PRODUCT($E$12:$E326),16))</f>
        <v>1.03592839299397</v>
      </c>
      <c r="G327" s="123">
        <f t="shared" ca="1" si="107"/>
        <v>1.0238887569238</v>
      </c>
      <c r="H327" s="123">
        <f t="shared" ca="1" si="91"/>
        <v>1.0117587299999999</v>
      </c>
      <c r="I327" s="124">
        <f t="shared" si="98"/>
        <v>1.15E-2</v>
      </c>
      <c r="J327" s="125">
        <f t="shared" si="99"/>
        <v>43887</v>
      </c>
      <c r="K327" s="126">
        <f t="shared" si="100"/>
        <v>92</v>
      </c>
      <c r="L327" s="127">
        <f t="shared" si="101"/>
        <v>92</v>
      </c>
      <c r="M327" s="128">
        <f t="shared" si="92"/>
        <v>1.0041831800000001</v>
      </c>
      <c r="N327" s="128">
        <f t="shared" ca="1" si="93"/>
        <v>1.0159910990000001</v>
      </c>
      <c r="O327" s="127">
        <f t="shared" si="102"/>
        <v>0</v>
      </c>
      <c r="P327" s="123">
        <f t="shared" ca="1" si="94"/>
        <v>159.91099</v>
      </c>
      <c r="Q327" s="129">
        <f t="shared" si="95"/>
        <v>0</v>
      </c>
      <c r="R327" s="130" t="str">
        <f t="shared" si="103"/>
        <v>J=</v>
      </c>
      <c r="S327" s="125">
        <f t="shared" si="104"/>
        <v>44069</v>
      </c>
      <c r="T327" s="133" t="str">
        <f t="shared" si="105"/>
        <v>-</v>
      </c>
      <c r="U327" s="7"/>
      <c r="V327" s="103"/>
      <c r="W327" s="104"/>
      <c r="X327" s="7"/>
      <c r="Y327" s="1"/>
      <c r="Z327" s="7"/>
      <c r="AA327" s="7"/>
      <c r="AB327" s="7"/>
      <c r="AC327" s="7"/>
      <c r="AD327" s="7"/>
      <c r="AE327" s="8"/>
      <c r="AF327" s="7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</row>
    <row r="328" spans="1:212" x14ac:dyDescent="0.2">
      <c r="A328" s="122">
        <f t="shared" si="96"/>
        <v>44022</v>
      </c>
      <c r="B328" s="121">
        <f t="shared" ca="1" si="106"/>
        <v>10161.22982</v>
      </c>
      <c r="C328" s="123">
        <f t="shared" si="97"/>
        <v>10000</v>
      </c>
      <c r="D328" s="124">
        <f ca="1">IF(A328&lt;$B$1,VLOOKUP(A328,[1]DI!$A$4:$B$15000,2,FALSE),0)</f>
        <v>2.1500000000000005E-2</v>
      </c>
      <c r="E328" s="123">
        <f t="shared" ca="1" si="90"/>
        <v>1.0000844200000001</v>
      </c>
      <c r="F328" s="123">
        <f ca="1">(TRUNC(PRODUCT($E$12:$E327),16))</f>
        <v>1.0360158460689</v>
      </c>
      <c r="G328" s="123">
        <f t="shared" ca="1" si="107"/>
        <v>1.0238887569238</v>
      </c>
      <c r="H328" s="123">
        <f t="shared" ca="1" si="91"/>
        <v>1.0118441499999999</v>
      </c>
      <c r="I328" s="124">
        <f t="shared" si="98"/>
        <v>1.15E-2</v>
      </c>
      <c r="J328" s="125">
        <f t="shared" si="99"/>
        <v>43887</v>
      </c>
      <c r="K328" s="126">
        <f t="shared" si="100"/>
        <v>93</v>
      </c>
      <c r="L328" s="127">
        <f t="shared" si="101"/>
        <v>93</v>
      </c>
      <c r="M328" s="128">
        <f t="shared" si="92"/>
        <v>1.0042287459999999</v>
      </c>
      <c r="N328" s="128">
        <f t="shared" ca="1" si="93"/>
        <v>1.016122982</v>
      </c>
      <c r="O328" s="127">
        <f t="shared" si="102"/>
        <v>0</v>
      </c>
      <c r="P328" s="123">
        <f t="shared" ca="1" si="94"/>
        <v>161.22981999999999</v>
      </c>
      <c r="Q328" s="129">
        <f t="shared" si="95"/>
        <v>0</v>
      </c>
      <c r="R328" s="130" t="str">
        <f t="shared" si="103"/>
        <v>J=</v>
      </c>
      <c r="S328" s="125">
        <f t="shared" si="104"/>
        <v>44069</v>
      </c>
      <c r="T328" s="133" t="str">
        <f t="shared" si="105"/>
        <v>-</v>
      </c>
      <c r="U328" s="7"/>
      <c r="V328" s="103"/>
      <c r="W328" s="104"/>
      <c r="X328" s="7"/>
      <c r="Y328" s="1"/>
      <c r="Z328" s="7"/>
      <c r="AA328" s="7"/>
      <c r="AB328" s="7"/>
      <c r="AC328" s="7"/>
      <c r="AD328" s="7"/>
      <c r="AE328" s="8"/>
      <c r="AF328" s="7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</row>
    <row r="329" spans="1:212" x14ac:dyDescent="0.2">
      <c r="A329" s="122">
        <f t="shared" si="96"/>
        <v>44023</v>
      </c>
      <c r="B329" s="121">
        <f t="shared" ca="1" si="106"/>
        <v>10162.548739989999</v>
      </c>
      <c r="C329" s="123">
        <f t="shared" si="97"/>
        <v>10000</v>
      </c>
      <c r="D329" s="124">
        <f ca="1">IF(A329&lt;$B$1,VLOOKUP(A329,[1]DI!$A$4:$B$15000,2,FALSE),0)</f>
        <v>0</v>
      </c>
      <c r="E329" s="123">
        <f t="shared" ca="1" si="90"/>
        <v>1</v>
      </c>
      <c r="F329" s="123">
        <f ca="1">(TRUNC(PRODUCT($E$12:$E328),16))</f>
        <v>1.0361033065266301</v>
      </c>
      <c r="G329" s="123">
        <f t="shared" ca="1" si="107"/>
        <v>1.0238887569238</v>
      </c>
      <c r="H329" s="123">
        <f t="shared" ca="1" si="91"/>
        <v>1.0119295699999999</v>
      </c>
      <c r="I329" s="124">
        <f t="shared" si="98"/>
        <v>1.15E-2</v>
      </c>
      <c r="J329" s="125">
        <f t="shared" si="99"/>
        <v>43887</v>
      </c>
      <c r="K329" s="126">
        <f t="shared" si="100"/>
        <v>93</v>
      </c>
      <c r="L329" s="127">
        <f t="shared" si="101"/>
        <v>94</v>
      </c>
      <c r="M329" s="128">
        <f t="shared" si="92"/>
        <v>1.004274313</v>
      </c>
      <c r="N329" s="128">
        <f t="shared" ca="1" si="93"/>
        <v>1.0162548739999999</v>
      </c>
      <c r="O329" s="127">
        <f t="shared" si="102"/>
        <v>0</v>
      </c>
      <c r="P329" s="123">
        <f t="shared" ca="1" si="94"/>
        <v>162.54873999</v>
      </c>
      <c r="Q329" s="129">
        <f t="shared" si="95"/>
        <v>0</v>
      </c>
      <c r="R329" s="130" t="str">
        <f t="shared" si="103"/>
        <v>J=</v>
      </c>
      <c r="S329" s="125">
        <f t="shared" si="104"/>
        <v>44069</v>
      </c>
      <c r="T329" s="133" t="str">
        <f t="shared" si="105"/>
        <v>-</v>
      </c>
      <c r="U329" s="7"/>
      <c r="V329" s="103"/>
      <c r="W329" s="105"/>
      <c r="X329" s="7"/>
      <c r="Y329" s="1"/>
      <c r="Z329" s="7"/>
      <c r="AA329" s="7"/>
      <c r="AB329" s="7"/>
      <c r="AC329" s="7"/>
      <c r="AD329" s="7"/>
      <c r="AE329" s="8"/>
      <c r="AF329" s="7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</row>
    <row r="330" spans="1:212" x14ac:dyDescent="0.2">
      <c r="A330" s="122">
        <f t="shared" si="96"/>
        <v>44024</v>
      </c>
      <c r="B330" s="121">
        <f t="shared" ca="1" si="106"/>
        <v>10162.548739989999</v>
      </c>
      <c r="C330" s="123">
        <f t="shared" si="97"/>
        <v>10000</v>
      </c>
      <c r="D330" s="124">
        <f ca="1">IF(A330&lt;$B$1,VLOOKUP(A330,[1]DI!$A$4:$B$15000,2,FALSE),0)</f>
        <v>0</v>
      </c>
      <c r="E330" s="123">
        <f t="shared" ca="1" si="90"/>
        <v>1</v>
      </c>
      <c r="F330" s="123">
        <f ca="1">(TRUNC(PRODUCT($E$12:$E329),16))</f>
        <v>1.0361033065266301</v>
      </c>
      <c r="G330" s="123">
        <f t="shared" ca="1" si="107"/>
        <v>1.0238887569238</v>
      </c>
      <c r="H330" s="123">
        <f t="shared" ca="1" si="91"/>
        <v>1.0119295699999999</v>
      </c>
      <c r="I330" s="124">
        <f t="shared" si="98"/>
        <v>1.15E-2</v>
      </c>
      <c r="J330" s="125">
        <f t="shared" si="99"/>
        <v>43887</v>
      </c>
      <c r="K330" s="126">
        <f t="shared" si="100"/>
        <v>93</v>
      </c>
      <c r="L330" s="127">
        <f t="shared" si="101"/>
        <v>94</v>
      </c>
      <c r="M330" s="128">
        <f t="shared" si="92"/>
        <v>1.004274313</v>
      </c>
      <c r="N330" s="128">
        <f t="shared" ca="1" si="93"/>
        <v>1.0162548739999999</v>
      </c>
      <c r="O330" s="127">
        <f t="shared" si="102"/>
        <v>0</v>
      </c>
      <c r="P330" s="123">
        <f t="shared" ca="1" si="94"/>
        <v>162.54873999</v>
      </c>
      <c r="Q330" s="129">
        <f t="shared" si="95"/>
        <v>0</v>
      </c>
      <c r="R330" s="130" t="str">
        <f t="shared" si="103"/>
        <v>J=</v>
      </c>
      <c r="S330" s="125">
        <f t="shared" si="104"/>
        <v>44069</v>
      </c>
      <c r="T330" s="133" t="str">
        <f t="shared" si="105"/>
        <v>-</v>
      </c>
      <c r="U330" s="7"/>
      <c r="V330" s="103"/>
      <c r="W330" s="104"/>
      <c r="X330" s="7"/>
      <c r="Y330" s="1"/>
      <c r="Z330" s="7"/>
      <c r="AA330" s="7"/>
      <c r="AB330" s="7"/>
      <c r="AC330" s="7"/>
      <c r="AD330" s="7"/>
      <c r="AE330" s="8"/>
      <c r="AF330" s="7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</row>
    <row r="331" spans="1:212" x14ac:dyDescent="0.2">
      <c r="A331" s="122">
        <f t="shared" si="96"/>
        <v>44025</v>
      </c>
      <c r="B331" s="121">
        <f t="shared" ca="1" si="106"/>
        <v>10162.548739989999</v>
      </c>
      <c r="C331" s="123">
        <f t="shared" si="97"/>
        <v>10000</v>
      </c>
      <c r="D331" s="124">
        <f ca="1">IF(A331&lt;$B$1,VLOOKUP(A331,[1]DI!$A$4:$B$15000,2,FALSE),0)</f>
        <v>2.1500000000000005E-2</v>
      </c>
      <c r="E331" s="123">
        <f t="shared" ca="1" si="90"/>
        <v>1.0000844200000001</v>
      </c>
      <c r="F331" s="123">
        <f ca="1">(TRUNC(PRODUCT($E$12:$E330),16))</f>
        <v>1.0361033065266301</v>
      </c>
      <c r="G331" s="123">
        <f t="shared" ca="1" si="107"/>
        <v>1.0238887569238</v>
      </c>
      <c r="H331" s="123">
        <f t="shared" ca="1" si="91"/>
        <v>1.0119295699999999</v>
      </c>
      <c r="I331" s="124">
        <f t="shared" si="98"/>
        <v>1.15E-2</v>
      </c>
      <c r="J331" s="125">
        <f t="shared" si="99"/>
        <v>43887</v>
      </c>
      <c r="K331" s="126">
        <f t="shared" si="100"/>
        <v>94</v>
      </c>
      <c r="L331" s="127">
        <f t="shared" si="101"/>
        <v>94</v>
      </c>
      <c r="M331" s="128">
        <f t="shared" si="92"/>
        <v>1.004274313</v>
      </c>
      <c r="N331" s="128">
        <f t="shared" ca="1" si="93"/>
        <v>1.0162548739999999</v>
      </c>
      <c r="O331" s="127">
        <f t="shared" si="102"/>
        <v>0</v>
      </c>
      <c r="P331" s="123">
        <f t="shared" ca="1" si="94"/>
        <v>162.54873999</v>
      </c>
      <c r="Q331" s="129">
        <f t="shared" si="95"/>
        <v>0</v>
      </c>
      <c r="R331" s="130" t="str">
        <f t="shared" si="103"/>
        <v>J=</v>
      </c>
      <c r="S331" s="125">
        <f t="shared" si="104"/>
        <v>44069</v>
      </c>
      <c r="T331" s="133" t="str">
        <f t="shared" si="105"/>
        <v>-</v>
      </c>
      <c r="U331" s="7"/>
      <c r="V331" s="103"/>
      <c r="W331" s="104"/>
      <c r="X331" s="7"/>
      <c r="Y331" s="1"/>
      <c r="Z331" s="7"/>
      <c r="AA331" s="7"/>
      <c r="AB331" s="7"/>
      <c r="AC331" s="7"/>
      <c r="AD331" s="7"/>
      <c r="AE331" s="8"/>
      <c r="AF331" s="7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</row>
    <row r="332" spans="1:212" x14ac:dyDescent="0.2">
      <c r="A332" s="122">
        <f t="shared" si="96"/>
        <v>44026</v>
      </c>
      <c r="B332" s="121">
        <f t="shared" ca="1" si="106"/>
        <v>10163.867759999999</v>
      </c>
      <c r="C332" s="123">
        <f t="shared" si="97"/>
        <v>10000</v>
      </c>
      <c r="D332" s="124">
        <f ca="1">IF(A332&lt;$B$1,VLOOKUP(A332,[1]DI!$A$4:$B$15000,2,FALSE),0)</f>
        <v>2.1500000000000005E-2</v>
      </c>
      <c r="E332" s="123">
        <f t="shared" ref="E332:E395" ca="1" si="108">IF(A332&lt;A$10,1,ROUND(((1+D332)^(1/252)),8))</f>
        <v>1.0000844200000001</v>
      </c>
      <c r="F332" s="123">
        <f ca="1">(TRUNC(PRODUCT($E$12:$E331),16))</f>
        <v>1.0361907743677601</v>
      </c>
      <c r="G332" s="123">
        <f t="shared" ca="1" si="107"/>
        <v>1.0238887569238</v>
      </c>
      <c r="H332" s="123">
        <f t="shared" ref="H332:H395" ca="1" si="109">ROUND(F332/G332,8)</f>
        <v>1.0120149899999999</v>
      </c>
      <c r="I332" s="124">
        <f t="shared" si="98"/>
        <v>1.15E-2</v>
      </c>
      <c r="J332" s="125">
        <f t="shared" si="99"/>
        <v>43887</v>
      </c>
      <c r="K332" s="126">
        <f t="shared" si="100"/>
        <v>95</v>
      </c>
      <c r="L332" s="127">
        <f t="shared" si="101"/>
        <v>95</v>
      </c>
      <c r="M332" s="128">
        <f t="shared" ref="M332:M395" si="110">ROUND((I332+1)^(L332/252),9)</f>
        <v>1.004319883</v>
      </c>
      <c r="N332" s="128">
        <f t="shared" ref="N332:N395" ca="1" si="111">ROUND(H332*M332,9)</f>
        <v>1.016386776</v>
      </c>
      <c r="O332" s="127">
        <f t="shared" si="102"/>
        <v>0</v>
      </c>
      <c r="P332" s="123">
        <f t="shared" ref="P332:P395" ca="1" si="112">TRUNC(((N332-1)*C332),8)</f>
        <v>163.86776</v>
      </c>
      <c r="Q332" s="129">
        <f t="shared" ref="Q332:Q395" si="113">IF(O332&gt;0,VLOOKUP(O332,$V$12:$AA$48,6),0)</f>
        <v>0</v>
      </c>
      <c r="R332" s="130" t="str">
        <f t="shared" si="103"/>
        <v>J=</v>
      </c>
      <c r="S332" s="125">
        <f t="shared" si="104"/>
        <v>44069</v>
      </c>
      <c r="T332" s="133" t="str">
        <f t="shared" si="105"/>
        <v>-</v>
      </c>
      <c r="U332" s="7"/>
      <c r="V332" s="103"/>
      <c r="W332" s="104"/>
      <c r="X332" s="7"/>
      <c r="Y332" s="1"/>
      <c r="Z332" s="7"/>
      <c r="AA332" s="7"/>
      <c r="AB332" s="7"/>
      <c r="AC332" s="7"/>
      <c r="AD332" s="7"/>
      <c r="AE332" s="8"/>
      <c r="AF332" s="7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</row>
    <row r="333" spans="1:212" x14ac:dyDescent="0.2">
      <c r="A333" s="122">
        <f t="shared" ref="A333:A396" si="114">(A332+1)</f>
        <v>44027</v>
      </c>
      <c r="B333" s="121">
        <f t="shared" ca="1" si="106"/>
        <v>10165.18708</v>
      </c>
      <c r="C333" s="123">
        <f t="shared" ref="C333:C396" si="115">(C332-Q332)</f>
        <v>10000</v>
      </c>
      <c r="D333" s="124">
        <f ca="1">IF(A333&lt;$B$1,VLOOKUP(A333,[1]DI!$A$4:$B$15000,2,FALSE),0)</f>
        <v>2.1500000000000005E-2</v>
      </c>
      <c r="E333" s="123">
        <f t="shared" ca="1" si="108"/>
        <v>1.0000844200000001</v>
      </c>
      <c r="F333" s="123">
        <f ca="1">(TRUNC(PRODUCT($E$12:$E332),16))</f>
        <v>1.0362782495929399</v>
      </c>
      <c r="G333" s="123">
        <f t="shared" ca="1" si="107"/>
        <v>1.0238887569238</v>
      </c>
      <c r="H333" s="123">
        <f t="shared" ca="1" si="109"/>
        <v>1.0121004300000001</v>
      </c>
      <c r="I333" s="124">
        <f t="shared" ref="I333:I396" si="116">I332</f>
        <v>1.15E-2</v>
      </c>
      <c r="J333" s="125">
        <f t="shared" ref="J333:J396" si="117">IF(O332&gt;0,VLOOKUP(O332,V$12:AF$48,2),J332)</f>
        <v>43887</v>
      </c>
      <c r="K333" s="126">
        <f t="shared" ref="K333:K396" si="118">IF(A333&gt;J333,IF(NETWORKDAYS(J333,A333,$V$52:$V$436)-1=0,1,NETWORKDAYS(J333,A333,$V$52:$V$436)-1),0)</f>
        <v>96</v>
      </c>
      <c r="L333" s="127">
        <f t="shared" ref="L333:L396" si="119">IF(AND(K333=1,K332=1),1,IF(K333&gt;0,IF(K333=K332,K333+1,K333),0))</f>
        <v>96</v>
      </c>
      <c r="M333" s="128">
        <f t="shared" si="110"/>
        <v>1.004365454</v>
      </c>
      <c r="N333" s="128">
        <f t="shared" ca="1" si="111"/>
        <v>1.016518708</v>
      </c>
      <c r="O333" s="127">
        <f t="shared" ref="O333:O396" si="120">IF(VLOOKUP(A333,W$12:AD$48,8)=VLOOKUP(A332,W$12:AD$48,8),0,VLOOKUP(A333,W$12:AD$48,8))</f>
        <v>0</v>
      </c>
      <c r="P333" s="123">
        <f t="shared" ca="1" si="112"/>
        <v>165.18708000000001</v>
      </c>
      <c r="Q333" s="129">
        <f t="shared" si="113"/>
        <v>0</v>
      </c>
      <c r="R333" s="130" t="str">
        <f t="shared" ref="R333:R396" si="121">IF(O332&gt;0,VLOOKUP(O332,V$12:AF$48,10),R332)</f>
        <v>J=</v>
      </c>
      <c r="S333" s="125">
        <f t="shared" ref="S333:S396" si="122">IF(O332&gt;0,VLOOKUP(O332,V$12:AF$48,11),S332)</f>
        <v>44069</v>
      </c>
      <c r="T333" s="133" t="str">
        <f t="shared" ref="T333:T396" si="123">IF(O333&gt;0,(P333+Q333)*T$9,"-")</f>
        <v>-</v>
      </c>
      <c r="U333" s="7"/>
      <c r="V333" s="103"/>
      <c r="W333" s="104"/>
      <c r="X333" s="7"/>
      <c r="Y333" s="1"/>
      <c r="Z333" s="7"/>
      <c r="AA333" s="7"/>
      <c r="AB333" s="7"/>
      <c r="AC333" s="7"/>
      <c r="AD333" s="7"/>
      <c r="AE333" s="8"/>
      <c r="AF333" s="7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</row>
    <row r="334" spans="1:212" x14ac:dyDescent="0.2">
      <c r="A334" s="122">
        <f t="shared" si="114"/>
        <v>44028</v>
      </c>
      <c r="B334" s="121">
        <f t="shared" ref="B334:B397" ca="1" si="124">IF(A334&lt;=TODAY(),C334+P334,IF(AND(A334&gt;TODAY(),A334&lt;=$B$1),IF(VLOOKUP(TODAY(),$A$10:$D$5000,4,FALSE)=0,"n.d",C334+P334),"n.d"))</f>
        <v>10166.5065</v>
      </c>
      <c r="C334" s="123">
        <f t="shared" si="115"/>
        <v>10000</v>
      </c>
      <c r="D334" s="124">
        <f ca="1">IF(A334&lt;$B$1,VLOOKUP(A334,[1]DI!$A$4:$B$15000,2,FALSE),0)</f>
        <v>2.1500000000000005E-2</v>
      </c>
      <c r="E334" s="123">
        <f t="shared" ca="1" si="108"/>
        <v>1.0000844200000001</v>
      </c>
      <c r="F334" s="123">
        <f ca="1">(TRUNC(PRODUCT($E$12:$E333),16))</f>
        <v>1.03636573220277</v>
      </c>
      <c r="G334" s="123">
        <f t="shared" ca="1" si="107"/>
        <v>1.0238887569238</v>
      </c>
      <c r="H334" s="123">
        <f t="shared" ca="1" si="109"/>
        <v>1.0121858699999999</v>
      </c>
      <c r="I334" s="124">
        <f t="shared" si="116"/>
        <v>1.15E-2</v>
      </c>
      <c r="J334" s="125">
        <f t="shared" si="117"/>
        <v>43887</v>
      </c>
      <c r="K334" s="126">
        <f t="shared" si="118"/>
        <v>97</v>
      </c>
      <c r="L334" s="127">
        <f t="shared" si="119"/>
        <v>97</v>
      </c>
      <c r="M334" s="128">
        <f t="shared" si="110"/>
        <v>1.004411028</v>
      </c>
      <c r="N334" s="128">
        <f t="shared" ca="1" si="111"/>
        <v>1.0166506500000001</v>
      </c>
      <c r="O334" s="127">
        <f t="shared" si="120"/>
        <v>0</v>
      </c>
      <c r="P334" s="123">
        <f t="shared" ca="1" si="112"/>
        <v>166.50649999999999</v>
      </c>
      <c r="Q334" s="129">
        <f t="shared" si="113"/>
        <v>0</v>
      </c>
      <c r="R334" s="130" t="str">
        <f t="shared" si="121"/>
        <v>J=</v>
      </c>
      <c r="S334" s="125">
        <f t="shared" si="122"/>
        <v>44069</v>
      </c>
      <c r="T334" s="133" t="str">
        <f t="shared" si="123"/>
        <v>-</v>
      </c>
      <c r="U334" s="7"/>
      <c r="V334" s="103"/>
      <c r="W334" s="104"/>
      <c r="X334" s="7"/>
      <c r="Y334" s="1"/>
      <c r="Z334" s="7"/>
      <c r="AA334" s="7"/>
      <c r="AB334" s="7"/>
      <c r="AC334" s="7"/>
      <c r="AD334" s="7"/>
      <c r="AE334" s="8"/>
      <c r="AF334" s="7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</row>
    <row r="335" spans="1:212" x14ac:dyDescent="0.2">
      <c r="A335" s="122">
        <f t="shared" si="114"/>
        <v>44029</v>
      </c>
      <c r="B335" s="121">
        <f t="shared" ca="1" si="124"/>
        <v>10167.82612</v>
      </c>
      <c r="C335" s="123">
        <f t="shared" si="115"/>
        <v>10000</v>
      </c>
      <c r="D335" s="124">
        <f ca="1">IF(A335&lt;$B$1,VLOOKUP(A335,[1]DI!$A$4:$B$15000,2,FALSE),0)</f>
        <v>2.1500000000000005E-2</v>
      </c>
      <c r="E335" s="123">
        <f t="shared" ca="1" si="108"/>
        <v>1.0000844200000001</v>
      </c>
      <c r="F335" s="123">
        <f ca="1">(TRUNC(PRODUCT($E$12:$E334),16))</f>
        <v>1.0364532221978799</v>
      </c>
      <c r="G335" s="123">
        <f t="shared" ca="1" si="107"/>
        <v>1.0238887569238</v>
      </c>
      <c r="H335" s="123">
        <f t="shared" ca="1" si="109"/>
        <v>1.01227132</v>
      </c>
      <c r="I335" s="124">
        <f t="shared" si="116"/>
        <v>1.15E-2</v>
      </c>
      <c r="J335" s="125">
        <f t="shared" si="117"/>
        <v>43887</v>
      </c>
      <c r="K335" s="126">
        <f t="shared" si="118"/>
        <v>98</v>
      </c>
      <c r="L335" s="127">
        <f t="shared" si="119"/>
        <v>98</v>
      </c>
      <c r="M335" s="128">
        <f t="shared" si="110"/>
        <v>1.004456604</v>
      </c>
      <c r="N335" s="128">
        <f t="shared" ca="1" si="111"/>
        <v>1.0167826120000001</v>
      </c>
      <c r="O335" s="127">
        <f t="shared" si="120"/>
        <v>0</v>
      </c>
      <c r="P335" s="123">
        <f t="shared" ca="1" si="112"/>
        <v>167.82612</v>
      </c>
      <c r="Q335" s="129">
        <f t="shared" si="113"/>
        <v>0</v>
      </c>
      <c r="R335" s="130" t="str">
        <f t="shared" si="121"/>
        <v>J=</v>
      </c>
      <c r="S335" s="125">
        <f t="shared" si="122"/>
        <v>44069</v>
      </c>
      <c r="T335" s="133" t="str">
        <f t="shared" si="123"/>
        <v>-</v>
      </c>
      <c r="U335" s="7"/>
      <c r="V335" s="103"/>
      <c r="W335" s="104"/>
      <c r="X335" s="7"/>
      <c r="Y335" s="1"/>
      <c r="Z335" s="7"/>
      <c r="AA335" s="7"/>
      <c r="AB335" s="7"/>
      <c r="AC335" s="7"/>
      <c r="AD335" s="7"/>
      <c r="AE335" s="8"/>
      <c r="AF335" s="7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</row>
    <row r="336" spans="1:212" x14ac:dyDescent="0.2">
      <c r="A336" s="122">
        <f t="shared" si="114"/>
        <v>44030</v>
      </c>
      <c r="B336" s="121">
        <f t="shared" ca="1" si="124"/>
        <v>10169.14582999</v>
      </c>
      <c r="C336" s="123">
        <f t="shared" si="115"/>
        <v>10000</v>
      </c>
      <c r="D336" s="124">
        <f ca="1">IF(A336&lt;$B$1,VLOOKUP(A336,[1]DI!$A$4:$B$15000,2,FALSE),0)</f>
        <v>0</v>
      </c>
      <c r="E336" s="123">
        <f t="shared" ca="1" si="108"/>
        <v>1</v>
      </c>
      <c r="F336" s="123">
        <f ca="1">(TRUNC(PRODUCT($E$12:$E335),16))</f>
        <v>1.0365407195789</v>
      </c>
      <c r="G336" s="123">
        <f t="shared" ca="1" si="107"/>
        <v>1.0238887569238</v>
      </c>
      <c r="H336" s="123">
        <f t="shared" ca="1" si="109"/>
        <v>1.01235677</v>
      </c>
      <c r="I336" s="124">
        <f t="shared" si="116"/>
        <v>1.15E-2</v>
      </c>
      <c r="J336" s="125">
        <f t="shared" si="117"/>
        <v>43887</v>
      </c>
      <c r="K336" s="126">
        <f t="shared" si="118"/>
        <v>98</v>
      </c>
      <c r="L336" s="127">
        <f t="shared" si="119"/>
        <v>99</v>
      </c>
      <c r="M336" s="128">
        <f t="shared" si="110"/>
        <v>1.0045021810000001</v>
      </c>
      <c r="N336" s="128">
        <f t="shared" ca="1" si="111"/>
        <v>1.0169145829999999</v>
      </c>
      <c r="O336" s="127">
        <f t="shared" si="120"/>
        <v>0</v>
      </c>
      <c r="P336" s="123">
        <f t="shared" ca="1" si="112"/>
        <v>169.14582999000001</v>
      </c>
      <c r="Q336" s="129">
        <f t="shared" si="113"/>
        <v>0</v>
      </c>
      <c r="R336" s="130" t="str">
        <f t="shared" si="121"/>
        <v>J=</v>
      </c>
      <c r="S336" s="125">
        <f t="shared" si="122"/>
        <v>44069</v>
      </c>
      <c r="T336" s="133" t="str">
        <f t="shared" si="123"/>
        <v>-</v>
      </c>
      <c r="U336" s="7"/>
      <c r="V336" s="103"/>
      <c r="W336" s="104"/>
      <c r="X336" s="7"/>
      <c r="Y336" s="1"/>
      <c r="Z336" s="7"/>
      <c r="AA336" s="7"/>
      <c r="AB336" s="7"/>
      <c r="AC336" s="7"/>
      <c r="AD336" s="7"/>
      <c r="AE336" s="8"/>
      <c r="AF336" s="7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</row>
    <row r="337" spans="1:212" x14ac:dyDescent="0.2">
      <c r="A337" s="122">
        <f t="shared" si="114"/>
        <v>44031</v>
      </c>
      <c r="B337" s="121">
        <f t="shared" ca="1" si="124"/>
        <v>10169.14582999</v>
      </c>
      <c r="C337" s="123">
        <f t="shared" si="115"/>
        <v>10000</v>
      </c>
      <c r="D337" s="124">
        <f ca="1">IF(A337&lt;$B$1,VLOOKUP(A337,[1]DI!$A$4:$B$15000,2,FALSE),0)</f>
        <v>0</v>
      </c>
      <c r="E337" s="123">
        <f t="shared" ca="1" si="108"/>
        <v>1</v>
      </c>
      <c r="F337" s="123">
        <f ca="1">(TRUNC(PRODUCT($E$12:$E336),16))</f>
        <v>1.0365407195789</v>
      </c>
      <c r="G337" s="123">
        <f t="shared" ca="1" si="107"/>
        <v>1.0238887569238</v>
      </c>
      <c r="H337" s="123">
        <f t="shared" ca="1" si="109"/>
        <v>1.01235677</v>
      </c>
      <c r="I337" s="124">
        <f t="shared" si="116"/>
        <v>1.15E-2</v>
      </c>
      <c r="J337" s="125">
        <f t="shared" si="117"/>
        <v>43887</v>
      </c>
      <c r="K337" s="126">
        <f t="shared" si="118"/>
        <v>98</v>
      </c>
      <c r="L337" s="127">
        <f t="shared" si="119"/>
        <v>99</v>
      </c>
      <c r="M337" s="128">
        <f t="shared" si="110"/>
        <v>1.0045021810000001</v>
      </c>
      <c r="N337" s="128">
        <f t="shared" ca="1" si="111"/>
        <v>1.0169145829999999</v>
      </c>
      <c r="O337" s="127">
        <f t="shared" si="120"/>
        <v>0</v>
      </c>
      <c r="P337" s="123">
        <f t="shared" ca="1" si="112"/>
        <v>169.14582999000001</v>
      </c>
      <c r="Q337" s="129">
        <f t="shared" si="113"/>
        <v>0</v>
      </c>
      <c r="R337" s="130" t="str">
        <f t="shared" si="121"/>
        <v>J=</v>
      </c>
      <c r="S337" s="125">
        <f t="shared" si="122"/>
        <v>44069</v>
      </c>
      <c r="T337" s="133" t="str">
        <f t="shared" si="123"/>
        <v>-</v>
      </c>
      <c r="U337" s="7"/>
      <c r="V337" s="103"/>
      <c r="W337" s="104"/>
      <c r="X337" s="7"/>
      <c r="Y337" s="1"/>
      <c r="Z337" s="7"/>
      <c r="AA337" s="7"/>
      <c r="AB337" s="7"/>
      <c r="AC337" s="7"/>
      <c r="AD337" s="7"/>
      <c r="AE337" s="8"/>
      <c r="AF337" s="7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</row>
    <row r="338" spans="1:212" x14ac:dyDescent="0.2">
      <c r="A338" s="122">
        <f t="shared" si="114"/>
        <v>44032</v>
      </c>
      <c r="B338" s="121">
        <f t="shared" ca="1" si="124"/>
        <v>10169.14582999</v>
      </c>
      <c r="C338" s="123">
        <f t="shared" si="115"/>
        <v>10000</v>
      </c>
      <c r="D338" s="124">
        <f ca="1">IF(A338&lt;$B$1,VLOOKUP(A338,[1]DI!$A$4:$B$15000,2,FALSE),0)</f>
        <v>2.1500000000000005E-2</v>
      </c>
      <c r="E338" s="123">
        <f t="shared" ca="1" si="108"/>
        <v>1.0000844200000001</v>
      </c>
      <c r="F338" s="123">
        <f ca="1">(TRUNC(PRODUCT($E$12:$E337),16))</f>
        <v>1.0365407195789</v>
      </c>
      <c r="G338" s="123">
        <f t="shared" ca="1" si="107"/>
        <v>1.0238887569238</v>
      </c>
      <c r="H338" s="123">
        <f t="shared" ca="1" si="109"/>
        <v>1.01235677</v>
      </c>
      <c r="I338" s="124">
        <f t="shared" si="116"/>
        <v>1.15E-2</v>
      </c>
      <c r="J338" s="125">
        <f t="shared" si="117"/>
        <v>43887</v>
      </c>
      <c r="K338" s="126">
        <f t="shared" si="118"/>
        <v>99</v>
      </c>
      <c r="L338" s="127">
        <f t="shared" si="119"/>
        <v>99</v>
      </c>
      <c r="M338" s="128">
        <f t="shared" si="110"/>
        <v>1.0045021810000001</v>
      </c>
      <c r="N338" s="128">
        <f t="shared" ca="1" si="111"/>
        <v>1.0169145829999999</v>
      </c>
      <c r="O338" s="127">
        <f t="shared" si="120"/>
        <v>0</v>
      </c>
      <c r="P338" s="123">
        <f t="shared" ca="1" si="112"/>
        <v>169.14582999000001</v>
      </c>
      <c r="Q338" s="129">
        <f t="shared" si="113"/>
        <v>0</v>
      </c>
      <c r="R338" s="130" t="str">
        <f t="shared" si="121"/>
        <v>J=</v>
      </c>
      <c r="S338" s="125">
        <f t="shared" si="122"/>
        <v>44069</v>
      </c>
      <c r="T338" s="133" t="str">
        <f t="shared" si="123"/>
        <v>-</v>
      </c>
      <c r="U338" s="7"/>
      <c r="V338" s="103"/>
      <c r="W338" s="104"/>
      <c r="X338" s="7"/>
      <c r="Y338" s="1"/>
      <c r="Z338" s="7"/>
      <c r="AA338" s="7"/>
      <c r="AB338" s="7"/>
      <c r="AC338" s="7"/>
      <c r="AD338" s="7"/>
      <c r="AE338" s="8"/>
      <c r="AF338" s="7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</row>
    <row r="339" spans="1:212" x14ac:dyDescent="0.2">
      <c r="A339" s="122">
        <f t="shared" si="114"/>
        <v>44033</v>
      </c>
      <c r="B339" s="121">
        <f t="shared" ca="1" si="124"/>
        <v>10170.46584999</v>
      </c>
      <c r="C339" s="123">
        <f t="shared" si="115"/>
        <v>10000</v>
      </c>
      <c r="D339" s="124">
        <f ca="1">IF(A339&lt;$B$1,VLOOKUP(A339,[1]DI!$A$4:$B$15000,2,FALSE),0)</f>
        <v>2.1500000000000005E-2</v>
      </c>
      <c r="E339" s="123">
        <f t="shared" ca="1" si="108"/>
        <v>1.0000844200000001</v>
      </c>
      <c r="F339" s="123">
        <f ca="1">(TRUNC(PRODUCT($E$12:$E338),16))</f>
        <v>1.03662822434645</v>
      </c>
      <c r="G339" s="123">
        <f t="shared" ca="1" si="107"/>
        <v>1.0238887569238</v>
      </c>
      <c r="H339" s="123">
        <f t="shared" ca="1" si="109"/>
        <v>1.0124422399999999</v>
      </c>
      <c r="I339" s="124">
        <f t="shared" si="116"/>
        <v>1.15E-2</v>
      </c>
      <c r="J339" s="125">
        <f t="shared" si="117"/>
        <v>43887</v>
      </c>
      <c r="K339" s="126">
        <f t="shared" si="118"/>
        <v>100</v>
      </c>
      <c r="L339" s="127">
        <f t="shared" si="119"/>
        <v>100</v>
      </c>
      <c r="M339" s="128">
        <f t="shared" si="110"/>
        <v>1.004547761</v>
      </c>
      <c r="N339" s="128">
        <f t="shared" ca="1" si="111"/>
        <v>1.0170465849999999</v>
      </c>
      <c r="O339" s="127">
        <f t="shared" si="120"/>
        <v>0</v>
      </c>
      <c r="P339" s="123">
        <f t="shared" ca="1" si="112"/>
        <v>170.46584999000001</v>
      </c>
      <c r="Q339" s="129">
        <f t="shared" si="113"/>
        <v>0</v>
      </c>
      <c r="R339" s="130" t="str">
        <f t="shared" si="121"/>
        <v>J=</v>
      </c>
      <c r="S339" s="125">
        <f t="shared" si="122"/>
        <v>44069</v>
      </c>
      <c r="T339" s="133" t="str">
        <f t="shared" si="123"/>
        <v>-</v>
      </c>
      <c r="U339" s="7"/>
      <c r="V339" s="103"/>
      <c r="W339" s="105"/>
      <c r="X339" s="7"/>
      <c r="Y339" s="1"/>
      <c r="Z339" s="7"/>
      <c r="AA339" s="7"/>
      <c r="AB339" s="7"/>
      <c r="AC339" s="7"/>
      <c r="AD339" s="7"/>
      <c r="AE339" s="8"/>
      <c r="AF339" s="7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</row>
    <row r="340" spans="1:212" x14ac:dyDescent="0.2">
      <c r="A340" s="122">
        <f t="shared" si="114"/>
        <v>44034</v>
      </c>
      <c r="B340" s="121">
        <f t="shared" ca="1" si="124"/>
        <v>10171.785970000001</v>
      </c>
      <c r="C340" s="123">
        <f t="shared" si="115"/>
        <v>10000</v>
      </c>
      <c r="D340" s="124">
        <f ca="1">IF(A340&lt;$B$1,VLOOKUP(A340,[1]DI!$A$4:$B$15000,2,FALSE),0)</f>
        <v>2.1500000000000005E-2</v>
      </c>
      <c r="E340" s="123">
        <f t="shared" ca="1" si="108"/>
        <v>1.0000844200000001</v>
      </c>
      <c r="F340" s="123">
        <f ca="1">(TRUNC(PRODUCT($E$12:$E339),16))</f>
        <v>1.0367157365011399</v>
      </c>
      <c r="G340" s="123">
        <f t="shared" ca="1" si="107"/>
        <v>1.0238887569238</v>
      </c>
      <c r="H340" s="123">
        <f t="shared" ca="1" si="109"/>
        <v>1.0125277100000001</v>
      </c>
      <c r="I340" s="124">
        <f t="shared" si="116"/>
        <v>1.15E-2</v>
      </c>
      <c r="J340" s="125">
        <f t="shared" si="117"/>
        <v>43887</v>
      </c>
      <c r="K340" s="126">
        <f t="shared" si="118"/>
        <v>101</v>
      </c>
      <c r="L340" s="127">
        <f t="shared" si="119"/>
        <v>101</v>
      </c>
      <c r="M340" s="128">
        <f t="shared" si="110"/>
        <v>1.004593343</v>
      </c>
      <c r="N340" s="128">
        <f t="shared" ca="1" si="111"/>
        <v>1.017178597</v>
      </c>
      <c r="O340" s="127">
        <f t="shared" si="120"/>
        <v>0</v>
      </c>
      <c r="P340" s="123">
        <f t="shared" ca="1" si="112"/>
        <v>171.78596999999999</v>
      </c>
      <c r="Q340" s="129">
        <f t="shared" si="113"/>
        <v>0</v>
      </c>
      <c r="R340" s="130" t="str">
        <f t="shared" si="121"/>
        <v>J=</v>
      </c>
      <c r="S340" s="125">
        <f t="shared" si="122"/>
        <v>44069</v>
      </c>
      <c r="T340" s="133" t="str">
        <f t="shared" si="123"/>
        <v>-</v>
      </c>
      <c r="U340" s="7"/>
      <c r="V340" s="103"/>
      <c r="W340" s="104"/>
      <c r="X340" s="7"/>
      <c r="Y340" s="1"/>
      <c r="Z340" s="7"/>
      <c r="AA340" s="7"/>
      <c r="AB340" s="7"/>
      <c r="AC340" s="7"/>
      <c r="AD340" s="7"/>
      <c r="AE340" s="8"/>
      <c r="AF340" s="7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</row>
    <row r="341" spans="1:212" x14ac:dyDescent="0.2">
      <c r="A341" s="122">
        <f t="shared" si="114"/>
        <v>44035</v>
      </c>
      <c r="B341" s="121">
        <f t="shared" ca="1" si="124"/>
        <v>10173.10629</v>
      </c>
      <c r="C341" s="123">
        <f t="shared" si="115"/>
        <v>10000</v>
      </c>
      <c r="D341" s="124">
        <f ca="1">IF(A341&lt;$B$1,VLOOKUP(A341,[1]DI!$A$4:$B$15000,2,FALSE),0)</f>
        <v>2.1500000000000005E-2</v>
      </c>
      <c r="E341" s="123">
        <f t="shared" ca="1" si="108"/>
        <v>1.0000844200000001</v>
      </c>
      <c r="F341" s="123">
        <f ca="1">(TRUNC(PRODUCT($E$12:$E340),16))</f>
        <v>1.03680325604362</v>
      </c>
      <c r="G341" s="123">
        <f t="shared" ca="1" si="107"/>
        <v>1.0238887569238</v>
      </c>
      <c r="H341" s="123">
        <f t="shared" ca="1" si="109"/>
        <v>1.0126131899999999</v>
      </c>
      <c r="I341" s="124">
        <f t="shared" si="116"/>
        <v>1.15E-2</v>
      </c>
      <c r="J341" s="125">
        <f t="shared" si="117"/>
        <v>43887</v>
      </c>
      <c r="K341" s="126">
        <f t="shared" si="118"/>
        <v>102</v>
      </c>
      <c r="L341" s="127">
        <f t="shared" si="119"/>
        <v>102</v>
      </c>
      <c r="M341" s="128">
        <f t="shared" si="110"/>
        <v>1.004638927</v>
      </c>
      <c r="N341" s="128">
        <f t="shared" ca="1" si="111"/>
        <v>1.017310629</v>
      </c>
      <c r="O341" s="127">
        <f t="shared" si="120"/>
        <v>0</v>
      </c>
      <c r="P341" s="123">
        <f t="shared" ca="1" si="112"/>
        <v>173.10629</v>
      </c>
      <c r="Q341" s="129">
        <f t="shared" si="113"/>
        <v>0</v>
      </c>
      <c r="R341" s="130" t="str">
        <f t="shared" si="121"/>
        <v>J=</v>
      </c>
      <c r="S341" s="125">
        <f t="shared" si="122"/>
        <v>44069</v>
      </c>
      <c r="T341" s="133" t="str">
        <f t="shared" si="123"/>
        <v>-</v>
      </c>
      <c r="U341" s="7"/>
      <c r="V341" s="103"/>
      <c r="W341" s="104"/>
      <c r="X341" s="7"/>
      <c r="Y341" s="1"/>
      <c r="Z341" s="7"/>
      <c r="AA341" s="7"/>
      <c r="AB341" s="7"/>
      <c r="AC341" s="7"/>
      <c r="AD341" s="7"/>
      <c r="AE341" s="8"/>
      <c r="AF341" s="7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</row>
    <row r="342" spans="1:212" x14ac:dyDescent="0.2">
      <c r="A342" s="122">
        <f t="shared" si="114"/>
        <v>44036</v>
      </c>
      <c r="B342" s="121">
        <f t="shared" ca="1" si="124"/>
        <v>10174.4267</v>
      </c>
      <c r="C342" s="123">
        <f t="shared" si="115"/>
        <v>10000</v>
      </c>
      <c r="D342" s="124">
        <f ca="1">IF(A342&lt;$B$1,VLOOKUP(A342,[1]DI!$A$4:$B$15000,2,FALSE),0)</f>
        <v>2.1500000000000005E-2</v>
      </c>
      <c r="E342" s="123">
        <f t="shared" ca="1" si="108"/>
        <v>1.0000844200000001</v>
      </c>
      <c r="F342" s="123">
        <f ca="1">(TRUNC(PRODUCT($E$12:$E341),16))</f>
        <v>1.0368907829745</v>
      </c>
      <c r="G342" s="123">
        <f t="shared" ca="1" si="107"/>
        <v>1.0238887569238</v>
      </c>
      <c r="H342" s="123">
        <f t="shared" ca="1" si="109"/>
        <v>1.01269867</v>
      </c>
      <c r="I342" s="124">
        <f t="shared" si="116"/>
        <v>1.15E-2</v>
      </c>
      <c r="J342" s="125">
        <f t="shared" si="117"/>
        <v>43887</v>
      </c>
      <c r="K342" s="126">
        <f t="shared" si="118"/>
        <v>103</v>
      </c>
      <c r="L342" s="127">
        <f t="shared" si="119"/>
        <v>103</v>
      </c>
      <c r="M342" s="128">
        <f t="shared" si="110"/>
        <v>1.0046845129999999</v>
      </c>
      <c r="N342" s="128">
        <f t="shared" ca="1" si="111"/>
        <v>1.0174426700000001</v>
      </c>
      <c r="O342" s="127">
        <f t="shared" si="120"/>
        <v>0</v>
      </c>
      <c r="P342" s="123">
        <f t="shared" ca="1" si="112"/>
        <v>174.42670000000001</v>
      </c>
      <c r="Q342" s="129">
        <f t="shared" si="113"/>
        <v>0</v>
      </c>
      <c r="R342" s="130" t="str">
        <f t="shared" si="121"/>
        <v>J=</v>
      </c>
      <c r="S342" s="125">
        <f t="shared" si="122"/>
        <v>44069</v>
      </c>
      <c r="T342" s="133" t="str">
        <f t="shared" si="123"/>
        <v>-</v>
      </c>
      <c r="U342" s="7"/>
      <c r="V342" s="103"/>
      <c r="W342" s="104"/>
      <c r="X342" s="7"/>
      <c r="Y342" s="1"/>
      <c r="Z342" s="7"/>
      <c r="AA342" s="7"/>
      <c r="AB342" s="7"/>
      <c r="AC342" s="7"/>
      <c r="AD342" s="7"/>
      <c r="AE342" s="8"/>
      <c r="AF342" s="7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</row>
    <row r="343" spans="1:212" x14ac:dyDescent="0.2">
      <c r="A343" s="122">
        <f t="shared" si="114"/>
        <v>44037</v>
      </c>
      <c r="B343" s="121">
        <f t="shared" ca="1" si="124"/>
        <v>10175.747310000001</v>
      </c>
      <c r="C343" s="123">
        <f t="shared" si="115"/>
        <v>10000</v>
      </c>
      <c r="D343" s="124">
        <f ca="1">IF(A343&lt;$B$1,VLOOKUP(A343,[1]DI!$A$4:$B$15000,2,FALSE),0)</f>
        <v>0</v>
      </c>
      <c r="E343" s="123">
        <f t="shared" ca="1" si="108"/>
        <v>1</v>
      </c>
      <c r="F343" s="123">
        <f ca="1">(TRUNC(PRODUCT($E$12:$E342),16))</f>
        <v>1.0369783172943901</v>
      </c>
      <c r="G343" s="123">
        <f t="shared" ca="1" si="107"/>
        <v>1.0238887569238</v>
      </c>
      <c r="H343" s="123">
        <f t="shared" ca="1" si="109"/>
        <v>1.01278416</v>
      </c>
      <c r="I343" s="124">
        <f t="shared" si="116"/>
        <v>1.15E-2</v>
      </c>
      <c r="J343" s="125">
        <f t="shared" si="117"/>
        <v>43887</v>
      </c>
      <c r="K343" s="126">
        <f t="shared" si="118"/>
        <v>103</v>
      </c>
      <c r="L343" s="127">
        <f t="shared" si="119"/>
        <v>104</v>
      </c>
      <c r="M343" s="128">
        <f t="shared" si="110"/>
        <v>1.004730101</v>
      </c>
      <c r="N343" s="128">
        <f t="shared" ca="1" si="111"/>
        <v>1.0175747310000001</v>
      </c>
      <c r="O343" s="127">
        <f t="shared" si="120"/>
        <v>0</v>
      </c>
      <c r="P343" s="123">
        <f t="shared" ca="1" si="112"/>
        <v>175.74731</v>
      </c>
      <c r="Q343" s="129">
        <f t="shared" si="113"/>
        <v>0</v>
      </c>
      <c r="R343" s="130" t="str">
        <f t="shared" si="121"/>
        <v>J=</v>
      </c>
      <c r="S343" s="125">
        <f t="shared" si="122"/>
        <v>44069</v>
      </c>
      <c r="T343" s="133" t="str">
        <f t="shared" si="123"/>
        <v>-</v>
      </c>
      <c r="U343" s="7"/>
      <c r="V343" s="103"/>
      <c r="W343" s="104"/>
      <c r="X343" s="7"/>
      <c r="Y343" s="1"/>
      <c r="Z343" s="7"/>
      <c r="AA343" s="7"/>
      <c r="AB343" s="7"/>
      <c r="AC343" s="7"/>
      <c r="AD343" s="7"/>
      <c r="AE343" s="8"/>
      <c r="AF343" s="7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</row>
    <row r="344" spans="1:212" x14ac:dyDescent="0.2">
      <c r="A344" s="122">
        <f t="shared" si="114"/>
        <v>44038</v>
      </c>
      <c r="B344" s="121">
        <f t="shared" ca="1" si="124"/>
        <v>10175.747310000001</v>
      </c>
      <c r="C344" s="123">
        <f t="shared" si="115"/>
        <v>10000</v>
      </c>
      <c r="D344" s="124">
        <f ca="1">IF(A344&lt;$B$1,VLOOKUP(A344,[1]DI!$A$4:$B$15000,2,FALSE),0)</f>
        <v>0</v>
      </c>
      <c r="E344" s="123">
        <f t="shared" ca="1" si="108"/>
        <v>1</v>
      </c>
      <c r="F344" s="123">
        <f ca="1">(TRUNC(PRODUCT($E$12:$E343),16))</f>
        <v>1.0369783172943901</v>
      </c>
      <c r="G344" s="123">
        <f t="shared" ca="1" si="107"/>
        <v>1.0238887569238</v>
      </c>
      <c r="H344" s="123">
        <f t="shared" ca="1" si="109"/>
        <v>1.01278416</v>
      </c>
      <c r="I344" s="124">
        <f t="shared" si="116"/>
        <v>1.15E-2</v>
      </c>
      <c r="J344" s="125">
        <f t="shared" si="117"/>
        <v>43887</v>
      </c>
      <c r="K344" s="126">
        <f t="shared" si="118"/>
        <v>103</v>
      </c>
      <c r="L344" s="127">
        <f t="shared" si="119"/>
        <v>104</v>
      </c>
      <c r="M344" s="128">
        <f t="shared" si="110"/>
        <v>1.004730101</v>
      </c>
      <c r="N344" s="128">
        <f t="shared" ca="1" si="111"/>
        <v>1.0175747310000001</v>
      </c>
      <c r="O344" s="127">
        <f t="shared" si="120"/>
        <v>0</v>
      </c>
      <c r="P344" s="123">
        <f t="shared" ca="1" si="112"/>
        <v>175.74731</v>
      </c>
      <c r="Q344" s="129">
        <f t="shared" si="113"/>
        <v>0</v>
      </c>
      <c r="R344" s="130" t="str">
        <f t="shared" si="121"/>
        <v>J=</v>
      </c>
      <c r="S344" s="125">
        <f t="shared" si="122"/>
        <v>44069</v>
      </c>
      <c r="T344" s="133" t="str">
        <f t="shared" si="123"/>
        <v>-</v>
      </c>
      <c r="U344" s="7"/>
      <c r="V344" s="103"/>
      <c r="W344" s="104"/>
      <c r="X344" s="7"/>
      <c r="Y344" s="1"/>
      <c r="Z344" s="7"/>
      <c r="AA344" s="7"/>
      <c r="AB344" s="7"/>
      <c r="AC344" s="7"/>
      <c r="AD344" s="7"/>
      <c r="AE344" s="8"/>
      <c r="AF344" s="7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</row>
    <row r="345" spans="1:212" x14ac:dyDescent="0.2">
      <c r="A345" s="122">
        <f t="shared" si="114"/>
        <v>44039</v>
      </c>
      <c r="B345" s="121">
        <f t="shared" ca="1" si="124"/>
        <v>10175.747310000001</v>
      </c>
      <c r="C345" s="123">
        <f t="shared" si="115"/>
        <v>10000</v>
      </c>
      <c r="D345" s="124">
        <f ca="1">IF(A345&lt;$B$1,VLOOKUP(A345,[1]DI!$A$4:$B$15000,2,FALSE),0)</f>
        <v>2.1500000000000005E-2</v>
      </c>
      <c r="E345" s="123">
        <f t="shared" ca="1" si="108"/>
        <v>1.0000844200000001</v>
      </c>
      <c r="F345" s="123">
        <f ca="1">(TRUNC(PRODUCT($E$12:$E344),16))</f>
        <v>1.0369783172943901</v>
      </c>
      <c r="G345" s="123">
        <f t="shared" ca="1" si="107"/>
        <v>1.0238887569238</v>
      </c>
      <c r="H345" s="123">
        <f t="shared" ca="1" si="109"/>
        <v>1.01278416</v>
      </c>
      <c r="I345" s="124">
        <f t="shared" si="116"/>
        <v>1.15E-2</v>
      </c>
      <c r="J345" s="125">
        <f t="shared" si="117"/>
        <v>43887</v>
      </c>
      <c r="K345" s="126">
        <f t="shared" si="118"/>
        <v>104</v>
      </c>
      <c r="L345" s="127">
        <f t="shared" si="119"/>
        <v>104</v>
      </c>
      <c r="M345" s="128">
        <f t="shared" si="110"/>
        <v>1.004730101</v>
      </c>
      <c r="N345" s="128">
        <f t="shared" ca="1" si="111"/>
        <v>1.0175747310000001</v>
      </c>
      <c r="O345" s="127">
        <f t="shared" si="120"/>
        <v>0</v>
      </c>
      <c r="P345" s="123">
        <f t="shared" ca="1" si="112"/>
        <v>175.74731</v>
      </c>
      <c r="Q345" s="129">
        <f t="shared" si="113"/>
        <v>0</v>
      </c>
      <c r="R345" s="130" t="str">
        <f t="shared" si="121"/>
        <v>J=</v>
      </c>
      <c r="S345" s="125">
        <f t="shared" si="122"/>
        <v>44069</v>
      </c>
      <c r="T345" s="133" t="str">
        <f t="shared" si="123"/>
        <v>-</v>
      </c>
      <c r="U345" s="7"/>
      <c r="V345" s="103"/>
      <c r="W345" s="104"/>
      <c r="X345" s="7"/>
      <c r="Y345" s="1"/>
      <c r="Z345" s="7"/>
      <c r="AA345" s="7"/>
      <c r="AB345" s="7"/>
      <c r="AC345" s="7"/>
      <c r="AD345" s="7"/>
      <c r="AE345" s="8"/>
      <c r="AF345" s="7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</row>
    <row r="346" spans="1:212" x14ac:dyDescent="0.2">
      <c r="A346" s="122">
        <f t="shared" si="114"/>
        <v>44040</v>
      </c>
      <c r="B346" s="121">
        <f t="shared" ca="1" si="124"/>
        <v>10177.06813</v>
      </c>
      <c r="C346" s="123">
        <f t="shared" si="115"/>
        <v>10000</v>
      </c>
      <c r="D346" s="124">
        <f ca="1">IF(A346&lt;$B$1,VLOOKUP(A346,[1]DI!$A$4:$B$15000,2,FALSE),0)</f>
        <v>2.1500000000000005E-2</v>
      </c>
      <c r="E346" s="123">
        <f t="shared" ca="1" si="108"/>
        <v>1.0000844200000001</v>
      </c>
      <c r="F346" s="123">
        <f ca="1">(TRUNC(PRODUCT($E$12:$E345),16))</f>
        <v>1.0370658590039401</v>
      </c>
      <c r="G346" s="123">
        <f t="shared" ca="1" si="107"/>
        <v>1.0238887569238</v>
      </c>
      <c r="H346" s="123">
        <f t="shared" ca="1" si="109"/>
        <v>1.01286966</v>
      </c>
      <c r="I346" s="124">
        <f t="shared" si="116"/>
        <v>1.15E-2</v>
      </c>
      <c r="J346" s="125">
        <f t="shared" si="117"/>
        <v>43887</v>
      </c>
      <c r="K346" s="126">
        <f t="shared" si="118"/>
        <v>105</v>
      </c>
      <c r="L346" s="127">
        <f t="shared" si="119"/>
        <v>105</v>
      </c>
      <c r="M346" s="128">
        <f t="shared" si="110"/>
        <v>1.0047756910000001</v>
      </c>
      <c r="N346" s="128">
        <f t="shared" ca="1" si="111"/>
        <v>1.017706813</v>
      </c>
      <c r="O346" s="127">
        <f t="shared" si="120"/>
        <v>0</v>
      </c>
      <c r="P346" s="123">
        <f t="shared" ca="1" si="112"/>
        <v>177.06813</v>
      </c>
      <c r="Q346" s="129">
        <f t="shared" si="113"/>
        <v>0</v>
      </c>
      <c r="R346" s="130" t="str">
        <f t="shared" si="121"/>
        <v>J=</v>
      </c>
      <c r="S346" s="125">
        <f t="shared" si="122"/>
        <v>44069</v>
      </c>
      <c r="T346" s="133" t="str">
        <f t="shared" si="123"/>
        <v>-</v>
      </c>
      <c r="U346" s="15"/>
      <c r="V346" s="103"/>
      <c r="W346" s="104"/>
      <c r="X346" s="15"/>
      <c r="Y346" s="17"/>
      <c r="Z346" s="15"/>
      <c r="AA346" s="15"/>
      <c r="AB346" s="15"/>
      <c r="AC346" s="15"/>
      <c r="AD346" s="15"/>
      <c r="AE346" s="18"/>
      <c r="AF346" s="15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</row>
    <row r="347" spans="1:212" x14ac:dyDescent="0.2">
      <c r="A347" s="122">
        <f t="shared" si="114"/>
        <v>44041</v>
      </c>
      <c r="B347" s="121">
        <f t="shared" ca="1" si="124"/>
        <v>10178.389150000001</v>
      </c>
      <c r="C347" s="123">
        <f t="shared" si="115"/>
        <v>10000</v>
      </c>
      <c r="D347" s="124">
        <f ca="1">IF(A347&lt;$B$1,VLOOKUP(A347,[1]DI!$A$4:$B$15000,2,FALSE),0)</f>
        <v>2.1500000000000005E-2</v>
      </c>
      <c r="E347" s="123">
        <f t="shared" ca="1" si="108"/>
        <v>1.0000844200000001</v>
      </c>
      <c r="F347" s="123">
        <f ca="1">(TRUNC(PRODUCT($E$12:$E346),16))</f>
        <v>1.0371534081037601</v>
      </c>
      <c r="G347" s="123">
        <f t="shared" ca="1" si="107"/>
        <v>1.0238887569238</v>
      </c>
      <c r="H347" s="123">
        <f t="shared" ca="1" si="109"/>
        <v>1.0129551699999999</v>
      </c>
      <c r="I347" s="124">
        <f t="shared" si="116"/>
        <v>1.15E-2</v>
      </c>
      <c r="J347" s="125">
        <f t="shared" si="117"/>
        <v>43887</v>
      </c>
      <c r="K347" s="126">
        <f t="shared" si="118"/>
        <v>106</v>
      </c>
      <c r="L347" s="127">
        <f t="shared" si="119"/>
        <v>106</v>
      </c>
      <c r="M347" s="128">
        <f t="shared" si="110"/>
        <v>1.0048212839999999</v>
      </c>
      <c r="N347" s="128">
        <f t="shared" ca="1" si="111"/>
        <v>1.017838915</v>
      </c>
      <c r="O347" s="127">
        <f t="shared" si="120"/>
        <v>0</v>
      </c>
      <c r="P347" s="123">
        <f t="shared" ca="1" si="112"/>
        <v>178.38915</v>
      </c>
      <c r="Q347" s="129">
        <f t="shared" si="113"/>
        <v>0</v>
      </c>
      <c r="R347" s="130" t="str">
        <f t="shared" si="121"/>
        <v>J=</v>
      </c>
      <c r="S347" s="125">
        <f t="shared" si="122"/>
        <v>44069</v>
      </c>
      <c r="T347" s="133" t="str">
        <f t="shared" si="123"/>
        <v>-</v>
      </c>
      <c r="U347" s="7"/>
      <c r="V347" s="103"/>
      <c r="W347" s="104"/>
      <c r="X347" s="7"/>
      <c r="Y347" s="1"/>
      <c r="Z347" s="7"/>
      <c r="AA347" s="7"/>
      <c r="AB347" s="7"/>
      <c r="AC347" s="7"/>
      <c r="AD347" s="7"/>
      <c r="AE347" s="8"/>
      <c r="AF347" s="7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</row>
    <row r="348" spans="1:212" x14ac:dyDescent="0.2">
      <c r="A348" s="122">
        <f t="shared" si="114"/>
        <v>44042</v>
      </c>
      <c r="B348" s="121">
        <f t="shared" ca="1" si="124"/>
        <v>10179.71025</v>
      </c>
      <c r="C348" s="123">
        <f t="shared" si="115"/>
        <v>10000</v>
      </c>
      <c r="D348" s="124">
        <f ca="1">IF(A348&lt;$B$1,VLOOKUP(A348,[1]DI!$A$4:$B$15000,2,FALSE),0)</f>
        <v>2.1500000000000005E-2</v>
      </c>
      <c r="E348" s="123">
        <f t="shared" ca="1" si="108"/>
        <v>1.0000844200000001</v>
      </c>
      <c r="F348" s="123">
        <f ca="1">(TRUNC(PRODUCT($E$12:$E347),16))</f>
        <v>1.03724096459447</v>
      </c>
      <c r="G348" s="123">
        <f t="shared" ca="1" si="107"/>
        <v>1.0238887569238</v>
      </c>
      <c r="H348" s="123">
        <f t="shared" ca="1" si="109"/>
        <v>1.01304068</v>
      </c>
      <c r="I348" s="124">
        <f t="shared" si="116"/>
        <v>1.15E-2</v>
      </c>
      <c r="J348" s="125">
        <f t="shared" si="117"/>
        <v>43887</v>
      </c>
      <c r="K348" s="126">
        <f t="shared" si="118"/>
        <v>107</v>
      </c>
      <c r="L348" s="127">
        <f t="shared" si="119"/>
        <v>107</v>
      </c>
      <c r="M348" s="128">
        <f t="shared" si="110"/>
        <v>1.0048668780000001</v>
      </c>
      <c r="N348" s="128">
        <f t="shared" ca="1" si="111"/>
        <v>1.017971025</v>
      </c>
      <c r="O348" s="127">
        <f t="shared" si="120"/>
        <v>0</v>
      </c>
      <c r="P348" s="123">
        <f t="shared" ca="1" si="112"/>
        <v>179.71025</v>
      </c>
      <c r="Q348" s="129">
        <f t="shared" si="113"/>
        <v>0</v>
      </c>
      <c r="R348" s="130" t="str">
        <f t="shared" si="121"/>
        <v>J=</v>
      </c>
      <c r="S348" s="125">
        <f t="shared" si="122"/>
        <v>44069</v>
      </c>
      <c r="T348" s="133" t="str">
        <f t="shared" si="123"/>
        <v>-</v>
      </c>
      <c r="U348" s="7"/>
      <c r="V348" s="103"/>
      <c r="W348" s="104"/>
      <c r="X348" s="7"/>
      <c r="Y348" s="1"/>
      <c r="Z348" s="7"/>
      <c r="AA348" s="7"/>
      <c r="AB348" s="7"/>
      <c r="AC348" s="7"/>
      <c r="AD348" s="7"/>
      <c r="AE348" s="8"/>
      <c r="AF348" s="7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</row>
    <row r="349" spans="1:212" x14ac:dyDescent="0.2">
      <c r="A349" s="122">
        <f t="shared" si="114"/>
        <v>44043</v>
      </c>
      <c r="B349" s="121">
        <f t="shared" ca="1" si="124"/>
        <v>10181.031559999999</v>
      </c>
      <c r="C349" s="123">
        <f t="shared" si="115"/>
        <v>10000</v>
      </c>
      <c r="D349" s="124">
        <f ca="1">IF(A349&lt;$B$1,VLOOKUP(A349,[1]DI!$A$4:$B$15000,2,FALSE),0)</f>
        <v>2.1500000000000005E-2</v>
      </c>
      <c r="E349" s="123">
        <f t="shared" ca="1" si="108"/>
        <v>1.0000844200000001</v>
      </c>
      <c r="F349" s="123">
        <f ca="1">(TRUNC(PRODUCT($E$12:$E348),16))</f>
        <v>1.0373285284767</v>
      </c>
      <c r="G349" s="123">
        <f t="shared" ca="1" si="107"/>
        <v>1.0238887569238</v>
      </c>
      <c r="H349" s="123">
        <f t="shared" ca="1" si="109"/>
        <v>1.0131262000000001</v>
      </c>
      <c r="I349" s="124">
        <f t="shared" si="116"/>
        <v>1.15E-2</v>
      </c>
      <c r="J349" s="125">
        <f t="shared" si="117"/>
        <v>43887</v>
      </c>
      <c r="K349" s="126">
        <f t="shared" si="118"/>
        <v>108</v>
      </c>
      <c r="L349" s="127">
        <f t="shared" si="119"/>
        <v>108</v>
      </c>
      <c r="M349" s="128">
        <f t="shared" si="110"/>
        <v>1.0049124739999999</v>
      </c>
      <c r="N349" s="128">
        <f t="shared" ca="1" si="111"/>
        <v>1.018103156</v>
      </c>
      <c r="O349" s="127">
        <f t="shared" si="120"/>
        <v>0</v>
      </c>
      <c r="P349" s="123">
        <f t="shared" ca="1" si="112"/>
        <v>181.03156000000001</v>
      </c>
      <c r="Q349" s="129">
        <f t="shared" si="113"/>
        <v>0</v>
      </c>
      <c r="R349" s="130" t="str">
        <f t="shared" si="121"/>
        <v>J=</v>
      </c>
      <c r="S349" s="125">
        <f t="shared" si="122"/>
        <v>44069</v>
      </c>
      <c r="T349" s="133" t="str">
        <f t="shared" si="123"/>
        <v>-</v>
      </c>
      <c r="U349" s="7"/>
      <c r="V349" s="103"/>
      <c r="W349" s="104"/>
      <c r="X349" s="7"/>
      <c r="Y349" s="1"/>
      <c r="Z349" s="7"/>
      <c r="AA349" s="7"/>
      <c r="AB349" s="7"/>
      <c r="AC349" s="7"/>
      <c r="AD349" s="7"/>
      <c r="AE349" s="8"/>
      <c r="AF349" s="7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</row>
    <row r="350" spans="1:212" x14ac:dyDescent="0.2">
      <c r="A350" s="122">
        <f t="shared" si="114"/>
        <v>44044</v>
      </c>
      <c r="B350" s="121">
        <f t="shared" ca="1" si="124"/>
        <v>10182.35307999</v>
      </c>
      <c r="C350" s="123">
        <f t="shared" si="115"/>
        <v>10000</v>
      </c>
      <c r="D350" s="124">
        <f ca="1">IF(A350&lt;$B$1,VLOOKUP(A350,[1]DI!$A$4:$B$15000,2,FALSE),0)</f>
        <v>0</v>
      </c>
      <c r="E350" s="123">
        <f t="shared" ca="1" si="108"/>
        <v>1</v>
      </c>
      <c r="F350" s="123">
        <f ca="1">(TRUNC(PRODUCT($E$12:$E349),16))</f>
        <v>1.03741609975107</v>
      </c>
      <c r="G350" s="123">
        <f t="shared" ca="1" si="107"/>
        <v>1.0238887569238</v>
      </c>
      <c r="H350" s="123">
        <f t="shared" ca="1" si="109"/>
        <v>1.0132117300000001</v>
      </c>
      <c r="I350" s="124">
        <f t="shared" si="116"/>
        <v>1.15E-2</v>
      </c>
      <c r="J350" s="125">
        <f t="shared" si="117"/>
        <v>43887</v>
      </c>
      <c r="K350" s="126">
        <f t="shared" si="118"/>
        <v>108</v>
      </c>
      <c r="L350" s="127">
        <f t="shared" si="119"/>
        <v>109</v>
      </c>
      <c r="M350" s="128">
        <f t="shared" si="110"/>
        <v>1.0049580730000001</v>
      </c>
      <c r="N350" s="128">
        <f t="shared" ca="1" si="111"/>
        <v>1.018235308</v>
      </c>
      <c r="O350" s="127">
        <f t="shared" si="120"/>
        <v>0</v>
      </c>
      <c r="P350" s="123">
        <f t="shared" ca="1" si="112"/>
        <v>182.35307999</v>
      </c>
      <c r="Q350" s="129">
        <f t="shared" si="113"/>
        <v>0</v>
      </c>
      <c r="R350" s="130" t="str">
        <f t="shared" si="121"/>
        <v>J=</v>
      </c>
      <c r="S350" s="125">
        <f t="shared" si="122"/>
        <v>44069</v>
      </c>
      <c r="T350" s="133" t="str">
        <f t="shared" si="123"/>
        <v>-</v>
      </c>
      <c r="U350" s="7"/>
      <c r="V350" s="103"/>
      <c r="W350" s="104"/>
      <c r="X350" s="7"/>
      <c r="Y350" s="1"/>
      <c r="Z350" s="7"/>
      <c r="AA350" s="7"/>
      <c r="AB350" s="7"/>
      <c r="AC350" s="7"/>
      <c r="AD350" s="7"/>
      <c r="AE350" s="8"/>
      <c r="AF350" s="7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</row>
    <row r="351" spans="1:212" x14ac:dyDescent="0.2">
      <c r="A351" s="122">
        <f t="shared" si="114"/>
        <v>44045</v>
      </c>
      <c r="B351" s="121">
        <f t="shared" ca="1" si="124"/>
        <v>10182.35307999</v>
      </c>
      <c r="C351" s="123">
        <f t="shared" si="115"/>
        <v>10000</v>
      </c>
      <c r="D351" s="124">
        <f ca="1">IF(A351&lt;$B$1,VLOOKUP(A351,[1]DI!$A$4:$B$15000,2,FALSE),0)</f>
        <v>0</v>
      </c>
      <c r="E351" s="123">
        <f t="shared" ca="1" si="108"/>
        <v>1</v>
      </c>
      <c r="F351" s="123">
        <f ca="1">(TRUNC(PRODUCT($E$12:$E350),16))</f>
        <v>1.03741609975107</v>
      </c>
      <c r="G351" s="123">
        <f t="shared" ca="1" si="107"/>
        <v>1.0238887569238</v>
      </c>
      <c r="H351" s="123">
        <f t="shared" ca="1" si="109"/>
        <v>1.0132117300000001</v>
      </c>
      <c r="I351" s="124">
        <f t="shared" si="116"/>
        <v>1.15E-2</v>
      </c>
      <c r="J351" s="125">
        <f t="shared" si="117"/>
        <v>43887</v>
      </c>
      <c r="K351" s="126">
        <f t="shared" si="118"/>
        <v>108</v>
      </c>
      <c r="L351" s="127">
        <f t="shared" si="119"/>
        <v>109</v>
      </c>
      <c r="M351" s="128">
        <f t="shared" si="110"/>
        <v>1.0049580730000001</v>
      </c>
      <c r="N351" s="128">
        <f t="shared" ca="1" si="111"/>
        <v>1.018235308</v>
      </c>
      <c r="O351" s="127">
        <f t="shared" si="120"/>
        <v>0</v>
      </c>
      <c r="P351" s="123">
        <f t="shared" ca="1" si="112"/>
        <v>182.35307999</v>
      </c>
      <c r="Q351" s="129">
        <f t="shared" si="113"/>
        <v>0</v>
      </c>
      <c r="R351" s="130" t="str">
        <f t="shared" si="121"/>
        <v>J=</v>
      </c>
      <c r="S351" s="125">
        <f t="shared" si="122"/>
        <v>44069</v>
      </c>
      <c r="T351" s="133" t="str">
        <f t="shared" si="123"/>
        <v>-</v>
      </c>
      <c r="U351" s="7"/>
      <c r="V351" s="103"/>
      <c r="W351" s="104"/>
      <c r="X351" s="7"/>
      <c r="Y351" s="1"/>
      <c r="Z351" s="7"/>
      <c r="AA351" s="7"/>
      <c r="AB351" s="7"/>
      <c r="AC351" s="7"/>
      <c r="AD351" s="7"/>
      <c r="AE351" s="8"/>
      <c r="AF351" s="7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</row>
    <row r="352" spans="1:212" x14ac:dyDescent="0.2">
      <c r="A352" s="122">
        <f t="shared" si="114"/>
        <v>44046</v>
      </c>
      <c r="B352" s="121">
        <f t="shared" ca="1" si="124"/>
        <v>10182.35307999</v>
      </c>
      <c r="C352" s="123">
        <f t="shared" si="115"/>
        <v>10000</v>
      </c>
      <c r="D352" s="124">
        <f ca="1">IF(A352&lt;$B$1,VLOOKUP(A352,[1]DI!$A$4:$B$15000,2,FALSE),0)</f>
        <v>2.1500000000000005E-2</v>
      </c>
      <c r="E352" s="123">
        <f t="shared" ca="1" si="108"/>
        <v>1.0000844200000001</v>
      </c>
      <c r="F352" s="123">
        <f ca="1">(TRUNC(PRODUCT($E$12:$E351),16))</f>
        <v>1.03741609975107</v>
      </c>
      <c r="G352" s="123">
        <f t="shared" ca="1" si="107"/>
        <v>1.0238887569238</v>
      </c>
      <c r="H352" s="123">
        <f t="shared" ca="1" si="109"/>
        <v>1.0132117300000001</v>
      </c>
      <c r="I352" s="124">
        <f t="shared" si="116"/>
        <v>1.15E-2</v>
      </c>
      <c r="J352" s="125">
        <f t="shared" si="117"/>
        <v>43887</v>
      </c>
      <c r="K352" s="126">
        <f t="shared" si="118"/>
        <v>109</v>
      </c>
      <c r="L352" s="127">
        <f t="shared" si="119"/>
        <v>109</v>
      </c>
      <c r="M352" s="128">
        <f t="shared" si="110"/>
        <v>1.0049580730000001</v>
      </c>
      <c r="N352" s="128">
        <f t="shared" ca="1" si="111"/>
        <v>1.018235308</v>
      </c>
      <c r="O352" s="127">
        <f t="shared" si="120"/>
        <v>0</v>
      </c>
      <c r="P352" s="123">
        <f t="shared" ca="1" si="112"/>
        <v>182.35307999</v>
      </c>
      <c r="Q352" s="129">
        <f t="shared" si="113"/>
        <v>0</v>
      </c>
      <c r="R352" s="130" t="str">
        <f t="shared" si="121"/>
        <v>J=</v>
      </c>
      <c r="S352" s="125">
        <f t="shared" si="122"/>
        <v>44069</v>
      </c>
      <c r="T352" s="133" t="str">
        <f t="shared" si="123"/>
        <v>-</v>
      </c>
      <c r="U352" s="7"/>
      <c r="V352" s="103"/>
      <c r="W352" s="104"/>
      <c r="X352" s="7"/>
      <c r="Y352" s="1"/>
      <c r="Z352" s="7"/>
      <c r="AA352" s="7"/>
      <c r="AB352" s="7"/>
      <c r="AC352" s="7"/>
      <c r="AD352" s="7"/>
      <c r="AE352" s="8"/>
      <c r="AF352" s="7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</row>
    <row r="353" spans="1:212" x14ac:dyDescent="0.2">
      <c r="A353" s="122">
        <f t="shared" si="114"/>
        <v>44047</v>
      </c>
      <c r="B353" s="121">
        <f t="shared" ca="1" si="124"/>
        <v>10183.674779999999</v>
      </c>
      <c r="C353" s="123">
        <f t="shared" si="115"/>
        <v>10000</v>
      </c>
      <c r="D353" s="124">
        <f ca="1">IF(A353&lt;$B$1,VLOOKUP(A353,[1]DI!$A$4:$B$15000,2,FALSE),0)</f>
        <v>2.1500000000000005E-2</v>
      </c>
      <c r="E353" s="123">
        <f t="shared" ca="1" si="108"/>
        <v>1.0000844200000001</v>
      </c>
      <c r="F353" s="123">
        <f ca="1">(TRUNC(PRODUCT($E$12:$E352),16))</f>
        <v>1.0375036784182201</v>
      </c>
      <c r="G353" s="123">
        <f t="shared" ca="1" si="107"/>
        <v>1.0238887569238</v>
      </c>
      <c r="H353" s="123">
        <f t="shared" ca="1" si="109"/>
        <v>1.01329727</v>
      </c>
      <c r="I353" s="124">
        <f t="shared" si="116"/>
        <v>1.15E-2</v>
      </c>
      <c r="J353" s="125">
        <f t="shared" si="117"/>
        <v>43887</v>
      </c>
      <c r="K353" s="126">
        <f t="shared" si="118"/>
        <v>110</v>
      </c>
      <c r="L353" s="127">
        <f t="shared" si="119"/>
        <v>110</v>
      </c>
      <c r="M353" s="128">
        <f t="shared" si="110"/>
        <v>1.005003673</v>
      </c>
      <c r="N353" s="128">
        <f t="shared" ca="1" si="111"/>
        <v>1.018367478</v>
      </c>
      <c r="O353" s="127">
        <f t="shared" si="120"/>
        <v>0</v>
      </c>
      <c r="P353" s="123">
        <f t="shared" ca="1" si="112"/>
        <v>183.67478</v>
      </c>
      <c r="Q353" s="129">
        <f t="shared" si="113"/>
        <v>0</v>
      </c>
      <c r="R353" s="130" t="str">
        <f t="shared" si="121"/>
        <v>J=</v>
      </c>
      <c r="S353" s="125">
        <f t="shared" si="122"/>
        <v>44069</v>
      </c>
      <c r="T353" s="133" t="str">
        <f t="shared" si="123"/>
        <v>-</v>
      </c>
      <c r="U353" s="7"/>
      <c r="V353" s="103"/>
      <c r="W353" s="104"/>
      <c r="X353" s="7"/>
      <c r="Y353" s="1"/>
      <c r="Z353" s="7"/>
      <c r="AA353" s="7"/>
      <c r="AB353" s="7"/>
      <c r="AC353" s="7"/>
      <c r="AD353" s="7"/>
      <c r="AE353" s="8"/>
      <c r="AF353" s="7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</row>
    <row r="354" spans="1:212" x14ac:dyDescent="0.2">
      <c r="A354" s="122">
        <f t="shared" si="114"/>
        <v>44048</v>
      </c>
      <c r="B354" s="121">
        <f t="shared" ca="1" si="124"/>
        <v>10184.9966</v>
      </c>
      <c r="C354" s="123">
        <f t="shared" si="115"/>
        <v>10000</v>
      </c>
      <c r="D354" s="124">
        <f ca="1">IF(A354&lt;$B$1,VLOOKUP(A354,[1]DI!$A$4:$B$15000,2,FALSE),0)</f>
        <v>2.1500000000000005E-2</v>
      </c>
      <c r="E354" s="123">
        <f t="shared" ca="1" si="108"/>
        <v>1.0000844200000001</v>
      </c>
      <c r="F354" s="123">
        <f ca="1">(TRUNC(PRODUCT($E$12:$E353),16))</f>
        <v>1.0375912644787499</v>
      </c>
      <c r="G354" s="123">
        <f t="shared" ca="1" si="107"/>
        <v>1.0238887569238</v>
      </c>
      <c r="H354" s="123">
        <f t="shared" ca="1" si="109"/>
        <v>1.01338281</v>
      </c>
      <c r="I354" s="124">
        <f t="shared" si="116"/>
        <v>1.15E-2</v>
      </c>
      <c r="J354" s="125">
        <f t="shared" si="117"/>
        <v>43887</v>
      </c>
      <c r="K354" s="126">
        <f t="shared" si="118"/>
        <v>111</v>
      </c>
      <c r="L354" s="127">
        <f t="shared" si="119"/>
        <v>111</v>
      </c>
      <c r="M354" s="128">
        <f t="shared" si="110"/>
        <v>1.005049276</v>
      </c>
      <c r="N354" s="128">
        <f t="shared" ca="1" si="111"/>
        <v>1.01849966</v>
      </c>
      <c r="O354" s="127">
        <f t="shared" si="120"/>
        <v>0</v>
      </c>
      <c r="P354" s="123">
        <f t="shared" ca="1" si="112"/>
        <v>184.9966</v>
      </c>
      <c r="Q354" s="129">
        <f t="shared" si="113"/>
        <v>0</v>
      </c>
      <c r="R354" s="130" t="str">
        <f t="shared" si="121"/>
        <v>J=</v>
      </c>
      <c r="S354" s="125">
        <f t="shared" si="122"/>
        <v>44069</v>
      </c>
      <c r="T354" s="133" t="str">
        <f t="shared" si="123"/>
        <v>-</v>
      </c>
      <c r="U354" s="7"/>
      <c r="V354" s="103"/>
      <c r="W354" s="104"/>
      <c r="X354" s="7"/>
      <c r="Y354" s="1"/>
      <c r="Z354" s="7"/>
      <c r="AA354" s="7"/>
      <c r="AB354" s="7"/>
      <c r="AC354" s="7"/>
      <c r="AD354" s="7"/>
      <c r="AE354" s="8"/>
      <c r="AF354" s="7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</row>
    <row r="355" spans="1:212" x14ac:dyDescent="0.2">
      <c r="A355" s="122">
        <f t="shared" si="114"/>
        <v>44049</v>
      </c>
      <c r="B355" s="121">
        <f t="shared" ca="1" si="124"/>
        <v>10186.31861</v>
      </c>
      <c r="C355" s="123">
        <f t="shared" si="115"/>
        <v>10000</v>
      </c>
      <c r="D355" s="124">
        <f ca="1">IF(A355&lt;$B$1,VLOOKUP(A355,[1]DI!$A$4:$B$15000,2,FALSE),0)</f>
        <v>1.9000000000000006E-2</v>
      </c>
      <c r="E355" s="123">
        <f t="shared" ca="1" si="108"/>
        <v>1.0000746899999999</v>
      </c>
      <c r="F355" s="123">
        <f ca="1">(TRUNC(PRODUCT($E$12:$E354),16))</f>
        <v>1.0376788579333001</v>
      </c>
      <c r="G355" s="123">
        <f t="shared" ca="1" si="107"/>
        <v>1.0238887569238</v>
      </c>
      <c r="H355" s="123">
        <f t="shared" ca="1" si="109"/>
        <v>1.0134683600000001</v>
      </c>
      <c r="I355" s="124">
        <f t="shared" si="116"/>
        <v>1.15E-2</v>
      </c>
      <c r="J355" s="125">
        <f t="shared" si="117"/>
        <v>43887</v>
      </c>
      <c r="K355" s="126">
        <f t="shared" si="118"/>
        <v>112</v>
      </c>
      <c r="L355" s="127">
        <f t="shared" si="119"/>
        <v>112</v>
      </c>
      <c r="M355" s="128">
        <f t="shared" si="110"/>
        <v>1.005094881</v>
      </c>
      <c r="N355" s="128">
        <f t="shared" ca="1" si="111"/>
        <v>1.018631861</v>
      </c>
      <c r="O355" s="127">
        <f t="shared" si="120"/>
        <v>0</v>
      </c>
      <c r="P355" s="123">
        <f t="shared" ca="1" si="112"/>
        <v>186.31861000000001</v>
      </c>
      <c r="Q355" s="129">
        <f t="shared" si="113"/>
        <v>0</v>
      </c>
      <c r="R355" s="130" t="str">
        <f t="shared" si="121"/>
        <v>J=</v>
      </c>
      <c r="S355" s="125">
        <f t="shared" si="122"/>
        <v>44069</v>
      </c>
      <c r="T355" s="133" t="str">
        <f t="shared" si="123"/>
        <v>-</v>
      </c>
      <c r="U355" s="7"/>
      <c r="V355" s="103"/>
      <c r="W355" s="104"/>
      <c r="X355" s="7"/>
      <c r="Y355" s="1"/>
      <c r="Z355" s="7"/>
      <c r="AA355" s="7"/>
      <c r="AB355" s="7"/>
      <c r="AC355" s="7"/>
      <c r="AD355" s="7"/>
      <c r="AE355" s="8"/>
      <c r="AF355" s="7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</row>
    <row r="356" spans="1:212" x14ac:dyDescent="0.2">
      <c r="A356" s="122">
        <f t="shared" si="114"/>
        <v>44050</v>
      </c>
      <c r="B356" s="121">
        <f t="shared" ca="1" si="124"/>
        <v>10187.5416</v>
      </c>
      <c r="C356" s="123">
        <f t="shared" si="115"/>
        <v>10000</v>
      </c>
      <c r="D356" s="124">
        <f ca="1">IF(A356&lt;$B$1,VLOOKUP(A356,[1]DI!$A$4:$B$15000,2,FALSE),0)</f>
        <v>1.9000000000000006E-2</v>
      </c>
      <c r="E356" s="123">
        <f t="shared" ca="1" si="108"/>
        <v>1.0000746899999999</v>
      </c>
      <c r="F356" s="123">
        <f ca="1">(TRUNC(PRODUCT($E$12:$E355),16))</f>
        <v>1.0377563621671899</v>
      </c>
      <c r="G356" s="123">
        <f t="shared" ca="1" si="107"/>
        <v>1.0238887569238</v>
      </c>
      <c r="H356" s="123">
        <f t="shared" ca="1" si="109"/>
        <v>1.0135440499999999</v>
      </c>
      <c r="I356" s="124">
        <f t="shared" si="116"/>
        <v>1.15E-2</v>
      </c>
      <c r="J356" s="125">
        <f t="shared" si="117"/>
        <v>43887</v>
      </c>
      <c r="K356" s="126">
        <f t="shared" si="118"/>
        <v>113</v>
      </c>
      <c r="L356" s="127">
        <f t="shared" si="119"/>
        <v>113</v>
      </c>
      <c r="M356" s="128">
        <f t="shared" si="110"/>
        <v>1.005140487</v>
      </c>
      <c r="N356" s="128">
        <f t="shared" ca="1" si="111"/>
        <v>1.0187541600000001</v>
      </c>
      <c r="O356" s="127">
        <f t="shared" si="120"/>
        <v>0</v>
      </c>
      <c r="P356" s="123">
        <f t="shared" ca="1" si="112"/>
        <v>187.54159999999999</v>
      </c>
      <c r="Q356" s="129">
        <f t="shared" si="113"/>
        <v>0</v>
      </c>
      <c r="R356" s="130" t="str">
        <f t="shared" si="121"/>
        <v>J=</v>
      </c>
      <c r="S356" s="125">
        <f t="shared" si="122"/>
        <v>44069</v>
      </c>
      <c r="T356" s="133" t="str">
        <f t="shared" si="123"/>
        <v>-</v>
      </c>
      <c r="U356" s="7"/>
      <c r="V356" s="103"/>
      <c r="W356" s="104"/>
      <c r="X356" s="7"/>
      <c r="Y356" s="1"/>
      <c r="Z356" s="7"/>
      <c r="AA356" s="7"/>
      <c r="AB356" s="7"/>
      <c r="AC356" s="7"/>
      <c r="AD356" s="7"/>
      <c r="AE356" s="8"/>
      <c r="AF356" s="7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</row>
    <row r="357" spans="1:212" x14ac:dyDescent="0.2">
      <c r="A357" s="122">
        <f t="shared" si="114"/>
        <v>44051</v>
      </c>
      <c r="B357" s="121">
        <f t="shared" ca="1" si="124"/>
        <v>10188.76488999</v>
      </c>
      <c r="C357" s="123">
        <f t="shared" si="115"/>
        <v>10000</v>
      </c>
      <c r="D357" s="124">
        <f ca="1">IF(A357&lt;$B$1,VLOOKUP(A357,[1]DI!$A$4:$B$15000,2,FALSE),0)</f>
        <v>0</v>
      </c>
      <c r="E357" s="123">
        <f t="shared" ca="1" si="108"/>
        <v>1</v>
      </c>
      <c r="F357" s="123">
        <f ca="1">(TRUNC(PRODUCT($E$12:$E356),16))</f>
        <v>1.0378338721898801</v>
      </c>
      <c r="G357" s="123">
        <f t="shared" ca="1" si="107"/>
        <v>1.0238887569238</v>
      </c>
      <c r="H357" s="123">
        <f t="shared" ca="1" si="109"/>
        <v>1.0136197600000001</v>
      </c>
      <c r="I357" s="124">
        <f t="shared" si="116"/>
        <v>1.15E-2</v>
      </c>
      <c r="J357" s="125">
        <f t="shared" si="117"/>
        <v>43887</v>
      </c>
      <c r="K357" s="126">
        <f t="shared" si="118"/>
        <v>113</v>
      </c>
      <c r="L357" s="127">
        <f t="shared" si="119"/>
        <v>114</v>
      </c>
      <c r="M357" s="128">
        <f t="shared" si="110"/>
        <v>1.0051860960000001</v>
      </c>
      <c r="N357" s="128">
        <f t="shared" ca="1" si="111"/>
        <v>1.0188764889999999</v>
      </c>
      <c r="O357" s="127">
        <f t="shared" si="120"/>
        <v>0</v>
      </c>
      <c r="P357" s="123">
        <f t="shared" ca="1" si="112"/>
        <v>188.76488999</v>
      </c>
      <c r="Q357" s="129">
        <f t="shared" si="113"/>
        <v>0</v>
      </c>
      <c r="R357" s="130" t="str">
        <f t="shared" si="121"/>
        <v>J=</v>
      </c>
      <c r="S357" s="125">
        <f t="shared" si="122"/>
        <v>44069</v>
      </c>
      <c r="T357" s="133" t="str">
        <f t="shared" si="123"/>
        <v>-</v>
      </c>
      <c r="U357" s="7"/>
      <c r="V357" s="103"/>
      <c r="W357" s="104"/>
      <c r="X357" s="7"/>
      <c r="Y357" s="1"/>
      <c r="Z357" s="7"/>
      <c r="AA357" s="7"/>
      <c r="AB357" s="7"/>
      <c r="AC357" s="7"/>
      <c r="AD357" s="7"/>
      <c r="AE357" s="8"/>
      <c r="AF357" s="7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</row>
    <row r="358" spans="1:212" x14ac:dyDescent="0.2">
      <c r="A358" s="122">
        <f t="shared" si="114"/>
        <v>44052</v>
      </c>
      <c r="B358" s="121">
        <f t="shared" ca="1" si="124"/>
        <v>10188.76488999</v>
      </c>
      <c r="C358" s="123">
        <f t="shared" si="115"/>
        <v>10000</v>
      </c>
      <c r="D358" s="124">
        <f ca="1">IF(A358&lt;$B$1,VLOOKUP(A358,[1]DI!$A$4:$B$15000,2,FALSE),0)</f>
        <v>0</v>
      </c>
      <c r="E358" s="123">
        <f t="shared" ca="1" si="108"/>
        <v>1</v>
      </c>
      <c r="F358" s="123">
        <f ca="1">(TRUNC(PRODUCT($E$12:$E357),16))</f>
        <v>1.0378338721898801</v>
      </c>
      <c r="G358" s="123">
        <f t="shared" ca="1" si="107"/>
        <v>1.0238887569238</v>
      </c>
      <c r="H358" s="123">
        <f t="shared" ca="1" si="109"/>
        <v>1.0136197600000001</v>
      </c>
      <c r="I358" s="124">
        <f t="shared" si="116"/>
        <v>1.15E-2</v>
      </c>
      <c r="J358" s="125">
        <f t="shared" si="117"/>
        <v>43887</v>
      </c>
      <c r="K358" s="126">
        <f t="shared" si="118"/>
        <v>113</v>
      </c>
      <c r="L358" s="127">
        <f t="shared" si="119"/>
        <v>114</v>
      </c>
      <c r="M358" s="128">
        <f t="shared" si="110"/>
        <v>1.0051860960000001</v>
      </c>
      <c r="N358" s="128">
        <f t="shared" ca="1" si="111"/>
        <v>1.0188764889999999</v>
      </c>
      <c r="O358" s="127">
        <f t="shared" si="120"/>
        <v>0</v>
      </c>
      <c r="P358" s="123">
        <f t="shared" ca="1" si="112"/>
        <v>188.76488999</v>
      </c>
      <c r="Q358" s="129">
        <f t="shared" si="113"/>
        <v>0</v>
      </c>
      <c r="R358" s="130" t="str">
        <f t="shared" si="121"/>
        <v>J=</v>
      </c>
      <c r="S358" s="125">
        <f t="shared" si="122"/>
        <v>44069</v>
      </c>
      <c r="T358" s="133" t="str">
        <f t="shared" si="123"/>
        <v>-</v>
      </c>
      <c r="U358" s="7"/>
      <c r="V358" s="103"/>
      <c r="W358" s="104"/>
      <c r="X358" s="7"/>
      <c r="Y358" s="1"/>
      <c r="Z358" s="7"/>
      <c r="AA358" s="7"/>
      <c r="AB358" s="7"/>
      <c r="AC358" s="7"/>
      <c r="AD358" s="7"/>
      <c r="AE358" s="8"/>
      <c r="AF358" s="7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</row>
    <row r="359" spans="1:212" x14ac:dyDescent="0.2">
      <c r="A359" s="122">
        <f t="shared" si="114"/>
        <v>44053</v>
      </c>
      <c r="B359" s="121">
        <f t="shared" ca="1" si="124"/>
        <v>10188.76488999</v>
      </c>
      <c r="C359" s="123">
        <f t="shared" si="115"/>
        <v>10000</v>
      </c>
      <c r="D359" s="124">
        <f ca="1">IF(A359&lt;$B$1,VLOOKUP(A359,[1]DI!$A$4:$B$15000,2,FALSE),0)</f>
        <v>1.9000000000000006E-2</v>
      </c>
      <c r="E359" s="123">
        <f t="shared" ca="1" si="108"/>
        <v>1.0000746899999999</v>
      </c>
      <c r="F359" s="123">
        <f ca="1">(TRUNC(PRODUCT($E$12:$E358),16))</f>
        <v>1.0378338721898801</v>
      </c>
      <c r="G359" s="123">
        <f t="shared" ca="1" si="107"/>
        <v>1.0238887569238</v>
      </c>
      <c r="H359" s="123">
        <f t="shared" ca="1" si="109"/>
        <v>1.0136197600000001</v>
      </c>
      <c r="I359" s="124">
        <f t="shared" si="116"/>
        <v>1.15E-2</v>
      </c>
      <c r="J359" s="125">
        <f t="shared" si="117"/>
        <v>43887</v>
      </c>
      <c r="K359" s="126">
        <f t="shared" si="118"/>
        <v>114</v>
      </c>
      <c r="L359" s="127">
        <f t="shared" si="119"/>
        <v>114</v>
      </c>
      <c r="M359" s="128">
        <f t="shared" si="110"/>
        <v>1.0051860960000001</v>
      </c>
      <c r="N359" s="128">
        <f t="shared" ca="1" si="111"/>
        <v>1.0188764889999999</v>
      </c>
      <c r="O359" s="127">
        <f t="shared" si="120"/>
        <v>0</v>
      </c>
      <c r="P359" s="123">
        <f t="shared" ca="1" si="112"/>
        <v>188.76488999</v>
      </c>
      <c r="Q359" s="129">
        <f t="shared" si="113"/>
        <v>0</v>
      </c>
      <c r="R359" s="130" t="str">
        <f t="shared" si="121"/>
        <v>J=</v>
      </c>
      <c r="S359" s="125">
        <f t="shared" si="122"/>
        <v>44069</v>
      </c>
      <c r="T359" s="133" t="str">
        <f t="shared" si="123"/>
        <v>-</v>
      </c>
      <c r="U359" s="7"/>
      <c r="V359" s="103"/>
      <c r="W359" s="104"/>
      <c r="X359" s="7"/>
      <c r="Y359" s="1"/>
      <c r="Z359" s="7"/>
      <c r="AA359" s="7"/>
      <c r="AB359" s="7"/>
      <c r="AC359" s="7"/>
      <c r="AD359" s="7"/>
      <c r="AE359" s="8"/>
      <c r="AF359" s="7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</row>
    <row r="360" spans="1:212" x14ac:dyDescent="0.2">
      <c r="A360" s="122">
        <f t="shared" si="114"/>
        <v>44054</v>
      </c>
      <c r="B360" s="121">
        <f t="shared" ca="1" si="124"/>
        <v>10189.98818</v>
      </c>
      <c r="C360" s="123">
        <f t="shared" si="115"/>
        <v>10000</v>
      </c>
      <c r="D360" s="124">
        <f ca="1">IF(A360&lt;$B$1,VLOOKUP(A360,[1]DI!$A$4:$B$15000,2,FALSE),0)</f>
        <v>1.9000000000000006E-2</v>
      </c>
      <c r="E360" s="123">
        <f t="shared" ca="1" si="108"/>
        <v>1.0000746899999999</v>
      </c>
      <c r="F360" s="123">
        <f ca="1">(TRUNC(PRODUCT($E$12:$E359),16))</f>
        <v>1.0379113880018001</v>
      </c>
      <c r="G360" s="123">
        <f t="shared" ca="1" si="107"/>
        <v>1.0238887569238</v>
      </c>
      <c r="H360" s="123">
        <f t="shared" ca="1" si="109"/>
        <v>1.0136954600000001</v>
      </c>
      <c r="I360" s="124">
        <f t="shared" si="116"/>
        <v>1.15E-2</v>
      </c>
      <c r="J360" s="125">
        <f t="shared" si="117"/>
        <v>43887</v>
      </c>
      <c r="K360" s="126">
        <f t="shared" si="118"/>
        <v>115</v>
      </c>
      <c r="L360" s="127">
        <f t="shared" si="119"/>
        <v>115</v>
      </c>
      <c r="M360" s="128">
        <f t="shared" si="110"/>
        <v>1.0052317070000001</v>
      </c>
      <c r="N360" s="128">
        <f t="shared" ca="1" si="111"/>
        <v>1.018998818</v>
      </c>
      <c r="O360" s="127">
        <f t="shared" si="120"/>
        <v>0</v>
      </c>
      <c r="P360" s="123">
        <f t="shared" ca="1" si="112"/>
        <v>189.98818</v>
      </c>
      <c r="Q360" s="129">
        <f t="shared" si="113"/>
        <v>0</v>
      </c>
      <c r="R360" s="130" t="str">
        <f t="shared" si="121"/>
        <v>J=</v>
      </c>
      <c r="S360" s="125">
        <f t="shared" si="122"/>
        <v>44069</v>
      </c>
      <c r="T360" s="133" t="str">
        <f t="shared" si="123"/>
        <v>-</v>
      </c>
      <c r="U360" s="7"/>
      <c r="V360" s="103"/>
      <c r="W360" s="104"/>
      <c r="X360" s="7"/>
      <c r="Y360" s="1"/>
      <c r="Z360" s="7"/>
      <c r="AA360" s="7"/>
      <c r="AB360" s="7"/>
      <c r="AC360" s="7"/>
      <c r="AD360" s="7"/>
      <c r="AE360" s="8"/>
      <c r="AF360" s="7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</row>
    <row r="361" spans="1:212" x14ac:dyDescent="0.2">
      <c r="A361" s="122">
        <f t="shared" si="114"/>
        <v>44055</v>
      </c>
      <c r="B361" s="121">
        <f t="shared" ca="1" si="124"/>
        <v>10191.21175</v>
      </c>
      <c r="C361" s="123">
        <f t="shared" si="115"/>
        <v>10000</v>
      </c>
      <c r="D361" s="124">
        <f ca="1">IF(A361&lt;$B$1,VLOOKUP(A361,[1]DI!$A$4:$B$15000,2,FALSE),0)</f>
        <v>1.9000000000000006E-2</v>
      </c>
      <c r="E361" s="123">
        <f t="shared" ca="1" si="108"/>
        <v>1.0000746899999999</v>
      </c>
      <c r="F361" s="123">
        <f ca="1">(TRUNC(PRODUCT($E$12:$E360),16))</f>
        <v>1.0379889096033701</v>
      </c>
      <c r="G361" s="123">
        <f t="shared" ca="1" si="107"/>
        <v>1.0238887569238</v>
      </c>
      <c r="H361" s="123">
        <f t="shared" ca="1" si="109"/>
        <v>1.01377118</v>
      </c>
      <c r="I361" s="124">
        <f t="shared" si="116"/>
        <v>1.15E-2</v>
      </c>
      <c r="J361" s="125">
        <f t="shared" si="117"/>
        <v>43887</v>
      </c>
      <c r="K361" s="126">
        <f t="shared" si="118"/>
        <v>116</v>
      </c>
      <c r="L361" s="127">
        <f t="shared" si="119"/>
        <v>116</v>
      </c>
      <c r="M361" s="128">
        <f t="shared" si="110"/>
        <v>1.00527732</v>
      </c>
      <c r="N361" s="128">
        <f t="shared" ca="1" si="111"/>
        <v>1.019121175</v>
      </c>
      <c r="O361" s="127">
        <f t="shared" si="120"/>
        <v>0</v>
      </c>
      <c r="P361" s="123">
        <f t="shared" ca="1" si="112"/>
        <v>191.21174999999999</v>
      </c>
      <c r="Q361" s="129">
        <f t="shared" si="113"/>
        <v>0</v>
      </c>
      <c r="R361" s="130" t="str">
        <f t="shared" si="121"/>
        <v>J=</v>
      </c>
      <c r="S361" s="125">
        <f t="shared" si="122"/>
        <v>44069</v>
      </c>
      <c r="T361" s="133" t="str">
        <f t="shared" si="123"/>
        <v>-</v>
      </c>
      <c r="U361" s="7"/>
      <c r="V361" s="103"/>
      <c r="W361" s="104"/>
      <c r="X361" s="7"/>
      <c r="Y361" s="1"/>
      <c r="Z361" s="7"/>
      <c r="AA361" s="7"/>
      <c r="AB361" s="7"/>
      <c r="AC361" s="7"/>
      <c r="AD361" s="7"/>
      <c r="AE361" s="8"/>
      <c r="AF361" s="7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</row>
    <row r="362" spans="1:212" x14ac:dyDescent="0.2">
      <c r="A362" s="122">
        <f t="shared" si="114"/>
        <v>44056</v>
      </c>
      <c r="B362" s="121">
        <f t="shared" ca="1" si="124"/>
        <v>10192.435310000001</v>
      </c>
      <c r="C362" s="123">
        <f t="shared" si="115"/>
        <v>10000</v>
      </c>
      <c r="D362" s="124">
        <f ca="1">IF(A362&lt;$B$1,VLOOKUP(A362,[1]DI!$A$4:$B$15000,2,FALSE),0)</f>
        <v>1.9000000000000006E-2</v>
      </c>
      <c r="E362" s="123">
        <f t="shared" ca="1" si="108"/>
        <v>1.0000746899999999</v>
      </c>
      <c r="F362" s="123">
        <f ca="1">(TRUNC(PRODUCT($E$12:$E361),16))</f>
        <v>1.0380664369950301</v>
      </c>
      <c r="G362" s="123">
        <f t="shared" ca="1" si="107"/>
        <v>1.0238887569238</v>
      </c>
      <c r="H362" s="123">
        <f t="shared" ca="1" si="109"/>
        <v>1.0138468899999999</v>
      </c>
      <c r="I362" s="124">
        <f t="shared" si="116"/>
        <v>1.15E-2</v>
      </c>
      <c r="J362" s="125">
        <f t="shared" si="117"/>
        <v>43887</v>
      </c>
      <c r="K362" s="126">
        <f t="shared" si="118"/>
        <v>117</v>
      </c>
      <c r="L362" s="127">
        <f t="shared" si="119"/>
        <v>117</v>
      </c>
      <c r="M362" s="128">
        <f t="shared" si="110"/>
        <v>1.0053229349999999</v>
      </c>
      <c r="N362" s="128">
        <f t="shared" ca="1" si="111"/>
        <v>1.0192435310000001</v>
      </c>
      <c r="O362" s="127">
        <f t="shared" si="120"/>
        <v>0</v>
      </c>
      <c r="P362" s="123">
        <f t="shared" ca="1" si="112"/>
        <v>192.43530999999999</v>
      </c>
      <c r="Q362" s="129">
        <f t="shared" si="113"/>
        <v>0</v>
      </c>
      <c r="R362" s="130" t="str">
        <f t="shared" si="121"/>
        <v>J=</v>
      </c>
      <c r="S362" s="125">
        <f t="shared" si="122"/>
        <v>44069</v>
      </c>
      <c r="T362" s="133" t="str">
        <f t="shared" si="123"/>
        <v>-</v>
      </c>
      <c r="U362" s="7"/>
      <c r="V362" s="103"/>
      <c r="W362" s="104"/>
      <c r="X362" s="7"/>
      <c r="Y362" s="1"/>
      <c r="Z362" s="7"/>
      <c r="AA362" s="7"/>
      <c r="AB362" s="7"/>
      <c r="AC362" s="7"/>
      <c r="AD362" s="7"/>
      <c r="AE362" s="8"/>
      <c r="AF362" s="7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</row>
    <row r="363" spans="1:212" x14ac:dyDescent="0.2">
      <c r="A363" s="122">
        <f t="shared" si="114"/>
        <v>44057</v>
      </c>
      <c r="B363" s="121">
        <f t="shared" ca="1" si="124"/>
        <v>10193.65915999</v>
      </c>
      <c r="C363" s="123">
        <f t="shared" si="115"/>
        <v>10000</v>
      </c>
      <c r="D363" s="124">
        <f ca="1">IF(A363&lt;$B$1,VLOOKUP(A363,[1]DI!$A$4:$B$15000,2,FALSE),0)</f>
        <v>1.9000000000000006E-2</v>
      </c>
      <c r="E363" s="123">
        <f t="shared" ca="1" si="108"/>
        <v>1.0000746899999999</v>
      </c>
      <c r="F363" s="123">
        <f ca="1">(TRUNC(PRODUCT($E$12:$E362),16))</f>
        <v>1.0381439701772099</v>
      </c>
      <c r="G363" s="123">
        <f t="shared" ca="1" si="107"/>
        <v>1.0238887569238</v>
      </c>
      <c r="H363" s="123">
        <f t="shared" ca="1" si="109"/>
        <v>1.01392262</v>
      </c>
      <c r="I363" s="124">
        <f t="shared" si="116"/>
        <v>1.15E-2</v>
      </c>
      <c r="J363" s="125">
        <f t="shared" si="117"/>
        <v>43887</v>
      </c>
      <c r="K363" s="126">
        <f t="shared" si="118"/>
        <v>118</v>
      </c>
      <c r="L363" s="127">
        <f t="shared" si="119"/>
        <v>118</v>
      </c>
      <c r="M363" s="128">
        <f t="shared" si="110"/>
        <v>1.005368552</v>
      </c>
      <c r="N363" s="128">
        <f t="shared" ca="1" si="111"/>
        <v>1.0193659159999999</v>
      </c>
      <c r="O363" s="127">
        <f t="shared" si="120"/>
        <v>0</v>
      </c>
      <c r="P363" s="123">
        <f t="shared" ca="1" si="112"/>
        <v>193.65915999000001</v>
      </c>
      <c r="Q363" s="129">
        <f t="shared" si="113"/>
        <v>0</v>
      </c>
      <c r="R363" s="130" t="str">
        <f t="shared" si="121"/>
        <v>J=</v>
      </c>
      <c r="S363" s="125">
        <f t="shared" si="122"/>
        <v>44069</v>
      </c>
      <c r="T363" s="133" t="str">
        <f t="shared" si="123"/>
        <v>-</v>
      </c>
      <c r="U363" s="7"/>
      <c r="V363" s="103"/>
      <c r="W363" s="104"/>
      <c r="X363" s="7"/>
      <c r="Y363" s="1"/>
      <c r="Z363" s="7"/>
      <c r="AA363" s="7"/>
      <c r="AB363" s="7"/>
      <c r="AC363" s="7"/>
      <c r="AD363" s="7"/>
      <c r="AE363" s="8"/>
      <c r="AF363" s="7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</row>
    <row r="364" spans="1:212" x14ac:dyDescent="0.2">
      <c r="A364" s="122">
        <f t="shared" si="114"/>
        <v>44058</v>
      </c>
      <c r="B364" s="121">
        <f t="shared" ca="1" si="124"/>
        <v>10194.883099999999</v>
      </c>
      <c r="C364" s="123">
        <f t="shared" si="115"/>
        <v>10000</v>
      </c>
      <c r="D364" s="124">
        <f ca="1">IF(A364&lt;$B$1,VLOOKUP(A364,[1]DI!$A$4:$B$15000,2,FALSE),0)</f>
        <v>0</v>
      </c>
      <c r="E364" s="123">
        <f t="shared" ca="1" si="108"/>
        <v>1</v>
      </c>
      <c r="F364" s="123">
        <f ca="1">(TRUNC(PRODUCT($E$12:$E363),16))</f>
        <v>1.0382215091503399</v>
      </c>
      <c r="G364" s="123">
        <f t="shared" ca="1" si="107"/>
        <v>1.0238887569238</v>
      </c>
      <c r="H364" s="123">
        <f t="shared" ca="1" si="109"/>
        <v>1.01399835</v>
      </c>
      <c r="I364" s="124">
        <f t="shared" si="116"/>
        <v>1.15E-2</v>
      </c>
      <c r="J364" s="125">
        <f t="shared" si="117"/>
        <v>43887</v>
      </c>
      <c r="K364" s="126">
        <f t="shared" si="118"/>
        <v>118</v>
      </c>
      <c r="L364" s="127">
        <f t="shared" si="119"/>
        <v>119</v>
      </c>
      <c r="M364" s="128">
        <f t="shared" si="110"/>
        <v>1.005414171</v>
      </c>
      <c r="N364" s="128">
        <f t="shared" ca="1" si="111"/>
        <v>1.0194883100000001</v>
      </c>
      <c r="O364" s="127">
        <f t="shared" si="120"/>
        <v>0</v>
      </c>
      <c r="P364" s="123">
        <f t="shared" ca="1" si="112"/>
        <v>194.88310000000001</v>
      </c>
      <c r="Q364" s="129">
        <f t="shared" si="113"/>
        <v>0</v>
      </c>
      <c r="R364" s="130" t="str">
        <f t="shared" si="121"/>
        <v>J=</v>
      </c>
      <c r="S364" s="125">
        <f t="shared" si="122"/>
        <v>44069</v>
      </c>
      <c r="T364" s="133" t="str">
        <f t="shared" si="123"/>
        <v>-</v>
      </c>
      <c r="U364" s="7"/>
      <c r="V364" s="103"/>
      <c r="W364" s="104"/>
      <c r="X364" s="7"/>
      <c r="Y364" s="1"/>
      <c r="Z364" s="7"/>
      <c r="AA364" s="7"/>
      <c r="AB364" s="7"/>
      <c r="AC364" s="7"/>
      <c r="AD364" s="7"/>
      <c r="AE364" s="8"/>
      <c r="AF364" s="7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</row>
    <row r="365" spans="1:212" x14ac:dyDescent="0.2">
      <c r="A365" s="122">
        <f t="shared" si="114"/>
        <v>44059</v>
      </c>
      <c r="B365" s="121">
        <f t="shared" ca="1" si="124"/>
        <v>10194.883099999999</v>
      </c>
      <c r="C365" s="123">
        <f t="shared" si="115"/>
        <v>10000</v>
      </c>
      <c r="D365" s="124">
        <f ca="1">IF(A365&lt;$B$1,VLOOKUP(A365,[1]DI!$A$4:$B$15000,2,FALSE),0)</f>
        <v>0</v>
      </c>
      <c r="E365" s="123">
        <f t="shared" ca="1" si="108"/>
        <v>1</v>
      </c>
      <c r="F365" s="123">
        <f ca="1">(TRUNC(PRODUCT($E$12:$E364),16))</f>
        <v>1.0382215091503399</v>
      </c>
      <c r="G365" s="123">
        <f t="shared" ca="1" si="107"/>
        <v>1.0238887569238</v>
      </c>
      <c r="H365" s="123">
        <f t="shared" ca="1" si="109"/>
        <v>1.01399835</v>
      </c>
      <c r="I365" s="124">
        <f t="shared" si="116"/>
        <v>1.15E-2</v>
      </c>
      <c r="J365" s="125">
        <f t="shared" si="117"/>
        <v>43887</v>
      </c>
      <c r="K365" s="126">
        <f t="shared" si="118"/>
        <v>118</v>
      </c>
      <c r="L365" s="127">
        <f t="shared" si="119"/>
        <v>119</v>
      </c>
      <c r="M365" s="128">
        <f t="shared" si="110"/>
        <v>1.005414171</v>
      </c>
      <c r="N365" s="128">
        <f t="shared" ca="1" si="111"/>
        <v>1.0194883100000001</v>
      </c>
      <c r="O365" s="127">
        <f t="shared" si="120"/>
        <v>0</v>
      </c>
      <c r="P365" s="123">
        <f t="shared" ca="1" si="112"/>
        <v>194.88310000000001</v>
      </c>
      <c r="Q365" s="129">
        <f t="shared" si="113"/>
        <v>0</v>
      </c>
      <c r="R365" s="130" t="str">
        <f t="shared" si="121"/>
        <v>J=</v>
      </c>
      <c r="S365" s="125">
        <f t="shared" si="122"/>
        <v>44069</v>
      </c>
      <c r="T365" s="133" t="str">
        <f t="shared" si="123"/>
        <v>-</v>
      </c>
      <c r="U365" s="7"/>
      <c r="V365" s="103"/>
      <c r="W365" s="104"/>
      <c r="X365" s="7"/>
      <c r="Y365" s="1"/>
      <c r="Z365" s="7"/>
      <c r="AA365" s="7"/>
      <c r="AB365" s="7"/>
      <c r="AC365" s="7"/>
      <c r="AD365" s="7"/>
      <c r="AE365" s="8"/>
      <c r="AF365" s="7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</row>
    <row r="366" spans="1:212" x14ac:dyDescent="0.2">
      <c r="A366" s="122">
        <f t="shared" si="114"/>
        <v>44060</v>
      </c>
      <c r="B366" s="121">
        <f t="shared" ca="1" si="124"/>
        <v>10194.883099999999</v>
      </c>
      <c r="C366" s="123">
        <f t="shared" si="115"/>
        <v>10000</v>
      </c>
      <c r="D366" s="124">
        <f ca="1">IF(A366&lt;$B$1,VLOOKUP(A366,[1]DI!$A$4:$B$15000,2,FALSE),0)</f>
        <v>1.9000000000000006E-2</v>
      </c>
      <c r="E366" s="123">
        <f t="shared" ca="1" si="108"/>
        <v>1.0000746899999999</v>
      </c>
      <c r="F366" s="123">
        <f ca="1">(TRUNC(PRODUCT($E$12:$E365),16))</f>
        <v>1.0382215091503399</v>
      </c>
      <c r="G366" s="123">
        <f t="shared" ca="1" si="107"/>
        <v>1.0238887569238</v>
      </c>
      <c r="H366" s="123">
        <f t="shared" ca="1" si="109"/>
        <v>1.01399835</v>
      </c>
      <c r="I366" s="124">
        <f t="shared" si="116"/>
        <v>1.15E-2</v>
      </c>
      <c r="J366" s="125">
        <f t="shared" si="117"/>
        <v>43887</v>
      </c>
      <c r="K366" s="126">
        <f t="shared" si="118"/>
        <v>119</v>
      </c>
      <c r="L366" s="127">
        <f t="shared" si="119"/>
        <v>119</v>
      </c>
      <c r="M366" s="128">
        <f t="shared" si="110"/>
        <v>1.005414171</v>
      </c>
      <c r="N366" s="128">
        <f t="shared" ca="1" si="111"/>
        <v>1.0194883100000001</v>
      </c>
      <c r="O366" s="127">
        <f t="shared" si="120"/>
        <v>0</v>
      </c>
      <c r="P366" s="123">
        <f t="shared" ca="1" si="112"/>
        <v>194.88310000000001</v>
      </c>
      <c r="Q366" s="129">
        <f t="shared" si="113"/>
        <v>0</v>
      </c>
      <c r="R366" s="130" t="str">
        <f t="shared" si="121"/>
        <v>J=</v>
      </c>
      <c r="S366" s="125">
        <f t="shared" si="122"/>
        <v>44069</v>
      </c>
      <c r="T366" s="133" t="str">
        <f t="shared" si="123"/>
        <v>-</v>
      </c>
      <c r="U366" s="7"/>
      <c r="V366" s="103"/>
      <c r="W366" s="104"/>
      <c r="X366" s="7"/>
      <c r="Y366" s="1"/>
      <c r="Z366" s="7"/>
      <c r="AA366" s="7"/>
      <c r="AB366" s="7"/>
      <c r="AC366" s="7"/>
      <c r="AD366" s="7"/>
      <c r="AE366" s="8"/>
      <c r="AF366" s="7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</row>
    <row r="367" spans="1:212" x14ac:dyDescent="0.2">
      <c r="A367" s="122">
        <f t="shared" si="114"/>
        <v>44061</v>
      </c>
      <c r="B367" s="121">
        <f t="shared" ca="1" si="124"/>
        <v>10196.107139989999</v>
      </c>
      <c r="C367" s="123">
        <f t="shared" si="115"/>
        <v>10000</v>
      </c>
      <c r="D367" s="124">
        <f ca="1">IF(A367&lt;$B$1,VLOOKUP(A367,[1]DI!$A$4:$B$15000,2,FALSE),0)</f>
        <v>1.9000000000000006E-2</v>
      </c>
      <c r="E367" s="123">
        <f t="shared" ca="1" si="108"/>
        <v>1.0000746899999999</v>
      </c>
      <c r="F367" s="123">
        <f ca="1">(TRUNC(PRODUCT($E$12:$E366),16))</f>
        <v>1.03829905391486</v>
      </c>
      <c r="G367" s="123">
        <f t="shared" ca="1" si="107"/>
        <v>1.0238887569238</v>
      </c>
      <c r="H367" s="123">
        <f t="shared" ca="1" si="109"/>
        <v>1.0140740800000001</v>
      </c>
      <c r="I367" s="124">
        <f t="shared" si="116"/>
        <v>1.15E-2</v>
      </c>
      <c r="J367" s="125">
        <f t="shared" si="117"/>
        <v>43887</v>
      </c>
      <c r="K367" s="126">
        <f t="shared" si="118"/>
        <v>120</v>
      </c>
      <c r="L367" s="127">
        <f t="shared" si="119"/>
        <v>120</v>
      </c>
      <c r="M367" s="128">
        <f t="shared" si="110"/>
        <v>1.0054597919999999</v>
      </c>
      <c r="N367" s="128">
        <f t="shared" ca="1" si="111"/>
        <v>1.0196107139999999</v>
      </c>
      <c r="O367" s="127">
        <f t="shared" si="120"/>
        <v>0</v>
      </c>
      <c r="P367" s="123">
        <f t="shared" ca="1" si="112"/>
        <v>196.10713999000001</v>
      </c>
      <c r="Q367" s="129">
        <f t="shared" si="113"/>
        <v>0</v>
      </c>
      <c r="R367" s="130" t="str">
        <f t="shared" si="121"/>
        <v>J=</v>
      </c>
      <c r="S367" s="125">
        <f t="shared" si="122"/>
        <v>44069</v>
      </c>
      <c r="T367" s="133" t="str">
        <f t="shared" si="123"/>
        <v>-</v>
      </c>
      <c r="U367" s="7"/>
      <c r="V367" s="103"/>
      <c r="W367" s="105"/>
      <c r="X367" s="7"/>
      <c r="Y367" s="1"/>
      <c r="Z367" s="7"/>
      <c r="AA367" s="7"/>
      <c r="AB367" s="7"/>
      <c r="AC367" s="7"/>
      <c r="AD367" s="7"/>
      <c r="AE367" s="8"/>
      <c r="AF367" s="7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</row>
    <row r="368" spans="1:212" x14ac:dyDescent="0.2">
      <c r="A368" s="122">
        <f t="shared" si="114"/>
        <v>44062</v>
      </c>
      <c r="B368" s="121">
        <f t="shared" ca="1" si="124"/>
        <v>10197.331469999999</v>
      </c>
      <c r="C368" s="123">
        <f t="shared" si="115"/>
        <v>10000</v>
      </c>
      <c r="D368" s="124">
        <f ca="1">IF(A368&lt;$B$1,VLOOKUP(A368,[1]DI!$A$4:$B$15000,2,FALSE),0)</f>
        <v>1.9000000000000006E-2</v>
      </c>
      <c r="E368" s="123">
        <f t="shared" ca="1" si="108"/>
        <v>1.0000746899999999</v>
      </c>
      <c r="F368" s="123">
        <f ca="1">(TRUNC(PRODUCT($E$12:$E367),16))</f>
        <v>1.03837660447119</v>
      </c>
      <c r="G368" s="123">
        <f t="shared" ref="G368:G431" ca="1" si="125">IF(O367&gt;0,F367,G367)</f>
        <v>1.0238887569238</v>
      </c>
      <c r="H368" s="123">
        <f t="shared" ca="1" si="109"/>
        <v>1.01414983</v>
      </c>
      <c r="I368" s="124">
        <f t="shared" si="116"/>
        <v>1.15E-2</v>
      </c>
      <c r="J368" s="125">
        <f t="shared" si="117"/>
        <v>43887</v>
      </c>
      <c r="K368" s="126">
        <f t="shared" si="118"/>
        <v>121</v>
      </c>
      <c r="L368" s="127">
        <f t="shared" si="119"/>
        <v>121</v>
      </c>
      <c r="M368" s="128">
        <f t="shared" si="110"/>
        <v>1.0055054160000001</v>
      </c>
      <c r="N368" s="128">
        <f t="shared" ca="1" si="111"/>
        <v>1.019733147</v>
      </c>
      <c r="O368" s="127">
        <f t="shared" si="120"/>
        <v>0</v>
      </c>
      <c r="P368" s="123">
        <f t="shared" ca="1" si="112"/>
        <v>197.33147</v>
      </c>
      <c r="Q368" s="129">
        <f t="shared" si="113"/>
        <v>0</v>
      </c>
      <c r="R368" s="130" t="str">
        <f t="shared" si="121"/>
        <v>J=</v>
      </c>
      <c r="S368" s="125">
        <f t="shared" si="122"/>
        <v>44069</v>
      </c>
      <c r="T368" s="133" t="str">
        <f t="shared" si="123"/>
        <v>-</v>
      </c>
      <c r="U368" s="7"/>
      <c r="V368" s="103"/>
      <c r="W368" s="104"/>
      <c r="X368" s="7"/>
      <c r="Y368" s="1"/>
      <c r="Z368" s="7"/>
      <c r="AA368" s="7"/>
      <c r="AB368" s="7"/>
      <c r="AC368" s="7"/>
      <c r="AD368" s="7"/>
      <c r="AE368" s="8"/>
      <c r="AF368" s="7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</row>
    <row r="369" spans="1:212" x14ac:dyDescent="0.2">
      <c r="A369" s="122">
        <f t="shared" si="114"/>
        <v>44063</v>
      </c>
      <c r="B369" s="121">
        <f t="shared" ca="1" si="124"/>
        <v>10198.555780000001</v>
      </c>
      <c r="C369" s="123">
        <f t="shared" si="115"/>
        <v>10000</v>
      </c>
      <c r="D369" s="124">
        <f ca="1">IF(A369&lt;$B$1,VLOOKUP(A369,[1]DI!$A$4:$B$15000,2,FALSE),0)</f>
        <v>1.9000000000000006E-2</v>
      </c>
      <c r="E369" s="123">
        <f t="shared" ca="1" si="108"/>
        <v>1.0000746899999999</v>
      </c>
      <c r="F369" s="123">
        <f ca="1">(TRUNC(PRODUCT($E$12:$E368),16))</f>
        <v>1.0384541608197799</v>
      </c>
      <c r="G369" s="123">
        <f t="shared" ca="1" si="125"/>
        <v>1.0238887569238</v>
      </c>
      <c r="H369" s="123">
        <f t="shared" ca="1" si="109"/>
        <v>1.01422557</v>
      </c>
      <c r="I369" s="124">
        <f t="shared" si="116"/>
        <v>1.15E-2</v>
      </c>
      <c r="J369" s="125">
        <f t="shared" si="117"/>
        <v>43887</v>
      </c>
      <c r="K369" s="126">
        <f t="shared" si="118"/>
        <v>122</v>
      </c>
      <c r="L369" s="127">
        <f t="shared" si="119"/>
        <v>122</v>
      </c>
      <c r="M369" s="128">
        <f t="shared" si="110"/>
        <v>1.0055510409999999</v>
      </c>
      <c r="N369" s="128">
        <f t="shared" ca="1" si="111"/>
        <v>1.019855578</v>
      </c>
      <c r="O369" s="127">
        <f t="shared" si="120"/>
        <v>0</v>
      </c>
      <c r="P369" s="123">
        <f t="shared" ca="1" si="112"/>
        <v>198.55578</v>
      </c>
      <c r="Q369" s="129">
        <f t="shared" si="113"/>
        <v>0</v>
      </c>
      <c r="R369" s="130" t="str">
        <f t="shared" si="121"/>
        <v>J=</v>
      </c>
      <c r="S369" s="125">
        <f t="shared" si="122"/>
        <v>44069</v>
      </c>
      <c r="T369" s="133" t="str">
        <f t="shared" si="123"/>
        <v>-</v>
      </c>
      <c r="U369" s="7"/>
      <c r="V369" s="103"/>
      <c r="W369" s="104"/>
      <c r="X369" s="7"/>
      <c r="Y369" s="1"/>
      <c r="Z369" s="7"/>
      <c r="AA369" s="7"/>
      <c r="AB369" s="7"/>
      <c r="AC369" s="7"/>
      <c r="AD369" s="7"/>
      <c r="AE369" s="8"/>
      <c r="AF369" s="7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</row>
    <row r="370" spans="1:212" x14ac:dyDescent="0.2">
      <c r="A370" s="122">
        <f t="shared" si="114"/>
        <v>44064</v>
      </c>
      <c r="B370" s="121">
        <f t="shared" ca="1" si="124"/>
        <v>10199.78038</v>
      </c>
      <c r="C370" s="123">
        <f t="shared" si="115"/>
        <v>10000</v>
      </c>
      <c r="D370" s="124">
        <f ca="1">IF(A370&lt;$B$1,VLOOKUP(A370,[1]DI!$A$4:$B$15000,2,FALSE),0)</f>
        <v>1.9000000000000006E-2</v>
      </c>
      <c r="E370" s="123">
        <f t="shared" ca="1" si="108"/>
        <v>1.0000746899999999</v>
      </c>
      <c r="F370" s="123">
        <f ca="1">(TRUNC(PRODUCT($E$12:$E369),16))</f>
        <v>1.03853172296105</v>
      </c>
      <c r="G370" s="123">
        <f t="shared" ca="1" si="125"/>
        <v>1.0238887569238</v>
      </c>
      <c r="H370" s="123">
        <f t="shared" ca="1" si="109"/>
        <v>1.0143013299999999</v>
      </c>
      <c r="I370" s="124">
        <f t="shared" si="116"/>
        <v>1.15E-2</v>
      </c>
      <c r="J370" s="125">
        <f t="shared" si="117"/>
        <v>43887</v>
      </c>
      <c r="K370" s="126">
        <f t="shared" si="118"/>
        <v>123</v>
      </c>
      <c r="L370" s="127">
        <f t="shared" si="119"/>
        <v>123</v>
      </c>
      <c r="M370" s="128">
        <f t="shared" si="110"/>
        <v>1.0055966679999999</v>
      </c>
      <c r="N370" s="128">
        <f t="shared" ca="1" si="111"/>
        <v>1.0199780380000001</v>
      </c>
      <c r="O370" s="127">
        <f t="shared" si="120"/>
        <v>0</v>
      </c>
      <c r="P370" s="123">
        <f t="shared" ca="1" si="112"/>
        <v>199.78038000000001</v>
      </c>
      <c r="Q370" s="129">
        <f t="shared" si="113"/>
        <v>0</v>
      </c>
      <c r="R370" s="130" t="str">
        <f t="shared" si="121"/>
        <v>J=</v>
      </c>
      <c r="S370" s="125">
        <f t="shared" si="122"/>
        <v>44069</v>
      </c>
      <c r="T370" s="133" t="str">
        <f t="shared" si="123"/>
        <v>-</v>
      </c>
      <c r="U370" s="7"/>
      <c r="V370" s="103"/>
      <c r="W370" s="104"/>
      <c r="X370" s="7"/>
      <c r="Y370" s="1"/>
      <c r="Z370" s="7"/>
      <c r="AA370" s="7"/>
      <c r="AB370" s="7"/>
      <c r="AC370" s="7"/>
      <c r="AD370" s="7"/>
      <c r="AE370" s="8"/>
      <c r="AF370" s="7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</row>
    <row r="371" spans="1:212" x14ac:dyDescent="0.2">
      <c r="A371" s="122">
        <f t="shared" si="114"/>
        <v>44065</v>
      </c>
      <c r="B371" s="121">
        <f t="shared" ca="1" si="124"/>
        <v>10201.004979990001</v>
      </c>
      <c r="C371" s="123">
        <f t="shared" si="115"/>
        <v>10000</v>
      </c>
      <c r="D371" s="124">
        <f ca="1">IF(A371&lt;$B$1,VLOOKUP(A371,[1]DI!$A$4:$B$15000,2,FALSE),0)</f>
        <v>0</v>
      </c>
      <c r="E371" s="123">
        <f t="shared" ca="1" si="108"/>
        <v>1</v>
      </c>
      <c r="F371" s="123">
        <f ca="1">(TRUNC(PRODUCT($E$12:$E370),16))</f>
        <v>1.0386092908954401</v>
      </c>
      <c r="G371" s="123">
        <f t="shared" ca="1" si="125"/>
        <v>1.0238887569238</v>
      </c>
      <c r="H371" s="123">
        <f t="shared" ca="1" si="109"/>
        <v>1.01437708</v>
      </c>
      <c r="I371" s="124">
        <f t="shared" si="116"/>
        <v>1.15E-2</v>
      </c>
      <c r="J371" s="125">
        <f t="shared" si="117"/>
        <v>43887</v>
      </c>
      <c r="K371" s="126">
        <f t="shared" si="118"/>
        <v>123</v>
      </c>
      <c r="L371" s="127">
        <f t="shared" si="119"/>
        <v>124</v>
      </c>
      <c r="M371" s="128">
        <f t="shared" si="110"/>
        <v>1.0056422979999999</v>
      </c>
      <c r="N371" s="128">
        <f t="shared" ca="1" si="111"/>
        <v>1.0201004979999999</v>
      </c>
      <c r="O371" s="127">
        <f t="shared" si="120"/>
        <v>0</v>
      </c>
      <c r="P371" s="123">
        <f t="shared" ca="1" si="112"/>
        <v>201.00497999000001</v>
      </c>
      <c r="Q371" s="129">
        <f t="shared" si="113"/>
        <v>0</v>
      </c>
      <c r="R371" s="130" t="str">
        <f t="shared" si="121"/>
        <v>J=</v>
      </c>
      <c r="S371" s="125">
        <f t="shared" si="122"/>
        <v>44069</v>
      </c>
      <c r="T371" s="133" t="str">
        <f t="shared" si="123"/>
        <v>-</v>
      </c>
      <c r="U371" s="7"/>
      <c r="V371" s="103"/>
      <c r="W371" s="104"/>
      <c r="X371" s="7"/>
      <c r="Y371" s="1"/>
      <c r="Z371" s="7"/>
      <c r="AA371" s="7"/>
      <c r="AB371" s="7"/>
      <c r="AC371" s="7"/>
      <c r="AD371" s="7"/>
      <c r="AE371" s="8"/>
      <c r="AF371" s="7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</row>
    <row r="372" spans="1:212" x14ac:dyDescent="0.2">
      <c r="A372" s="122">
        <f t="shared" si="114"/>
        <v>44066</v>
      </c>
      <c r="B372" s="121">
        <f t="shared" ca="1" si="124"/>
        <v>10201.004979990001</v>
      </c>
      <c r="C372" s="123">
        <f t="shared" si="115"/>
        <v>10000</v>
      </c>
      <c r="D372" s="124">
        <f ca="1">IF(A372&lt;$B$1,VLOOKUP(A372,[1]DI!$A$4:$B$15000,2,FALSE),0)</f>
        <v>0</v>
      </c>
      <c r="E372" s="123">
        <f t="shared" ca="1" si="108"/>
        <v>1</v>
      </c>
      <c r="F372" s="123">
        <f ca="1">(TRUNC(PRODUCT($E$12:$E371),16))</f>
        <v>1.0386092908954401</v>
      </c>
      <c r="G372" s="123">
        <f t="shared" ca="1" si="125"/>
        <v>1.0238887569238</v>
      </c>
      <c r="H372" s="123">
        <f t="shared" ca="1" si="109"/>
        <v>1.01437708</v>
      </c>
      <c r="I372" s="124">
        <f t="shared" si="116"/>
        <v>1.15E-2</v>
      </c>
      <c r="J372" s="125">
        <f t="shared" si="117"/>
        <v>43887</v>
      </c>
      <c r="K372" s="126">
        <f t="shared" si="118"/>
        <v>123</v>
      </c>
      <c r="L372" s="127">
        <f t="shared" si="119"/>
        <v>124</v>
      </c>
      <c r="M372" s="128">
        <f t="shared" si="110"/>
        <v>1.0056422979999999</v>
      </c>
      <c r="N372" s="128">
        <f t="shared" ca="1" si="111"/>
        <v>1.0201004979999999</v>
      </c>
      <c r="O372" s="127">
        <f t="shared" si="120"/>
        <v>0</v>
      </c>
      <c r="P372" s="123">
        <f t="shared" ca="1" si="112"/>
        <v>201.00497999000001</v>
      </c>
      <c r="Q372" s="129">
        <f t="shared" si="113"/>
        <v>0</v>
      </c>
      <c r="R372" s="130" t="str">
        <f t="shared" si="121"/>
        <v>J=</v>
      </c>
      <c r="S372" s="125">
        <f t="shared" si="122"/>
        <v>44069</v>
      </c>
      <c r="T372" s="133" t="str">
        <f t="shared" si="123"/>
        <v>-</v>
      </c>
      <c r="U372" s="7"/>
      <c r="V372" s="103"/>
      <c r="W372" s="104"/>
      <c r="X372" s="7"/>
      <c r="Y372" s="1"/>
      <c r="Z372" s="7"/>
      <c r="AA372" s="7"/>
      <c r="AB372" s="7"/>
      <c r="AC372" s="7"/>
      <c r="AD372" s="7"/>
      <c r="AE372" s="8"/>
      <c r="AF372" s="7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</row>
    <row r="373" spans="1:212" x14ac:dyDescent="0.2">
      <c r="A373" s="122">
        <f t="shared" si="114"/>
        <v>44067</v>
      </c>
      <c r="B373" s="121">
        <f t="shared" ca="1" si="124"/>
        <v>10201.004979990001</v>
      </c>
      <c r="C373" s="123">
        <f t="shared" si="115"/>
        <v>10000</v>
      </c>
      <c r="D373" s="124">
        <f ca="1">IF(A373&lt;$B$1,VLOOKUP(A373,[1]DI!$A$4:$B$15000,2,FALSE),0)</f>
        <v>1.9000000000000006E-2</v>
      </c>
      <c r="E373" s="123">
        <f t="shared" ca="1" si="108"/>
        <v>1.0000746899999999</v>
      </c>
      <c r="F373" s="123">
        <f ca="1">(TRUNC(PRODUCT($E$12:$E372),16))</f>
        <v>1.0386092908954401</v>
      </c>
      <c r="G373" s="123">
        <f t="shared" ca="1" si="125"/>
        <v>1.0238887569238</v>
      </c>
      <c r="H373" s="123">
        <f t="shared" ca="1" si="109"/>
        <v>1.01437708</v>
      </c>
      <c r="I373" s="124">
        <f t="shared" si="116"/>
        <v>1.15E-2</v>
      </c>
      <c r="J373" s="125">
        <f t="shared" si="117"/>
        <v>43887</v>
      </c>
      <c r="K373" s="126">
        <f t="shared" si="118"/>
        <v>124</v>
      </c>
      <c r="L373" s="127">
        <f t="shared" si="119"/>
        <v>124</v>
      </c>
      <c r="M373" s="128">
        <f t="shared" si="110"/>
        <v>1.0056422979999999</v>
      </c>
      <c r="N373" s="128">
        <f t="shared" ca="1" si="111"/>
        <v>1.0201004979999999</v>
      </c>
      <c r="O373" s="127">
        <f t="shared" si="120"/>
        <v>0</v>
      </c>
      <c r="P373" s="123">
        <f t="shared" ca="1" si="112"/>
        <v>201.00497999000001</v>
      </c>
      <c r="Q373" s="129">
        <f t="shared" si="113"/>
        <v>0</v>
      </c>
      <c r="R373" s="130" t="str">
        <f t="shared" si="121"/>
        <v>J=</v>
      </c>
      <c r="S373" s="125">
        <f t="shared" si="122"/>
        <v>44069</v>
      </c>
      <c r="T373" s="133" t="str">
        <f t="shared" si="123"/>
        <v>-</v>
      </c>
      <c r="U373" s="7"/>
      <c r="V373" s="103"/>
      <c r="W373" s="104"/>
      <c r="X373" s="7"/>
      <c r="Y373" s="1"/>
      <c r="Z373" s="7"/>
      <c r="AA373" s="7"/>
      <c r="AB373" s="7"/>
      <c r="AC373" s="7"/>
      <c r="AD373" s="7"/>
      <c r="AE373" s="8"/>
      <c r="AF373" s="7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</row>
    <row r="374" spans="1:212" x14ac:dyDescent="0.2">
      <c r="A374" s="122">
        <f t="shared" si="114"/>
        <v>44068</v>
      </c>
      <c r="B374" s="121">
        <f t="shared" ca="1" si="124"/>
        <v>10202.229859999999</v>
      </c>
      <c r="C374" s="123">
        <f t="shared" si="115"/>
        <v>10000</v>
      </c>
      <c r="D374" s="124">
        <f ca="1">IF(A374&lt;$B$1,VLOOKUP(A374,[1]DI!$A$4:$B$15000,2,FALSE),0)</f>
        <v>1.9000000000000006E-2</v>
      </c>
      <c r="E374" s="123">
        <f t="shared" ca="1" si="108"/>
        <v>1.0000746899999999</v>
      </c>
      <c r="F374" s="123">
        <f ca="1">(TRUNC(PRODUCT($E$12:$E373),16))</f>
        <v>1.03868686462338</v>
      </c>
      <c r="G374" s="123">
        <f t="shared" ca="1" si="125"/>
        <v>1.0238887569238</v>
      </c>
      <c r="H374" s="123">
        <f t="shared" ca="1" si="109"/>
        <v>1.0144528500000001</v>
      </c>
      <c r="I374" s="124">
        <f t="shared" si="116"/>
        <v>1.15E-2</v>
      </c>
      <c r="J374" s="125">
        <f t="shared" si="117"/>
        <v>43887</v>
      </c>
      <c r="K374" s="126">
        <f t="shared" si="118"/>
        <v>125</v>
      </c>
      <c r="L374" s="127">
        <f t="shared" si="119"/>
        <v>125</v>
      </c>
      <c r="M374" s="128">
        <f t="shared" si="110"/>
        <v>1.005687929</v>
      </c>
      <c r="N374" s="128">
        <f t="shared" ca="1" si="111"/>
        <v>1.0202229860000001</v>
      </c>
      <c r="O374" s="127">
        <f t="shared" si="120"/>
        <v>0</v>
      </c>
      <c r="P374" s="123">
        <f t="shared" ca="1" si="112"/>
        <v>202.22986</v>
      </c>
      <c r="Q374" s="129">
        <f t="shared" si="113"/>
        <v>0</v>
      </c>
      <c r="R374" s="130" t="str">
        <f t="shared" si="121"/>
        <v>J=</v>
      </c>
      <c r="S374" s="125">
        <f t="shared" si="122"/>
        <v>44069</v>
      </c>
      <c r="T374" s="133" t="str">
        <f t="shared" si="123"/>
        <v>-</v>
      </c>
      <c r="U374" s="7"/>
      <c r="V374" s="103"/>
      <c r="W374" s="104"/>
      <c r="X374" s="7"/>
      <c r="Y374" s="1"/>
      <c r="Z374" s="7"/>
      <c r="AA374" s="7"/>
      <c r="AB374" s="7"/>
      <c r="AC374" s="7"/>
      <c r="AD374" s="7"/>
      <c r="AE374" s="8"/>
      <c r="AF374" s="7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</row>
    <row r="375" spans="1:212" x14ac:dyDescent="0.2">
      <c r="A375" s="122">
        <f t="shared" si="114"/>
        <v>44069</v>
      </c>
      <c r="B375" s="121">
        <f t="shared" ca="1" si="124"/>
        <v>10203.45483999</v>
      </c>
      <c r="C375" s="123">
        <f t="shared" si="115"/>
        <v>10000</v>
      </c>
      <c r="D375" s="124">
        <f ca="1">IF(A375&lt;$B$1,VLOOKUP(A375,[1]DI!$A$4:$B$15000,2,FALSE),0)</f>
        <v>1.9000000000000006E-2</v>
      </c>
      <c r="E375" s="123">
        <f t="shared" ca="1" si="108"/>
        <v>1.0000746899999999</v>
      </c>
      <c r="F375" s="123">
        <f ca="1">(TRUNC(PRODUCT($E$12:$E374),16))</f>
        <v>1.0387644441452999</v>
      </c>
      <c r="G375" s="123">
        <f t="shared" ca="1" si="125"/>
        <v>1.0238887569238</v>
      </c>
      <c r="H375" s="123">
        <f t="shared" ca="1" si="109"/>
        <v>1.0145286200000001</v>
      </c>
      <c r="I375" s="124">
        <f t="shared" si="116"/>
        <v>1.15E-2</v>
      </c>
      <c r="J375" s="125">
        <f t="shared" si="117"/>
        <v>43887</v>
      </c>
      <c r="K375" s="126">
        <f t="shared" si="118"/>
        <v>126</v>
      </c>
      <c r="L375" s="127">
        <f t="shared" si="119"/>
        <v>126</v>
      </c>
      <c r="M375" s="128">
        <f t="shared" si="110"/>
        <v>1.0057335629999999</v>
      </c>
      <c r="N375" s="128">
        <f t="shared" ca="1" si="111"/>
        <v>1.0203454839999999</v>
      </c>
      <c r="O375" s="127">
        <f t="shared" si="120"/>
        <v>2</v>
      </c>
      <c r="P375" s="123">
        <f t="shared" ca="1" si="112"/>
        <v>203.45483999000001</v>
      </c>
      <c r="Q375" s="129">
        <f t="shared" si="113"/>
        <v>0</v>
      </c>
      <c r="R375" s="130" t="str">
        <f t="shared" si="121"/>
        <v>J=</v>
      </c>
      <c r="S375" s="125">
        <f t="shared" si="122"/>
        <v>44069</v>
      </c>
      <c r="T375" s="133">
        <f t="shared" ca="1" si="123"/>
        <v>1947062.8187043001</v>
      </c>
      <c r="U375" s="7"/>
      <c r="V375" s="103"/>
      <c r="W375" s="104"/>
      <c r="X375" s="7"/>
      <c r="Y375" s="1"/>
      <c r="Z375" s="7"/>
      <c r="AA375" s="7"/>
      <c r="AB375" s="7"/>
      <c r="AC375" s="7"/>
      <c r="AD375" s="7"/>
      <c r="AE375" s="8"/>
      <c r="AF375" s="7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</row>
    <row r="376" spans="1:212" x14ac:dyDescent="0.2">
      <c r="A376" s="122">
        <f t="shared" si="114"/>
        <v>44070</v>
      </c>
      <c r="B376" s="121">
        <f t="shared" ca="1" si="124"/>
        <v>10001.20069</v>
      </c>
      <c r="C376" s="123">
        <f t="shared" si="115"/>
        <v>10000</v>
      </c>
      <c r="D376" s="124">
        <f ca="1">IF(A376&lt;$B$1,VLOOKUP(A376,[1]DI!$A$4:$B$15000,2,FALSE),0)</f>
        <v>1.9000000000000006E-2</v>
      </c>
      <c r="E376" s="123">
        <f t="shared" ca="1" si="108"/>
        <v>1.0000746899999999</v>
      </c>
      <c r="F376" s="123">
        <f ca="1">(TRUNC(PRODUCT($E$12:$E375),16))</f>
        <v>1.0388420294616301</v>
      </c>
      <c r="G376" s="123">
        <f t="shared" ca="1" si="125"/>
        <v>1.0387644441452999</v>
      </c>
      <c r="H376" s="123">
        <f t="shared" ca="1" si="109"/>
        <v>1.0000746899999999</v>
      </c>
      <c r="I376" s="124">
        <f t="shared" si="116"/>
        <v>1.15E-2</v>
      </c>
      <c r="J376" s="125">
        <f t="shared" si="117"/>
        <v>44069</v>
      </c>
      <c r="K376" s="126">
        <f t="shared" si="118"/>
        <v>1</v>
      </c>
      <c r="L376" s="127">
        <f t="shared" si="119"/>
        <v>1</v>
      </c>
      <c r="M376" s="128">
        <f t="shared" si="110"/>
        <v>1.0000453760000001</v>
      </c>
      <c r="N376" s="128">
        <f t="shared" ca="1" si="111"/>
        <v>1.0001200690000001</v>
      </c>
      <c r="O376" s="127">
        <f t="shared" si="120"/>
        <v>0</v>
      </c>
      <c r="P376" s="123">
        <f t="shared" ca="1" si="112"/>
        <v>1.20069</v>
      </c>
      <c r="Q376" s="129">
        <f t="shared" si="113"/>
        <v>0</v>
      </c>
      <c r="R376" s="130" t="str">
        <f t="shared" si="121"/>
        <v>J=</v>
      </c>
      <c r="S376" s="125">
        <f t="shared" si="122"/>
        <v>44253</v>
      </c>
      <c r="T376" s="133" t="str">
        <f t="shared" si="123"/>
        <v>-</v>
      </c>
      <c r="U376" s="7"/>
      <c r="V376" s="103"/>
      <c r="W376" s="104"/>
      <c r="X376" s="7"/>
      <c r="Y376" s="1"/>
      <c r="Z376" s="7"/>
      <c r="AA376" s="7"/>
      <c r="AB376" s="7"/>
      <c r="AC376" s="7"/>
      <c r="AD376" s="7"/>
      <c r="AE376" s="8"/>
      <c r="AF376" s="7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</row>
    <row r="377" spans="1:212" x14ac:dyDescent="0.2">
      <c r="A377" s="122">
        <f t="shared" si="114"/>
        <v>44071</v>
      </c>
      <c r="B377" s="121">
        <f t="shared" ca="1" si="124"/>
        <v>10002.401569989999</v>
      </c>
      <c r="C377" s="123">
        <f t="shared" si="115"/>
        <v>10000</v>
      </c>
      <c r="D377" s="124">
        <f ca="1">IF(A377&lt;$B$1,VLOOKUP(A377,[1]DI!$A$4:$B$15000,2,FALSE),0)</f>
        <v>1.9000000000000006E-2</v>
      </c>
      <c r="E377" s="123">
        <f t="shared" ca="1" si="108"/>
        <v>1.0000746899999999</v>
      </c>
      <c r="F377" s="123">
        <f ca="1">(TRUNC(PRODUCT($E$12:$E376),16))</f>
        <v>1.03891962057281</v>
      </c>
      <c r="G377" s="123">
        <f t="shared" ca="1" si="125"/>
        <v>1.0387644441452999</v>
      </c>
      <c r="H377" s="123">
        <f t="shared" ca="1" si="109"/>
        <v>1.00014939</v>
      </c>
      <c r="I377" s="124">
        <f t="shared" si="116"/>
        <v>1.15E-2</v>
      </c>
      <c r="J377" s="125">
        <f t="shared" si="117"/>
        <v>44069</v>
      </c>
      <c r="K377" s="126">
        <f t="shared" si="118"/>
        <v>2</v>
      </c>
      <c r="L377" s="127">
        <f t="shared" si="119"/>
        <v>2</v>
      </c>
      <c r="M377" s="128">
        <f t="shared" si="110"/>
        <v>1.0000907530000001</v>
      </c>
      <c r="N377" s="128">
        <f t="shared" ca="1" si="111"/>
        <v>1.0002401569999999</v>
      </c>
      <c r="O377" s="127">
        <f t="shared" si="120"/>
        <v>0</v>
      </c>
      <c r="P377" s="123">
        <f t="shared" ca="1" si="112"/>
        <v>2.40156999</v>
      </c>
      <c r="Q377" s="129">
        <f t="shared" si="113"/>
        <v>0</v>
      </c>
      <c r="R377" s="130" t="str">
        <f t="shared" si="121"/>
        <v>J=</v>
      </c>
      <c r="S377" s="125">
        <f t="shared" si="122"/>
        <v>44253</v>
      </c>
      <c r="T377" s="133" t="str">
        <f t="shared" si="123"/>
        <v>-</v>
      </c>
      <c r="U377" s="15"/>
      <c r="V377" s="103"/>
      <c r="W377" s="105"/>
      <c r="X377" s="15"/>
      <c r="Y377" s="17"/>
      <c r="Z377" s="15"/>
      <c r="AA377" s="15"/>
      <c r="AB377" s="15"/>
      <c r="AC377" s="15"/>
      <c r="AD377" s="15"/>
      <c r="AE377" s="18"/>
      <c r="AF377" s="15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</row>
    <row r="378" spans="1:212" x14ac:dyDescent="0.2">
      <c r="A378" s="122">
        <f t="shared" si="114"/>
        <v>44072</v>
      </c>
      <c r="B378" s="121">
        <f t="shared" ca="1" si="124"/>
        <v>10003.60254</v>
      </c>
      <c r="C378" s="123">
        <f t="shared" si="115"/>
        <v>10000</v>
      </c>
      <c r="D378" s="124">
        <f ca="1">IF(A378&lt;$B$1,VLOOKUP(A378,[1]DI!$A$4:$B$15000,2,FALSE),0)</f>
        <v>0</v>
      </c>
      <c r="E378" s="123">
        <f t="shared" ca="1" si="108"/>
        <v>1</v>
      </c>
      <c r="F378" s="123">
        <f ca="1">(TRUNC(PRODUCT($E$12:$E377),16))</f>
        <v>1.0389972174792701</v>
      </c>
      <c r="G378" s="123">
        <f t="shared" ca="1" si="125"/>
        <v>1.0387644441452999</v>
      </c>
      <c r="H378" s="123">
        <f t="shared" ca="1" si="109"/>
        <v>1.0002240899999999</v>
      </c>
      <c r="I378" s="124">
        <f t="shared" si="116"/>
        <v>1.15E-2</v>
      </c>
      <c r="J378" s="125">
        <f t="shared" si="117"/>
        <v>44069</v>
      </c>
      <c r="K378" s="126">
        <f t="shared" si="118"/>
        <v>2</v>
      </c>
      <c r="L378" s="127">
        <f t="shared" si="119"/>
        <v>3</v>
      </c>
      <c r="M378" s="128">
        <f t="shared" si="110"/>
        <v>1.000136133</v>
      </c>
      <c r="N378" s="128">
        <f t="shared" ca="1" si="111"/>
        <v>1.0003602540000001</v>
      </c>
      <c r="O378" s="127">
        <f t="shared" si="120"/>
        <v>0</v>
      </c>
      <c r="P378" s="123">
        <f t="shared" ca="1" si="112"/>
        <v>3.6025399999999999</v>
      </c>
      <c r="Q378" s="129">
        <f t="shared" si="113"/>
        <v>0</v>
      </c>
      <c r="R378" s="130" t="str">
        <f t="shared" si="121"/>
        <v>J=</v>
      </c>
      <c r="S378" s="125">
        <f t="shared" si="122"/>
        <v>44253</v>
      </c>
      <c r="T378" s="133" t="str">
        <f t="shared" si="123"/>
        <v>-</v>
      </c>
      <c r="U378" s="7"/>
      <c r="V378" s="103"/>
      <c r="W378" s="104"/>
      <c r="X378" s="7"/>
      <c r="Y378" s="1"/>
      <c r="Z378" s="7"/>
      <c r="AA378" s="7"/>
      <c r="AB378" s="7"/>
      <c r="AC378" s="7"/>
      <c r="AD378" s="7"/>
      <c r="AE378" s="8"/>
      <c r="AF378" s="7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</row>
    <row r="379" spans="1:212" x14ac:dyDescent="0.2">
      <c r="A379" s="122">
        <f t="shared" si="114"/>
        <v>44073</v>
      </c>
      <c r="B379" s="121">
        <f t="shared" ca="1" si="124"/>
        <v>10003.60254</v>
      </c>
      <c r="C379" s="123">
        <f t="shared" si="115"/>
        <v>10000</v>
      </c>
      <c r="D379" s="124">
        <f ca="1">IF(A379&lt;$B$1,VLOOKUP(A379,[1]DI!$A$4:$B$15000,2,FALSE),0)</f>
        <v>0</v>
      </c>
      <c r="E379" s="123">
        <f t="shared" ca="1" si="108"/>
        <v>1</v>
      </c>
      <c r="F379" s="123">
        <f ca="1">(TRUNC(PRODUCT($E$12:$E378),16))</f>
        <v>1.0389972174792701</v>
      </c>
      <c r="G379" s="123">
        <f t="shared" ca="1" si="125"/>
        <v>1.0387644441452999</v>
      </c>
      <c r="H379" s="123">
        <f t="shared" ca="1" si="109"/>
        <v>1.0002240899999999</v>
      </c>
      <c r="I379" s="124">
        <f t="shared" si="116"/>
        <v>1.15E-2</v>
      </c>
      <c r="J379" s="125">
        <f t="shared" si="117"/>
        <v>44069</v>
      </c>
      <c r="K379" s="126">
        <f t="shared" si="118"/>
        <v>2</v>
      </c>
      <c r="L379" s="127">
        <f t="shared" si="119"/>
        <v>3</v>
      </c>
      <c r="M379" s="128">
        <f t="shared" si="110"/>
        <v>1.000136133</v>
      </c>
      <c r="N379" s="128">
        <f t="shared" ca="1" si="111"/>
        <v>1.0003602540000001</v>
      </c>
      <c r="O379" s="127">
        <f t="shared" si="120"/>
        <v>0</v>
      </c>
      <c r="P379" s="123">
        <f t="shared" ca="1" si="112"/>
        <v>3.6025399999999999</v>
      </c>
      <c r="Q379" s="129">
        <f t="shared" si="113"/>
        <v>0</v>
      </c>
      <c r="R379" s="130" t="str">
        <f t="shared" si="121"/>
        <v>J=</v>
      </c>
      <c r="S379" s="125">
        <f t="shared" si="122"/>
        <v>44253</v>
      </c>
      <c r="T379" s="133" t="str">
        <f t="shared" si="123"/>
        <v>-</v>
      </c>
      <c r="U379" s="15"/>
      <c r="V379" s="103"/>
      <c r="W379" s="104"/>
      <c r="X379" s="15"/>
      <c r="Y379" s="17"/>
      <c r="Z379" s="15"/>
      <c r="AA379" s="15"/>
      <c r="AB379" s="15"/>
      <c r="AC379" s="15"/>
      <c r="AD379" s="15"/>
      <c r="AE379" s="18"/>
      <c r="AF379" s="15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</row>
    <row r="380" spans="1:212" x14ac:dyDescent="0.2">
      <c r="A380" s="122">
        <f t="shared" si="114"/>
        <v>44074</v>
      </c>
      <c r="B380" s="121">
        <f t="shared" ca="1" si="124"/>
        <v>10003.60254</v>
      </c>
      <c r="C380" s="123">
        <f t="shared" si="115"/>
        <v>10000</v>
      </c>
      <c r="D380" s="124">
        <f ca="1">IF(A380&lt;$B$1,VLOOKUP(A380,[1]DI!$A$4:$B$15000,2,FALSE),0)</f>
        <v>1.9000000000000006E-2</v>
      </c>
      <c r="E380" s="123">
        <f t="shared" ca="1" si="108"/>
        <v>1.0000746899999999</v>
      </c>
      <c r="F380" s="123">
        <f ca="1">(TRUNC(PRODUCT($E$12:$E379),16))</f>
        <v>1.0389972174792701</v>
      </c>
      <c r="G380" s="123">
        <f t="shared" ca="1" si="125"/>
        <v>1.0387644441452999</v>
      </c>
      <c r="H380" s="123">
        <f t="shared" ca="1" si="109"/>
        <v>1.0002240899999999</v>
      </c>
      <c r="I380" s="124">
        <f t="shared" si="116"/>
        <v>1.15E-2</v>
      </c>
      <c r="J380" s="125">
        <f t="shared" si="117"/>
        <v>44069</v>
      </c>
      <c r="K380" s="126">
        <f t="shared" si="118"/>
        <v>3</v>
      </c>
      <c r="L380" s="127">
        <f t="shared" si="119"/>
        <v>3</v>
      </c>
      <c r="M380" s="128">
        <f t="shared" si="110"/>
        <v>1.000136133</v>
      </c>
      <c r="N380" s="128">
        <f t="shared" ca="1" si="111"/>
        <v>1.0003602540000001</v>
      </c>
      <c r="O380" s="127">
        <f t="shared" si="120"/>
        <v>0</v>
      </c>
      <c r="P380" s="123">
        <f t="shared" ca="1" si="112"/>
        <v>3.6025399999999999</v>
      </c>
      <c r="Q380" s="129">
        <f t="shared" si="113"/>
        <v>0</v>
      </c>
      <c r="R380" s="130" t="str">
        <f t="shared" si="121"/>
        <v>J=</v>
      </c>
      <c r="S380" s="125">
        <f t="shared" si="122"/>
        <v>44253</v>
      </c>
      <c r="T380" s="133" t="str">
        <f t="shared" si="123"/>
        <v>-</v>
      </c>
      <c r="U380" s="7"/>
      <c r="V380" s="103"/>
      <c r="W380" s="104"/>
      <c r="X380" s="7"/>
      <c r="Y380" s="1"/>
      <c r="Z380" s="7"/>
      <c r="AA380" s="7"/>
      <c r="AB380" s="7"/>
      <c r="AC380" s="7"/>
      <c r="AD380" s="7"/>
      <c r="AE380" s="8"/>
      <c r="AF380" s="7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</row>
    <row r="381" spans="1:212" x14ac:dyDescent="0.2">
      <c r="A381" s="122">
        <f t="shared" si="114"/>
        <v>44075</v>
      </c>
      <c r="B381" s="121">
        <f t="shared" ca="1" si="124"/>
        <v>10004.803589990001</v>
      </c>
      <c r="C381" s="123">
        <f t="shared" si="115"/>
        <v>10000</v>
      </c>
      <c r="D381" s="124">
        <f ca="1">IF(A381&lt;$B$1,VLOOKUP(A381,[1]DI!$A$4:$B$15000,2,FALSE),0)</f>
        <v>1.9000000000000006E-2</v>
      </c>
      <c r="E381" s="123">
        <f t="shared" ca="1" si="108"/>
        <v>1.0000746899999999</v>
      </c>
      <c r="F381" s="123">
        <f ca="1">(TRUNC(PRODUCT($E$12:$E380),16))</f>
        <v>1.0390748201814399</v>
      </c>
      <c r="G381" s="123">
        <f t="shared" ca="1" si="125"/>
        <v>1.0387644441452999</v>
      </c>
      <c r="H381" s="123">
        <f t="shared" ca="1" si="109"/>
        <v>1.00029879</v>
      </c>
      <c r="I381" s="124">
        <f t="shared" si="116"/>
        <v>1.15E-2</v>
      </c>
      <c r="J381" s="125">
        <f t="shared" si="117"/>
        <v>44069</v>
      </c>
      <c r="K381" s="126">
        <f t="shared" si="118"/>
        <v>4</v>
      </c>
      <c r="L381" s="127">
        <f t="shared" si="119"/>
        <v>4</v>
      </c>
      <c r="M381" s="128">
        <f t="shared" si="110"/>
        <v>1.000181515</v>
      </c>
      <c r="N381" s="128">
        <f t="shared" ca="1" si="111"/>
        <v>1.000480359</v>
      </c>
      <c r="O381" s="127">
        <f t="shared" si="120"/>
        <v>0</v>
      </c>
      <c r="P381" s="123">
        <f t="shared" ca="1" si="112"/>
        <v>4.8035899899999999</v>
      </c>
      <c r="Q381" s="129">
        <f t="shared" si="113"/>
        <v>0</v>
      </c>
      <c r="R381" s="130" t="str">
        <f t="shared" si="121"/>
        <v>J=</v>
      </c>
      <c r="S381" s="125">
        <f t="shared" si="122"/>
        <v>44253</v>
      </c>
      <c r="T381" s="133" t="str">
        <f t="shared" si="123"/>
        <v>-</v>
      </c>
      <c r="U381" s="7"/>
      <c r="V381" s="103"/>
      <c r="W381" s="104"/>
      <c r="X381" s="7"/>
      <c r="Y381" s="1"/>
      <c r="Z381" s="7"/>
      <c r="AA381" s="7"/>
      <c r="AB381" s="7"/>
      <c r="AC381" s="7"/>
      <c r="AD381" s="7"/>
      <c r="AE381" s="8"/>
      <c r="AF381" s="7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</row>
    <row r="382" spans="1:212" x14ac:dyDescent="0.2">
      <c r="A382" s="122">
        <f t="shared" si="114"/>
        <v>44076</v>
      </c>
      <c r="B382" s="121">
        <f t="shared" ca="1" si="124"/>
        <v>10006.004929999999</v>
      </c>
      <c r="C382" s="123">
        <f t="shared" si="115"/>
        <v>10000</v>
      </c>
      <c r="D382" s="124">
        <f ca="1">IF(A382&lt;$B$1,VLOOKUP(A382,[1]DI!$A$4:$B$15000,2,FALSE),0)</f>
        <v>1.9000000000000006E-2</v>
      </c>
      <c r="E382" s="123">
        <f t="shared" ca="1" si="108"/>
        <v>1.0000746899999999</v>
      </c>
      <c r="F382" s="123">
        <f ca="1">(TRUNC(PRODUCT($E$12:$E381),16))</f>
        <v>1.03915242867976</v>
      </c>
      <c r="G382" s="123">
        <f t="shared" ca="1" si="125"/>
        <v>1.0387644441452999</v>
      </c>
      <c r="H382" s="123">
        <f t="shared" ca="1" si="109"/>
        <v>1.00037351</v>
      </c>
      <c r="I382" s="124">
        <f t="shared" si="116"/>
        <v>1.15E-2</v>
      </c>
      <c r="J382" s="125">
        <f t="shared" si="117"/>
        <v>44069</v>
      </c>
      <c r="K382" s="126">
        <f t="shared" si="118"/>
        <v>5</v>
      </c>
      <c r="L382" s="127">
        <f t="shared" si="119"/>
        <v>5</v>
      </c>
      <c r="M382" s="128">
        <f t="shared" si="110"/>
        <v>1.000226898</v>
      </c>
      <c r="N382" s="128">
        <f t="shared" ca="1" si="111"/>
        <v>1.0006004930000001</v>
      </c>
      <c r="O382" s="127">
        <f t="shared" si="120"/>
        <v>0</v>
      </c>
      <c r="P382" s="123">
        <f t="shared" ca="1" si="112"/>
        <v>6.0049299999999999</v>
      </c>
      <c r="Q382" s="129">
        <f t="shared" si="113"/>
        <v>0</v>
      </c>
      <c r="R382" s="130" t="str">
        <f t="shared" si="121"/>
        <v>J=</v>
      </c>
      <c r="S382" s="125">
        <f t="shared" si="122"/>
        <v>44253</v>
      </c>
      <c r="T382" s="133" t="str">
        <f t="shared" si="123"/>
        <v>-</v>
      </c>
      <c r="U382" s="7"/>
      <c r="V382" s="103"/>
      <c r="W382" s="104"/>
      <c r="X382" s="7"/>
      <c r="Y382" s="1"/>
      <c r="Z382" s="7"/>
      <c r="AA382" s="7"/>
      <c r="AB382" s="7"/>
      <c r="AC382" s="7"/>
      <c r="AD382" s="7"/>
      <c r="AE382" s="8"/>
      <c r="AF382" s="7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</row>
    <row r="383" spans="1:212" x14ac:dyDescent="0.2">
      <c r="A383" s="122">
        <f t="shared" si="114"/>
        <v>44077</v>
      </c>
      <c r="B383" s="121">
        <f t="shared" ca="1" si="124"/>
        <v>10007.20625999</v>
      </c>
      <c r="C383" s="123">
        <f t="shared" si="115"/>
        <v>10000</v>
      </c>
      <c r="D383" s="124">
        <f ca="1">IF(A383&lt;$B$1,VLOOKUP(A383,[1]DI!$A$4:$B$15000,2,FALSE),0)</f>
        <v>1.9000000000000006E-2</v>
      </c>
      <c r="E383" s="123">
        <f t="shared" ca="1" si="108"/>
        <v>1.0000746899999999</v>
      </c>
      <c r="F383" s="123">
        <f ca="1">(TRUNC(PRODUCT($E$12:$E382),16))</f>
        <v>1.0392300429746599</v>
      </c>
      <c r="G383" s="123">
        <f t="shared" ca="1" si="125"/>
        <v>1.0387644441452999</v>
      </c>
      <c r="H383" s="123">
        <f t="shared" ca="1" si="109"/>
        <v>1.00044822</v>
      </c>
      <c r="I383" s="124">
        <f t="shared" si="116"/>
        <v>1.15E-2</v>
      </c>
      <c r="J383" s="125">
        <f t="shared" si="117"/>
        <v>44069</v>
      </c>
      <c r="K383" s="126">
        <f t="shared" si="118"/>
        <v>6</v>
      </c>
      <c r="L383" s="127">
        <f t="shared" si="119"/>
        <v>6</v>
      </c>
      <c r="M383" s="128">
        <f t="shared" si="110"/>
        <v>1.000272284</v>
      </c>
      <c r="N383" s="128">
        <f t="shared" ca="1" si="111"/>
        <v>1.0007206259999999</v>
      </c>
      <c r="O383" s="127">
        <f t="shared" si="120"/>
        <v>0</v>
      </c>
      <c r="P383" s="123">
        <f t="shared" ca="1" si="112"/>
        <v>7.2062599900000004</v>
      </c>
      <c r="Q383" s="129">
        <f t="shared" si="113"/>
        <v>0</v>
      </c>
      <c r="R383" s="130" t="str">
        <f t="shared" si="121"/>
        <v>J=</v>
      </c>
      <c r="S383" s="125">
        <f t="shared" si="122"/>
        <v>44253</v>
      </c>
      <c r="T383" s="133" t="str">
        <f t="shared" si="123"/>
        <v>-</v>
      </c>
      <c r="U383" s="7"/>
      <c r="V383" s="103"/>
      <c r="W383" s="104"/>
      <c r="X383" s="7"/>
      <c r="Y383" s="1"/>
      <c r="Z383" s="7"/>
      <c r="AA383" s="7"/>
      <c r="AB383" s="7"/>
      <c r="AC383" s="7"/>
      <c r="AD383" s="7"/>
      <c r="AE383" s="8"/>
      <c r="AF383" s="7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</row>
    <row r="384" spans="1:212" x14ac:dyDescent="0.2">
      <c r="A384" s="122">
        <f t="shared" si="114"/>
        <v>44078</v>
      </c>
      <c r="B384" s="121">
        <f t="shared" ca="1" si="124"/>
        <v>10008.407880000001</v>
      </c>
      <c r="C384" s="123">
        <f t="shared" si="115"/>
        <v>10000</v>
      </c>
      <c r="D384" s="124">
        <f ca="1">IF(A384&lt;$B$1,VLOOKUP(A384,[1]DI!$A$4:$B$15000,2,FALSE),0)</f>
        <v>1.9000000000000006E-2</v>
      </c>
      <c r="E384" s="123">
        <f t="shared" ca="1" si="108"/>
        <v>1.0000746899999999</v>
      </c>
      <c r="F384" s="123">
        <f ca="1">(TRUNC(PRODUCT($E$12:$E383),16))</f>
        <v>1.0393076630665701</v>
      </c>
      <c r="G384" s="123">
        <f t="shared" ca="1" si="125"/>
        <v>1.0387644441452999</v>
      </c>
      <c r="H384" s="123">
        <f t="shared" ca="1" si="109"/>
        <v>1.0005229499999999</v>
      </c>
      <c r="I384" s="124">
        <f t="shared" si="116"/>
        <v>1.15E-2</v>
      </c>
      <c r="J384" s="125">
        <f t="shared" si="117"/>
        <v>44069</v>
      </c>
      <c r="K384" s="126">
        <f t="shared" si="118"/>
        <v>7</v>
      </c>
      <c r="L384" s="127">
        <f t="shared" si="119"/>
        <v>7</v>
      </c>
      <c r="M384" s="128">
        <f t="shared" si="110"/>
        <v>1.000317672</v>
      </c>
      <c r="N384" s="128">
        <f t="shared" ca="1" si="111"/>
        <v>1.0008407880000001</v>
      </c>
      <c r="O384" s="127">
        <f t="shared" si="120"/>
        <v>0</v>
      </c>
      <c r="P384" s="123">
        <f t="shared" ca="1" si="112"/>
        <v>8.4078800000000005</v>
      </c>
      <c r="Q384" s="129">
        <f t="shared" si="113"/>
        <v>0</v>
      </c>
      <c r="R384" s="130" t="str">
        <f t="shared" si="121"/>
        <v>J=</v>
      </c>
      <c r="S384" s="125">
        <f t="shared" si="122"/>
        <v>44253</v>
      </c>
      <c r="T384" s="133" t="str">
        <f t="shared" si="123"/>
        <v>-</v>
      </c>
      <c r="U384" s="7"/>
      <c r="V384" s="103"/>
      <c r="W384" s="104"/>
      <c r="X384" s="7"/>
      <c r="Y384" s="1"/>
      <c r="Z384" s="7"/>
      <c r="AA384" s="7"/>
      <c r="AB384" s="7"/>
      <c r="AC384" s="7"/>
      <c r="AD384" s="7"/>
      <c r="AE384" s="8"/>
      <c r="AF384" s="7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</row>
    <row r="385" spans="1:212" x14ac:dyDescent="0.2">
      <c r="A385" s="122">
        <f t="shared" si="114"/>
        <v>44079</v>
      </c>
      <c r="B385" s="121">
        <f t="shared" ca="1" si="124"/>
        <v>10009.609589989999</v>
      </c>
      <c r="C385" s="123">
        <f t="shared" si="115"/>
        <v>10000</v>
      </c>
      <c r="D385" s="124">
        <f ca="1">IF(A385&lt;$B$1,VLOOKUP(A385,[1]DI!$A$4:$B$15000,2,FALSE),0)</f>
        <v>0</v>
      </c>
      <c r="E385" s="123">
        <f t="shared" ca="1" si="108"/>
        <v>1</v>
      </c>
      <c r="F385" s="123">
        <f ca="1">(TRUNC(PRODUCT($E$12:$E384),16))</f>
        <v>1.0393852889559201</v>
      </c>
      <c r="G385" s="123">
        <f t="shared" ca="1" si="125"/>
        <v>1.0387644441452999</v>
      </c>
      <c r="H385" s="123">
        <f t="shared" ca="1" si="109"/>
        <v>1.00059768</v>
      </c>
      <c r="I385" s="124">
        <f t="shared" si="116"/>
        <v>1.15E-2</v>
      </c>
      <c r="J385" s="125">
        <f t="shared" si="117"/>
        <v>44069</v>
      </c>
      <c r="K385" s="126">
        <f t="shared" si="118"/>
        <v>7</v>
      </c>
      <c r="L385" s="127">
        <f t="shared" si="119"/>
        <v>8</v>
      </c>
      <c r="M385" s="128">
        <f t="shared" si="110"/>
        <v>1.0003630619999999</v>
      </c>
      <c r="N385" s="128">
        <f t="shared" ca="1" si="111"/>
        <v>1.0009609589999999</v>
      </c>
      <c r="O385" s="127">
        <f t="shared" si="120"/>
        <v>0</v>
      </c>
      <c r="P385" s="123">
        <f t="shared" ca="1" si="112"/>
        <v>9.6095899899999999</v>
      </c>
      <c r="Q385" s="129">
        <f t="shared" si="113"/>
        <v>0</v>
      </c>
      <c r="R385" s="130" t="str">
        <f t="shared" si="121"/>
        <v>J=</v>
      </c>
      <c r="S385" s="125">
        <f t="shared" si="122"/>
        <v>44253</v>
      </c>
      <c r="T385" s="133" t="str">
        <f t="shared" si="123"/>
        <v>-</v>
      </c>
      <c r="U385" s="7"/>
      <c r="V385" s="103"/>
      <c r="W385" s="104"/>
      <c r="X385" s="7"/>
      <c r="Y385" s="1"/>
      <c r="Z385" s="7"/>
      <c r="AA385" s="7"/>
      <c r="AB385" s="7"/>
      <c r="AC385" s="7"/>
      <c r="AD385" s="7"/>
      <c r="AE385" s="8"/>
      <c r="AF385" s="7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</row>
    <row r="386" spans="1:212" x14ac:dyDescent="0.2">
      <c r="A386" s="122">
        <f t="shared" si="114"/>
        <v>44080</v>
      </c>
      <c r="B386" s="121">
        <f t="shared" ca="1" si="124"/>
        <v>10009.609589989999</v>
      </c>
      <c r="C386" s="123">
        <f t="shared" si="115"/>
        <v>10000</v>
      </c>
      <c r="D386" s="124">
        <f ca="1">IF(A386&lt;$B$1,VLOOKUP(A386,[1]DI!$A$4:$B$15000,2,FALSE),0)</f>
        <v>0</v>
      </c>
      <c r="E386" s="123">
        <f t="shared" ca="1" si="108"/>
        <v>1</v>
      </c>
      <c r="F386" s="123">
        <f ca="1">(TRUNC(PRODUCT($E$12:$E385),16))</f>
        <v>1.0393852889559201</v>
      </c>
      <c r="G386" s="123">
        <f t="shared" ca="1" si="125"/>
        <v>1.0387644441452999</v>
      </c>
      <c r="H386" s="123">
        <f t="shared" ca="1" si="109"/>
        <v>1.00059768</v>
      </c>
      <c r="I386" s="124">
        <f t="shared" si="116"/>
        <v>1.15E-2</v>
      </c>
      <c r="J386" s="125">
        <f t="shared" si="117"/>
        <v>44069</v>
      </c>
      <c r="K386" s="126">
        <f t="shared" si="118"/>
        <v>7</v>
      </c>
      <c r="L386" s="127">
        <f t="shared" si="119"/>
        <v>8</v>
      </c>
      <c r="M386" s="128">
        <f t="shared" si="110"/>
        <v>1.0003630619999999</v>
      </c>
      <c r="N386" s="128">
        <f t="shared" ca="1" si="111"/>
        <v>1.0009609589999999</v>
      </c>
      <c r="O386" s="127">
        <f t="shared" si="120"/>
        <v>0</v>
      </c>
      <c r="P386" s="123">
        <f t="shared" ca="1" si="112"/>
        <v>9.6095899899999999</v>
      </c>
      <c r="Q386" s="129">
        <f t="shared" si="113"/>
        <v>0</v>
      </c>
      <c r="R386" s="130" t="str">
        <f t="shared" si="121"/>
        <v>J=</v>
      </c>
      <c r="S386" s="125">
        <f t="shared" si="122"/>
        <v>44253</v>
      </c>
      <c r="T386" s="133" t="str">
        <f t="shared" si="123"/>
        <v>-</v>
      </c>
      <c r="U386" s="7"/>
      <c r="V386" s="103"/>
      <c r="W386" s="104"/>
      <c r="X386" s="7"/>
      <c r="Y386" s="1"/>
      <c r="Z386" s="7"/>
      <c r="AA386" s="7"/>
      <c r="AB386" s="7"/>
      <c r="AC386" s="7"/>
      <c r="AD386" s="7"/>
      <c r="AE386" s="8"/>
      <c r="AF386" s="7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</row>
    <row r="387" spans="1:212" x14ac:dyDescent="0.2">
      <c r="A387" s="122">
        <f t="shared" si="114"/>
        <v>44081</v>
      </c>
      <c r="B387" s="121">
        <f t="shared" ca="1" si="124"/>
        <v>10009.609589989999</v>
      </c>
      <c r="C387" s="123">
        <f t="shared" si="115"/>
        <v>10000</v>
      </c>
      <c r="D387" s="124">
        <f ca="1">IF(A387&lt;$B$1,VLOOKUP(A387,[1]DI!$A$4:$B$15000,2,FALSE),0)</f>
        <v>0</v>
      </c>
      <c r="E387" s="123">
        <f t="shared" ca="1" si="108"/>
        <v>1</v>
      </c>
      <c r="F387" s="123">
        <f ca="1">(TRUNC(PRODUCT($E$12:$E386),16))</f>
        <v>1.0393852889559201</v>
      </c>
      <c r="G387" s="123">
        <f t="shared" ca="1" si="125"/>
        <v>1.0387644441452999</v>
      </c>
      <c r="H387" s="123">
        <f t="shared" ca="1" si="109"/>
        <v>1.00059768</v>
      </c>
      <c r="I387" s="124">
        <f t="shared" si="116"/>
        <v>1.15E-2</v>
      </c>
      <c r="J387" s="125">
        <f t="shared" si="117"/>
        <v>44069</v>
      </c>
      <c r="K387" s="126">
        <f t="shared" si="118"/>
        <v>7</v>
      </c>
      <c r="L387" s="127">
        <f t="shared" si="119"/>
        <v>8</v>
      </c>
      <c r="M387" s="128">
        <f t="shared" si="110"/>
        <v>1.0003630619999999</v>
      </c>
      <c r="N387" s="128">
        <f t="shared" ca="1" si="111"/>
        <v>1.0009609589999999</v>
      </c>
      <c r="O387" s="127">
        <f t="shared" si="120"/>
        <v>0</v>
      </c>
      <c r="P387" s="123">
        <f t="shared" ca="1" si="112"/>
        <v>9.6095899899999999</v>
      </c>
      <c r="Q387" s="129">
        <f t="shared" si="113"/>
        <v>0</v>
      </c>
      <c r="R387" s="130" t="str">
        <f t="shared" si="121"/>
        <v>J=</v>
      </c>
      <c r="S387" s="125">
        <f t="shared" si="122"/>
        <v>44253</v>
      </c>
      <c r="T387" s="133" t="str">
        <f t="shared" si="123"/>
        <v>-</v>
      </c>
      <c r="U387" s="7"/>
      <c r="V387" s="103"/>
      <c r="W387" s="105"/>
      <c r="X387" s="7"/>
      <c r="Y387" s="1"/>
      <c r="Z387" s="7"/>
      <c r="AA387" s="7"/>
      <c r="AB387" s="7"/>
      <c r="AC387" s="7"/>
      <c r="AD387" s="7"/>
      <c r="AE387" s="8"/>
      <c r="AF387" s="7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</row>
    <row r="388" spans="1:212" x14ac:dyDescent="0.2">
      <c r="A388" s="122">
        <f t="shared" si="114"/>
        <v>44082</v>
      </c>
      <c r="B388" s="121">
        <f t="shared" ca="1" si="124"/>
        <v>10009.609589989999</v>
      </c>
      <c r="C388" s="123">
        <f t="shared" si="115"/>
        <v>10000</v>
      </c>
      <c r="D388" s="124">
        <f ca="1">IF(A388&lt;$B$1,VLOOKUP(A388,[1]DI!$A$4:$B$15000,2,FALSE),0)</f>
        <v>1.9000000000000006E-2</v>
      </c>
      <c r="E388" s="123">
        <f t="shared" ca="1" si="108"/>
        <v>1.0000746899999999</v>
      </c>
      <c r="F388" s="123">
        <f ca="1">(TRUNC(PRODUCT($E$12:$E387),16))</f>
        <v>1.0393852889559201</v>
      </c>
      <c r="G388" s="123">
        <f t="shared" ca="1" si="125"/>
        <v>1.0387644441452999</v>
      </c>
      <c r="H388" s="123">
        <f t="shared" ca="1" si="109"/>
        <v>1.00059768</v>
      </c>
      <c r="I388" s="124">
        <f t="shared" si="116"/>
        <v>1.15E-2</v>
      </c>
      <c r="J388" s="125">
        <f t="shared" si="117"/>
        <v>44069</v>
      </c>
      <c r="K388" s="126">
        <f t="shared" si="118"/>
        <v>8</v>
      </c>
      <c r="L388" s="127">
        <f t="shared" si="119"/>
        <v>8</v>
      </c>
      <c r="M388" s="128">
        <f t="shared" si="110"/>
        <v>1.0003630619999999</v>
      </c>
      <c r="N388" s="128">
        <f t="shared" ca="1" si="111"/>
        <v>1.0009609589999999</v>
      </c>
      <c r="O388" s="127">
        <f t="shared" si="120"/>
        <v>0</v>
      </c>
      <c r="P388" s="123">
        <f t="shared" ca="1" si="112"/>
        <v>9.6095899899999999</v>
      </c>
      <c r="Q388" s="129">
        <f t="shared" si="113"/>
        <v>0</v>
      </c>
      <c r="R388" s="130" t="str">
        <f t="shared" si="121"/>
        <v>J=</v>
      </c>
      <c r="S388" s="125">
        <f t="shared" si="122"/>
        <v>44253</v>
      </c>
      <c r="T388" s="133" t="str">
        <f t="shared" si="123"/>
        <v>-</v>
      </c>
      <c r="U388" s="7"/>
      <c r="V388" s="103"/>
      <c r="W388" s="104"/>
      <c r="X388" s="7"/>
      <c r="Y388" s="1"/>
      <c r="Z388" s="7"/>
      <c r="AA388" s="7"/>
      <c r="AB388" s="7"/>
      <c r="AC388" s="7"/>
      <c r="AD388" s="7"/>
      <c r="AE388" s="8"/>
      <c r="AF388" s="7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</row>
    <row r="389" spans="1:212" x14ac:dyDescent="0.2">
      <c r="A389" s="122">
        <f t="shared" si="114"/>
        <v>44083</v>
      </c>
      <c r="B389" s="121">
        <f t="shared" ca="1" si="124"/>
        <v>10010.811390000001</v>
      </c>
      <c r="C389" s="123">
        <f t="shared" si="115"/>
        <v>10000</v>
      </c>
      <c r="D389" s="124">
        <f ca="1">IF(A389&lt;$B$1,VLOOKUP(A389,[1]DI!$A$4:$B$15000,2,FALSE),0)</f>
        <v>1.9000000000000006E-2</v>
      </c>
      <c r="E389" s="123">
        <f t="shared" ca="1" si="108"/>
        <v>1.0000746899999999</v>
      </c>
      <c r="F389" s="123">
        <f ca="1">(TRUNC(PRODUCT($E$12:$E388),16))</f>
        <v>1.03946292064316</v>
      </c>
      <c r="G389" s="123">
        <f t="shared" ca="1" si="125"/>
        <v>1.0387644441452999</v>
      </c>
      <c r="H389" s="123">
        <f t="shared" ca="1" si="109"/>
        <v>1.00067241</v>
      </c>
      <c r="I389" s="124">
        <f t="shared" si="116"/>
        <v>1.15E-2</v>
      </c>
      <c r="J389" s="125">
        <f t="shared" si="117"/>
        <v>44069</v>
      </c>
      <c r="K389" s="126">
        <f t="shared" si="118"/>
        <v>9</v>
      </c>
      <c r="L389" s="127">
        <f t="shared" si="119"/>
        <v>9</v>
      </c>
      <c r="M389" s="128">
        <f t="shared" si="110"/>
        <v>1.000408454</v>
      </c>
      <c r="N389" s="128">
        <f t="shared" ca="1" si="111"/>
        <v>1.0010811390000001</v>
      </c>
      <c r="O389" s="127">
        <f t="shared" si="120"/>
        <v>0</v>
      </c>
      <c r="P389" s="123">
        <f t="shared" ca="1" si="112"/>
        <v>10.811389999999999</v>
      </c>
      <c r="Q389" s="129">
        <f t="shared" si="113"/>
        <v>0</v>
      </c>
      <c r="R389" s="130" t="str">
        <f t="shared" si="121"/>
        <v>J=</v>
      </c>
      <c r="S389" s="125">
        <f t="shared" si="122"/>
        <v>44253</v>
      </c>
      <c r="T389" s="133" t="str">
        <f t="shared" si="123"/>
        <v>-</v>
      </c>
      <c r="U389" s="7"/>
      <c r="V389" s="103"/>
      <c r="W389" s="104"/>
      <c r="X389" s="7"/>
      <c r="Y389" s="1"/>
      <c r="Z389" s="7"/>
      <c r="AA389" s="7"/>
      <c r="AB389" s="7"/>
      <c r="AC389" s="7"/>
      <c r="AD389" s="7"/>
      <c r="AE389" s="8"/>
      <c r="AF389" s="7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</row>
    <row r="390" spans="1:212" x14ac:dyDescent="0.2">
      <c r="A390" s="122">
        <f t="shared" si="114"/>
        <v>44084</v>
      </c>
      <c r="B390" s="121">
        <f t="shared" ca="1" si="124"/>
        <v>10012.01336999</v>
      </c>
      <c r="C390" s="123">
        <f t="shared" si="115"/>
        <v>10000</v>
      </c>
      <c r="D390" s="124">
        <f ca="1">IF(A390&lt;$B$1,VLOOKUP(A390,[1]DI!$A$4:$B$15000,2,FALSE),0)</f>
        <v>1.9000000000000006E-2</v>
      </c>
      <c r="E390" s="123">
        <f t="shared" ca="1" si="108"/>
        <v>1.0000746899999999</v>
      </c>
      <c r="F390" s="123">
        <f ca="1">(TRUNC(PRODUCT($E$12:$E389),16))</f>
        <v>1.0395405581287001</v>
      </c>
      <c r="G390" s="123">
        <f t="shared" ca="1" si="125"/>
        <v>1.0387644441452999</v>
      </c>
      <c r="H390" s="123">
        <f t="shared" ca="1" si="109"/>
        <v>1.00074715</v>
      </c>
      <c r="I390" s="124">
        <f t="shared" si="116"/>
        <v>1.15E-2</v>
      </c>
      <c r="J390" s="125">
        <f t="shared" si="117"/>
        <v>44069</v>
      </c>
      <c r="K390" s="126">
        <f t="shared" si="118"/>
        <v>10</v>
      </c>
      <c r="L390" s="127">
        <f t="shared" si="119"/>
        <v>10</v>
      </c>
      <c r="M390" s="128">
        <f t="shared" si="110"/>
        <v>1.000453848</v>
      </c>
      <c r="N390" s="128">
        <f t="shared" ca="1" si="111"/>
        <v>1.0012013369999999</v>
      </c>
      <c r="O390" s="127">
        <f t="shared" si="120"/>
        <v>0</v>
      </c>
      <c r="P390" s="123">
        <f t="shared" ca="1" si="112"/>
        <v>12.013369989999999</v>
      </c>
      <c r="Q390" s="129">
        <f t="shared" si="113"/>
        <v>0</v>
      </c>
      <c r="R390" s="130" t="str">
        <f t="shared" si="121"/>
        <v>J=</v>
      </c>
      <c r="S390" s="125">
        <f t="shared" si="122"/>
        <v>44253</v>
      </c>
      <c r="T390" s="133" t="str">
        <f t="shared" si="123"/>
        <v>-</v>
      </c>
      <c r="U390" s="7"/>
      <c r="V390" s="103"/>
      <c r="W390" s="104"/>
      <c r="X390" s="7"/>
      <c r="Y390" s="1"/>
      <c r="Z390" s="7"/>
      <c r="AA390" s="7"/>
      <c r="AB390" s="7"/>
      <c r="AC390" s="7"/>
      <c r="AD390" s="7"/>
      <c r="AE390" s="8"/>
      <c r="AF390" s="7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</row>
    <row r="391" spans="1:212" x14ac:dyDescent="0.2">
      <c r="A391" s="122">
        <f t="shared" si="114"/>
        <v>44085</v>
      </c>
      <c r="B391" s="121">
        <f t="shared" ca="1" si="124"/>
        <v>10013.215539999999</v>
      </c>
      <c r="C391" s="123">
        <f t="shared" si="115"/>
        <v>10000</v>
      </c>
      <c r="D391" s="124">
        <f ca="1">IF(A391&lt;$B$1,VLOOKUP(A391,[1]DI!$A$4:$B$15000,2,FALSE),0)</f>
        <v>1.9000000000000006E-2</v>
      </c>
      <c r="E391" s="123">
        <f t="shared" ca="1" si="108"/>
        <v>1.0000746899999999</v>
      </c>
      <c r="F391" s="123">
        <f ca="1">(TRUNC(PRODUCT($E$12:$E390),16))</f>
        <v>1.03961820141299</v>
      </c>
      <c r="G391" s="123">
        <f t="shared" ca="1" si="125"/>
        <v>1.0387644441452999</v>
      </c>
      <c r="H391" s="123">
        <f t="shared" ca="1" si="109"/>
        <v>1.0008219</v>
      </c>
      <c r="I391" s="124">
        <f t="shared" si="116"/>
        <v>1.15E-2</v>
      </c>
      <c r="J391" s="125">
        <f t="shared" si="117"/>
        <v>44069</v>
      </c>
      <c r="K391" s="126">
        <f t="shared" si="118"/>
        <v>11</v>
      </c>
      <c r="L391" s="127">
        <f t="shared" si="119"/>
        <v>11</v>
      </c>
      <c r="M391" s="128">
        <f t="shared" si="110"/>
        <v>1.000499244</v>
      </c>
      <c r="N391" s="128">
        <f t="shared" ca="1" si="111"/>
        <v>1.001321554</v>
      </c>
      <c r="O391" s="127">
        <f t="shared" si="120"/>
        <v>0</v>
      </c>
      <c r="P391" s="123">
        <f t="shared" ca="1" si="112"/>
        <v>13.215540000000001</v>
      </c>
      <c r="Q391" s="129">
        <f t="shared" si="113"/>
        <v>0</v>
      </c>
      <c r="R391" s="130" t="str">
        <f t="shared" si="121"/>
        <v>J=</v>
      </c>
      <c r="S391" s="125">
        <f t="shared" si="122"/>
        <v>44253</v>
      </c>
      <c r="T391" s="133" t="str">
        <f t="shared" si="123"/>
        <v>-</v>
      </c>
      <c r="U391" s="7"/>
      <c r="V391" s="103"/>
      <c r="W391" s="104"/>
      <c r="X391" s="7"/>
      <c r="Y391" s="1"/>
      <c r="Z391" s="7"/>
      <c r="AA391" s="7"/>
      <c r="AB391" s="7"/>
      <c r="AC391" s="7"/>
      <c r="AD391" s="7"/>
      <c r="AE391" s="8"/>
      <c r="AF391" s="7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</row>
    <row r="392" spans="1:212" x14ac:dyDescent="0.2">
      <c r="A392" s="122">
        <f t="shared" si="114"/>
        <v>44086</v>
      </c>
      <c r="B392" s="121">
        <f t="shared" ca="1" si="124"/>
        <v>10014.41779999</v>
      </c>
      <c r="C392" s="123">
        <f t="shared" si="115"/>
        <v>10000</v>
      </c>
      <c r="D392" s="124">
        <f ca="1">IF(A392&lt;$B$1,VLOOKUP(A392,[1]DI!$A$4:$B$15000,2,FALSE),0)</f>
        <v>0</v>
      </c>
      <c r="E392" s="123">
        <f t="shared" ca="1" si="108"/>
        <v>1</v>
      </c>
      <c r="F392" s="123">
        <f ca="1">(TRUNC(PRODUCT($E$12:$E391),16))</f>
        <v>1.03969585049645</v>
      </c>
      <c r="G392" s="123">
        <f t="shared" ca="1" si="125"/>
        <v>1.0387644441452999</v>
      </c>
      <c r="H392" s="123">
        <f t="shared" ca="1" si="109"/>
        <v>1.0008966500000001</v>
      </c>
      <c r="I392" s="124">
        <f t="shared" si="116"/>
        <v>1.15E-2</v>
      </c>
      <c r="J392" s="125">
        <f t="shared" si="117"/>
        <v>44069</v>
      </c>
      <c r="K392" s="126">
        <f t="shared" si="118"/>
        <v>11</v>
      </c>
      <c r="L392" s="127">
        <f t="shared" si="119"/>
        <v>12</v>
      </c>
      <c r="M392" s="128">
        <f t="shared" si="110"/>
        <v>1.0005446419999999</v>
      </c>
      <c r="N392" s="128">
        <f t="shared" ca="1" si="111"/>
        <v>1.0014417799999999</v>
      </c>
      <c r="O392" s="127">
        <f t="shared" si="120"/>
        <v>0</v>
      </c>
      <c r="P392" s="123">
        <f t="shared" ca="1" si="112"/>
        <v>14.417799990000001</v>
      </c>
      <c r="Q392" s="129">
        <f t="shared" si="113"/>
        <v>0</v>
      </c>
      <c r="R392" s="130" t="str">
        <f t="shared" si="121"/>
        <v>J=</v>
      </c>
      <c r="S392" s="125">
        <f t="shared" si="122"/>
        <v>44253</v>
      </c>
      <c r="T392" s="133" t="str">
        <f t="shared" si="123"/>
        <v>-</v>
      </c>
      <c r="U392" s="7"/>
      <c r="V392" s="103"/>
      <c r="W392" s="104"/>
      <c r="X392" s="7"/>
      <c r="Y392" s="1"/>
      <c r="Z392" s="7"/>
      <c r="AA392" s="7"/>
      <c r="AB392" s="7"/>
      <c r="AC392" s="7"/>
      <c r="AD392" s="7"/>
      <c r="AE392" s="8"/>
      <c r="AF392" s="7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</row>
    <row r="393" spans="1:212" x14ac:dyDescent="0.2">
      <c r="A393" s="122">
        <f t="shared" si="114"/>
        <v>44087</v>
      </c>
      <c r="B393" s="121">
        <f t="shared" ca="1" si="124"/>
        <v>10014.41779999</v>
      </c>
      <c r="C393" s="123">
        <f t="shared" si="115"/>
        <v>10000</v>
      </c>
      <c r="D393" s="124">
        <f ca="1">IF(A393&lt;$B$1,VLOOKUP(A393,[1]DI!$A$4:$B$15000,2,FALSE),0)</f>
        <v>0</v>
      </c>
      <c r="E393" s="123">
        <f t="shared" ca="1" si="108"/>
        <v>1</v>
      </c>
      <c r="F393" s="123">
        <f ca="1">(TRUNC(PRODUCT($E$12:$E392),16))</f>
        <v>1.03969585049645</v>
      </c>
      <c r="G393" s="123">
        <f t="shared" ca="1" si="125"/>
        <v>1.0387644441452999</v>
      </c>
      <c r="H393" s="123">
        <f t="shared" ca="1" si="109"/>
        <v>1.0008966500000001</v>
      </c>
      <c r="I393" s="124">
        <f t="shared" si="116"/>
        <v>1.15E-2</v>
      </c>
      <c r="J393" s="125">
        <f t="shared" si="117"/>
        <v>44069</v>
      </c>
      <c r="K393" s="126">
        <f t="shared" si="118"/>
        <v>11</v>
      </c>
      <c r="L393" s="127">
        <f t="shared" si="119"/>
        <v>12</v>
      </c>
      <c r="M393" s="128">
        <f t="shared" si="110"/>
        <v>1.0005446419999999</v>
      </c>
      <c r="N393" s="128">
        <f t="shared" ca="1" si="111"/>
        <v>1.0014417799999999</v>
      </c>
      <c r="O393" s="127">
        <f t="shared" si="120"/>
        <v>0</v>
      </c>
      <c r="P393" s="123">
        <f t="shared" ca="1" si="112"/>
        <v>14.417799990000001</v>
      </c>
      <c r="Q393" s="129">
        <f t="shared" si="113"/>
        <v>0</v>
      </c>
      <c r="R393" s="130" t="str">
        <f t="shared" si="121"/>
        <v>J=</v>
      </c>
      <c r="S393" s="125">
        <f t="shared" si="122"/>
        <v>44253</v>
      </c>
      <c r="T393" s="133" t="str">
        <f t="shared" si="123"/>
        <v>-</v>
      </c>
      <c r="U393" s="7"/>
      <c r="V393" s="103"/>
      <c r="W393" s="104"/>
      <c r="X393" s="7"/>
      <c r="Y393" s="1"/>
      <c r="Z393" s="7"/>
      <c r="AA393" s="7"/>
      <c r="AB393" s="7"/>
      <c r="AC393" s="7"/>
      <c r="AD393" s="7"/>
      <c r="AE393" s="8"/>
      <c r="AF393" s="7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</row>
    <row r="394" spans="1:212" x14ac:dyDescent="0.2">
      <c r="A394" s="122">
        <f t="shared" si="114"/>
        <v>44088</v>
      </c>
      <c r="B394" s="121">
        <f t="shared" ca="1" si="124"/>
        <v>10014.41779999</v>
      </c>
      <c r="C394" s="123">
        <f t="shared" si="115"/>
        <v>10000</v>
      </c>
      <c r="D394" s="124">
        <f ca="1">IF(A394&lt;$B$1,VLOOKUP(A394,[1]DI!$A$4:$B$15000,2,FALSE),0)</f>
        <v>1.9000000000000006E-2</v>
      </c>
      <c r="E394" s="123">
        <f t="shared" ca="1" si="108"/>
        <v>1.0000746899999999</v>
      </c>
      <c r="F394" s="123">
        <f ca="1">(TRUNC(PRODUCT($E$12:$E393),16))</f>
        <v>1.03969585049645</v>
      </c>
      <c r="G394" s="123">
        <f t="shared" ca="1" si="125"/>
        <v>1.0387644441452999</v>
      </c>
      <c r="H394" s="123">
        <f t="shared" ca="1" si="109"/>
        <v>1.0008966500000001</v>
      </c>
      <c r="I394" s="124">
        <f t="shared" si="116"/>
        <v>1.15E-2</v>
      </c>
      <c r="J394" s="125">
        <f t="shared" si="117"/>
        <v>44069</v>
      </c>
      <c r="K394" s="126">
        <f t="shared" si="118"/>
        <v>12</v>
      </c>
      <c r="L394" s="127">
        <f t="shared" si="119"/>
        <v>12</v>
      </c>
      <c r="M394" s="128">
        <f t="shared" si="110"/>
        <v>1.0005446419999999</v>
      </c>
      <c r="N394" s="128">
        <f t="shared" ca="1" si="111"/>
        <v>1.0014417799999999</v>
      </c>
      <c r="O394" s="127">
        <f t="shared" si="120"/>
        <v>0</v>
      </c>
      <c r="P394" s="123">
        <f t="shared" ca="1" si="112"/>
        <v>14.417799990000001</v>
      </c>
      <c r="Q394" s="129">
        <f t="shared" si="113"/>
        <v>0</v>
      </c>
      <c r="R394" s="130" t="str">
        <f t="shared" si="121"/>
        <v>J=</v>
      </c>
      <c r="S394" s="125">
        <f t="shared" si="122"/>
        <v>44253</v>
      </c>
      <c r="T394" s="133" t="str">
        <f t="shared" si="123"/>
        <v>-</v>
      </c>
      <c r="U394" s="7"/>
      <c r="V394" s="103"/>
      <c r="W394" s="104"/>
      <c r="X394" s="7"/>
      <c r="Y394" s="1"/>
      <c r="Z394" s="7"/>
      <c r="AA394" s="7"/>
      <c r="AB394" s="7"/>
      <c r="AC394" s="7"/>
      <c r="AD394" s="7"/>
      <c r="AE394" s="8"/>
      <c r="AF394" s="7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</row>
    <row r="395" spans="1:212" x14ac:dyDescent="0.2">
      <c r="A395" s="122">
        <f t="shared" si="114"/>
        <v>44089</v>
      </c>
      <c r="B395" s="121">
        <f t="shared" ca="1" si="124"/>
        <v>10015.620259990001</v>
      </c>
      <c r="C395" s="123">
        <f t="shared" si="115"/>
        <v>10000</v>
      </c>
      <c r="D395" s="124">
        <f ca="1">IF(A395&lt;$B$1,VLOOKUP(A395,[1]DI!$A$4:$B$15000,2,FALSE),0)</f>
        <v>1.9000000000000006E-2</v>
      </c>
      <c r="E395" s="123">
        <f t="shared" ca="1" si="108"/>
        <v>1.0000746899999999</v>
      </c>
      <c r="F395" s="123">
        <f ca="1">(TRUNC(PRODUCT($E$12:$E394),16))</f>
        <v>1.0397735053795201</v>
      </c>
      <c r="G395" s="123">
        <f t="shared" ca="1" si="125"/>
        <v>1.0387644441452999</v>
      </c>
      <c r="H395" s="123">
        <f t="shared" ca="1" si="109"/>
        <v>1.00097141</v>
      </c>
      <c r="I395" s="124">
        <f t="shared" si="116"/>
        <v>1.15E-2</v>
      </c>
      <c r="J395" s="125">
        <f t="shared" si="117"/>
        <v>44069</v>
      </c>
      <c r="K395" s="126">
        <f t="shared" si="118"/>
        <v>13</v>
      </c>
      <c r="L395" s="127">
        <f t="shared" si="119"/>
        <v>13</v>
      </c>
      <c r="M395" s="128">
        <f t="shared" si="110"/>
        <v>1.0005900430000001</v>
      </c>
      <c r="N395" s="128">
        <f t="shared" ca="1" si="111"/>
        <v>1.001562026</v>
      </c>
      <c r="O395" s="127">
        <f t="shared" si="120"/>
        <v>0</v>
      </c>
      <c r="P395" s="123">
        <f t="shared" ca="1" si="112"/>
        <v>15.620259989999999</v>
      </c>
      <c r="Q395" s="129">
        <f t="shared" si="113"/>
        <v>0</v>
      </c>
      <c r="R395" s="130" t="str">
        <f t="shared" si="121"/>
        <v>J=</v>
      </c>
      <c r="S395" s="125">
        <f t="shared" si="122"/>
        <v>44253</v>
      </c>
      <c r="T395" s="133" t="str">
        <f t="shared" si="123"/>
        <v>-</v>
      </c>
      <c r="U395" s="7"/>
      <c r="V395" s="103"/>
      <c r="W395" s="104"/>
      <c r="X395" s="7"/>
      <c r="Y395" s="1"/>
      <c r="Z395" s="7"/>
      <c r="AA395" s="7"/>
      <c r="AB395" s="7"/>
      <c r="AC395" s="7"/>
      <c r="AD395" s="7"/>
      <c r="AE395" s="8"/>
      <c r="AF395" s="7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</row>
    <row r="396" spans="1:212" x14ac:dyDescent="0.2">
      <c r="A396" s="122">
        <f t="shared" si="114"/>
        <v>44090</v>
      </c>
      <c r="B396" s="121">
        <f t="shared" ca="1" si="124"/>
        <v>10016.8228</v>
      </c>
      <c r="C396" s="123">
        <f t="shared" si="115"/>
        <v>10000</v>
      </c>
      <c r="D396" s="124">
        <f ca="1">IF(A396&lt;$B$1,VLOOKUP(A396,[1]DI!$A$4:$B$15000,2,FALSE),0)</f>
        <v>1.9000000000000006E-2</v>
      </c>
      <c r="E396" s="123">
        <f t="shared" ref="E396:E459" ca="1" si="126">IF(A396&lt;A$10,1,ROUND(((1+D396)^(1/252)),8))</f>
        <v>1.0000746899999999</v>
      </c>
      <c r="F396" s="123">
        <f ca="1">(TRUNC(PRODUCT($E$12:$E395),16))</f>
        <v>1.0398511660626399</v>
      </c>
      <c r="G396" s="123">
        <f t="shared" ca="1" si="125"/>
        <v>1.0387644441452999</v>
      </c>
      <c r="H396" s="123">
        <f t="shared" ref="H396:H459" ca="1" si="127">ROUND(F396/G396,8)</f>
        <v>1.00104617</v>
      </c>
      <c r="I396" s="124">
        <f t="shared" si="116"/>
        <v>1.15E-2</v>
      </c>
      <c r="J396" s="125">
        <f t="shared" si="117"/>
        <v>44069</v>
      </c>
      <c r="K396" s="126">
        <f t="shared" si="118"/>
        <v>14</v>
      </c>
      <c r="L396" s="127">
        <f t="shared" si="119"/>
        <v>14</v>
      </c>
      <c r="M396" s="128">
        <f t="shared" ref="M396:M459" si="128">ROUND((I396+1)^(L396/252),9)</f>
        <v>1.0006354449999999</v>
      </c>
      <c r="N396" s="128">
        <f t="shared" ref="N396:N459" ca="1" si="129">ROUND(H396*M396,9)</f>
        <v>1.00168228</v>
      </c>
      <c r="O396" s="127">
        <f t="shared" si="120"/>
        <v>0</v>
      </c>
      <c r="P396" s="123">
        <f t="shared" ref="P396:P459" ca="1" si="130">TRUNC(((N396-1)*C396),8)</f>
        <v>16.822800000000001</v>
      </c>
      <c r="Q396" s="129">
        <f t="shared" ref="Q396:Q459" si="131">IF(O396&gt;0,VLOOKUP(O396,$V$12:$AA$48,6),0)</f>
        <v>0</v>
      </c>
      <c r="R396" s="130" t="str">
        <f t="shared" si="121"/>
        <v>J=</v>
      </c>
      <c r="S396" s="125">
        <f t="shared" si="122"/>
        <v>44253</v>
      </c>
      <c r="T396" s="133" t="str">
        <f t="shared" si="123"/>
        <v>-</v>
      </c>
      <c r="U396" s="7"/>
      <c r="V396" s="103"/>
      <c r="W396" s="104"/>
      <c r="X396" s="7"/>
      <c r="Y396" s="1"/>
      <c r="Z396" s="7"/>
      <c r="AA396" s="7"/>
      <c r="AB396" s="7"/>
      <c r="AC396" s="7"/>
      <c r="AD396" s="7"/>
      <c r="AE396" s="8"/>
      <c r="AF396" s="7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</row>
    <row r="397" spans="1:212" x14ac:dyDescent="0.2">
      <c r="A397" s="122">
        <f t="shared" ref="A397:A460" si="132">(A396+1)</f>
        <v>44091</v>
      </c>
      <c r="B397" s="121">
        <f t="shared" ca="1" si="124"/>
        <v>10018.025519999999</v>
      </c>
      <c r="C397" s="123">
        <f t="shared" ref="C397:C460" si="133">(C396-Q396)</f>
        <v>10000</v>
      </c>
      <c r="D397" s="124">
        <f ca="1">IF(A397&lt;$B$1,VLOOKUP(A397,[1]DI!$A$4:$B$15000,2,FALSE),0)</f>
        <v>1.9000000000000006E-2</v>
      </c>
      <c r="E397" s="123">
        <f t="shared" ca="1" si="126"/>
        <v>1.0000746899999999</v>
      </c>
      <c r="F397" s="123">
        <f ca="1">(TRUNC(PRODUCT($E$12:$E396),16))</f>
        <v>1.0399288325462299</v>
      </c>
      <c r="G397" s="123">
        <f t="shared" ca="1" si="125"/>
        <v>1.0387644441452999</v>
      </c>
      <c r="H397" s="123">
        <f t="shared" ca="1" si="127"/>
        <v>1.0011209400000001</v>
      </c>
      <c r="I397" s="124">
        <f t="shared" ref="I397:I460" si="134">I396</f>
        <v>1.15E-2</v>
      </c>
      <c r="J397" s="125">
        <f t="shared" ref="J397:J460" si="135">IF(O396&gt;0,VLOOKUP(O396,V$12:AF$48,2),J396)</f>
        <v>44069</v>
      </c>
      <c r="K397" s="126">
        <f t="shared" ref="K397:K460" si="136">IF(A397&gt;J397,IF(NETWORKDAYS(J397,A397,$V$52:$V$436)-1=0,1,NETWORKDAYS(J397,A397,$V$52:$V$436)-1),0)</f>
        <v>15</v>
      </c>
      <c r="L397" s="127">
        <f t="shared" ref="L397:L460" si="137">IF(AND(K397=1,K396=1),1,IF(K397&gt;0,IF(K397=K396,K397+1,K397),0))</f>
        <v>15</v>
      </c>
      <c r="M397" s="128">
        <f t="shared" si="128"/>
        <v>1.0006808490000001</v>
      </c>
      <c r="N397" s="128">
        <f t="shared" ca="1" si="129"/>
        <v>1.001802552</v>
      </c>
      <c r="O397" s="127">
        <f t="shared" ref="O397:O460" si="138">IF(VLOOKUP(A397,W$12:AD$48,8)=VLOOKUP(A396,W$12:AD$48,8),0,VLOOKUP(A397,W$12:AD$48,8))</f>
        <v>0</v>
      </c>
      <c r="P397" s="123">
        <f t="shared" ca="1" si="130"/>
        <v>18.02552</v>
      </c>
      <c r="Q397" s="129">
        <f t="shared" si="131"/>
        <v>0</v>
      </c>
      <c r="R397" s="130" t="str">
        <f t="shared" ref="R397:R460" si="139">IF(O396&gt;0,VLOOKUP(O396,V$12:AF$48,10),R396)</f>
        <v>J=</v>
      </c>
      <c r="S397" s="125">
        <f t="shared" ref="S397:S460" si="140">IF(O396&gt;0,VLOOKUP(O396,V$12:AF$48,11),S396)</f>
        <v>44253</v>
      </c>
      <c r="T397" s="133" t="str">
        <f t="shared" ref="T397:T460" si="141">IF(O397&gt;0,(P397+Q397)*T$9,"-")</f>
        <v>-</v>
      </c>
      <c r="U397" s="7"/>
      <c r="V397" s="103"/>
      <c r="W397" s="104"/>
      <c r="X397" s="7"/>
      <c r="Y397" s="1"/>
      <c r="Z397" s="7"/>
      <c r="AA397" s="7"/>
      <c r="AB397" s="7"/>
      <c r="AC397" s="7"/>
      <c r="AD397" s="7"/>
      <c r="AE397" s="8"/>
      <c r="AF397" s="7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</row>
    <row r="398" spans="1:212" x14ac:dyDescent="0.2">
      <c r="A398" s="122">
        <f t="shared" si="132"/>
        <v>44092</v>
      </c>
      <c r="B398" s="121">
        <f t="shared" ref="B398:B461" ca="1" si="142">IF(A398&lt;=TODAY(),C398+P398,IF(AND(A398&gt;TODAY(),A398&lt;=$B$1),IF(VLOOKUP(TODAY(),$A$10:$D$5000,4,FALSE)=0,"n.d",C398+P398),"n.d"))</f>
        <v>10019.228339990001</v>
      </c>
      <c r="C398" s="123">
        <f t="shared" si="133"/>
        <v>10000</v>
      </c>
      <c r="D398" s="124">
        <f ca="1">IF(A398&lt;$B$1,VLOOKUP(A398,[1]DI!$A$4:$B$15000,2,FALSE),0)</f>
        <v>1.9000000000000006E-2</v>
      </c>
      <c r="E398" s="123">
        <f t="shared" ca="1" si="126"/>
        <v>1.0000746899999999</v>
      </c>
      <c r="F398" s="123">
        <f ca="1">(TRUNC(PRODUCT($E$12:$E397),16))</f>
        <v>1.0400065048307401</v>
      </c>
      <c r="G398" s="123">
        <f t="shared" ca="1" si="125"/>
        <v>1.0387644441452999</v>
      </c>
      <c r="H398" s="123">
        <f t="shared" ca="1" si="127"/>
        <v>1.00119571</v>
      </c>
      <c r="I398" s="124">
        <f t="shared" si="134"/>
        <v>1.15E-2</v>
      </c>
      <c r="J398" s="125">
        <f t="shared" si="135"/>
        <v>44069</v>
      </c>
      <c r="K398" s="126">
        <f t="shared" si="136"/>
        <v>16</v>
      </c>
      <c r="L398" s="127">
        <f t="shared" si="137"/>
        <v>16</v>
      </c>
      <c r="M398" s="128">
        <f t="shared" si="128"/>
        <v>1.0007262560000001</v>
      </c>
      <c r="N398" s="128">
        <f t="shared" ca="1" si="129"/>
        <v>1.0019228339999999</v>
      </c>
      <c r="O398" s="127">
        <f t="shared" si="138"/>
        <v>0</v>
      </c>
      <c r="P398" s="123">
        <f t="shared" ca="1" si="130"/>
        <v>19.228339989999998</v>
      </c>
      <c r="Q398" s="129">
        <f t="shared" si="131"/>
        <v>0</v>
      </c>
      <c r="R398" s="130" t="str">
        <f t="shared" si="139"/>
        <v>J=</v>
      </c>
      <c r="S398" s="125">
        <f t="shared" si="140"/>
        <v>44253</v>
      </c>
      <c r="T398" s="133" t="str">
        <f t="shared" si="141"/>
        <v>-</v>
      </c>
      <c r="U398" s="7"/>
      <c r="V398" s="103"/>
      <c r="W398" s="105"/>
      <c r="X398" s="7"/>
      <c r="Y398" s="1"/>
      <c r="Z398" s="7"/>
      <c r="AA398" s="7"/>
      <c r="AB398" s="7"/>
      <c r="AC398" s="7"/>
      <c r="AD398" s="7"/>
      <c r="AE398" s="8"/>
      <c r="AF398" s="7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</row>
    <row r="399" spans="1:212" x14ac:dyDescent="0.2">
      <c r="A399" s="122">
        <f t="shared" si="132"/>
        <v>44093</v>
      </c>
      <c r="B399" s="121">
        <f t="shared" ca="1" si="142"/>
        <v>10020.431339999999</v>
      </c>
      <c r="C399" s="123">
        <f t="shared" si="133"/>
        <v>10000</v>
      </c>
      <c r="D399" s="124">
        <f ca="1">IF(A399&lt;$B$1,VLOOKUP(A399,[1]DI!$A$4:$B$15000,2,FALSE),0)</f>
        <v>0</v>
      </c>
      <c r="E399" s="123">
        <f t="shared" ca="1" si="126"/>
        <v>1</v>
      </c>
      <c r="F399" s="123">
        <f ca="1">(TRUNC(PRODUCT($E$12:$E398),16))</f>
        <v>1.0400841829165799</v>
      </c>
      <c r="G399" s="123">
        <f t="shared" ca="1" si="125"/>
        <v>1.0387644441452999</v>
      </c>
      <c r="H399" s="123">
        <f t="shared" ca="1" si="127"/>
        <v>1.00127049</v>
      </c>
      <c r="I399" s="124">
        <f t="shared" si="134"/>
        <v>1.15E-2</v>
      </c>
      <c r="J399" s="125">
        <f t="shared" si="135"/>
        <v>44069</v>
      </c>
      <c r="K399" s="126">
        <f t="shared" si="136"/>
        <v>16</v>
      </c>
      <c r="L399" s="127">
        <f t="shared" si="137"/>
        <v>17</v>
      </c>
      <c r="M399" s="128">
        <f t="shared" si="128"/>
        <v>1.0007716639999999</v>
      </c>
      <c r="N399" s="128">
        <f t="shared" ca="1" si="129"/>
        <v>1.002043134</v>
      </c>
      <c r="O399" s="127">
        <f t="shared" si="138"/>
        <v>0</v>
      </c>
      <c r="P399" s="123">
        <f t="shared" ca="1" si="130"/>
        <v>20.431339999999999</v>
      </c>
      <c r="Q399" s="129">
        <f t="shared" si="131"/>
        <v>0</v>
      </c>
      <c r="R399" s="130" t="str">
        <f t="shared" si="139"/>
        <v>J=</v>
      </c>
      <c r="S399" s="125">
        <f t="shared" si="140"/>
        <v>44253</v>
      </c>
      <c r="T399" s="133" t="str">
        <f t="shared" si="141"/>
        <v>-</v>
      </c>
      <c r="U399" s="7"/>
      <c r="V399" s="103"/>
      <c r="W399" s="104"/>
      <c r="X399" s="7"/>
      <c r="Y399" s="1"/>
      <c r="Z399" s="7"/>
      <c r="AA399" s="7"/>
      <c r="AB399" s="7"/>
      <c r="AC399" s="7"/>
      <c r="AD399" s="7"/>
      <c r="AE399" s="8"/>
      <c r="AF399" s="7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</row>
    <row r="400" spans="1:212" x14ac:dyDescent="0.2">
      <c r="A400" s="122">
        <f t="shared" si="132"/>
        <v>44094</v>
      </c>
      <c r="B400" s="121">
        <f t="shared" ca="1" si="142"/>
        <v>10020.431339999999</v>
      </c>
      <c r="C400" s="123">
        <f t="shared" si="133"/>
        <v>10000</v>
      </c>
      <c r="D400" s="124">
        <f ca="1">IF(A400&lt;$B$1,VLOOKUP(A400,[1]DI!$A$4:$B$15000,2,FALSE),0)</f>
        <v>0</v>
      </c>
      <c r="E400" s="123">
        <f t="shared" ca="1" si="126"/>
        <v>1</v>
      </c>
      <c r="F400" s="123">
        <f ca="1">(TRUNC(PRODUCT($E$12:$E399),16))</f>
        <v>1.0400841829165799</v>
      </c>
      <c r="G400" s="123">
        <f t="shared" ca="1" si="125"/>
        <v>1.0387644441452999</v>
      </c>
      <c r="H400" s="123">
        <f t="shared" ca="1" si="127"/>
        <v>1.00127049</v>
      </c>
      <c r="I400" s="124">
        <f t="shared" si="134"/>
        <v>1.15E-2</v>
      </c>
      <c r="J400" s="125">
        <f t="shared" si="135"/>
        <v>44069</v>
      </c>
      <c r="K400" s="126">
        <f t="shared" si="136"/>
        <v>16</v>
      </c>
      <c r="L400" s="127">
        <f t="shared" si="137"/>
        <v>17</v>
      </c>
      <c r="M400" s="128">
        <f t="shared" si="128"/>
        <v>1.0007716639999999</v>
      </c>
      <c r="N400" s="128">
        <f t="shared" ca="1" si="129"/>
        <v>1.002043134</v>
      </c>
      <c r="O400" s="127">
        <f t="shared" si="138"/>
        <v>0</v>
      </c>
      <c r="P400" s="123">
        <f t="shared" ca="1" si="130"/>
        <v>20.431339999999999</v>
      </c>
      <c r="Q400" s="129">
        <f t="shared" si="131"/>
        <v>0</v>
      </c>
      <c r="R400" s="130" t="str">
        <f t="shared" si="139"/>
        <v>J=</v>
      </c>
      <c r="S400" s="125">
        <f t="shared" si="140"/>
        <v>44253</v>
      </c>
      <c r="T400" s="133" t="str">
        <f t="shared" si="141"/>
        <v>-</v>
      </c>
      <c r="U400" s="7"/>
      <c r="V400" s="103"/>
      <c r="W400" s="104"/>
      <c r="X400" s="7"/>
      <c r="Y400" s="1"/>
      <c r="Z400" s="7"/>
      <c r="AA400" s="7"/>
      <c r="AB400" s="7"/>
      <c r="AC400" s="7"/>
      <c r="AD400" s="7"/>
      <c r="AE400" s="8"/>
      <c r="AF400" s="7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</row>
    <row r="401" spans="1:212" x14ac:dyDescent="0.2">
      <c r="A401" s="122">
        <f t="shared" si="132"/>
        <v>44095</v>
      </c>
      <c r="B401" s="121">
        <f t="shared" ca="1" si="142"/>
        <v>10020.431339999999</v>
      </c>
      <c r="C401" s="123">
        <f t="shared" si="133"/>
        <v>10000</v>
      </c>
      <c r="D401" s="124">
        <f ca="1">IF(A401&lt;$B$1,VLOOKUP(A401,[1]DI!$A$4:$B$15000,2,FALSE),0)</f>
        <v>1.9000000000000006E-2</v>
      </c>
      <c r="E401" s="123">
        <f t="shared" ca="1" si="126"/>
        <v>1.0000746899999999</v>
      </c>
      <c r="F401" s="123">
        <f ca="1">(TRUNC(PRODUCT($E$12:$E400),16))</f>
        <v>1.0400841829165799</v>
      </c>
      <c r="G401" s="123">
        <f t="shared" ca="1" si="125"/>
        <v>1.0387644441452999</v>
      </c>
      <c r="H401" s="123">
        <f t="shared" ca="1" si="127"/>
        <v>1.00127049</v>
      </c>
      <c r="I401" s="124">
        <f t="shared" si="134"/>
        <v>1.15E-2</v>
      </c>
      <c r="J401" s="125">
        <f t="shared" si="135"/>
        <v>44069</v>
      </c>
      <c r="K401" s="126">
        <f t="shared" si="136"/>
        <v>17</v>
      </c>
      <c r="L401" s="127">
        <f t="shared" si="137"/>
        <v>17</v>
      </c>
      <c r="M401" s="128">
        <f t="shared" si="128"/>
        <v>1.0007716639999999</v>
      </c>
      <c r="N401" s="128">
        <f t="shared" ca="1" si="129"/>
        <v>1.002043134</v>
      </c>
      <c r="O401" s="127">
        <f t="shared" si="138"/>
        <v>0</v>
      </c>
      <c r="P401" s="123">
        <f t="shared" ca="1" si="130"/>
        <v>20.431339999999999</v>
      </c>
      <c r="Q401" s="129">
        <f t="shared" si="131"/>
        <v>0</v>
      </c>
      <c r="R401" s="130" t="str">
        <f t="shared" si="139"/>
        <v>J=</v>
      </c>
      <c r="S401" s="125">
        <f t="shared" si="140"/>
        <v>44253</v>
      </c>
      <c r="T401" s="133" t="str">
        <f t="shared" si="141"/>
        <v>-</v>
      </c>
      <c r="U401" s="7"/>
      <c r="V401" s="103"/>
      <c r="W401" s="104"/>
      <c r="X401" s="7"/>
      <c r="Y401" s="1"/>
      <c r="Z401" s="7"/>
      <c r="AA401" s="7"/>
      <c r="AB401" s="7"/>
      <c r="AC401" s="7"/>
      <c r="AD401" s="7"/>
      <c r="AE401" s="8"/>
      <c r="AF401" s="7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</row>
    <row r="402" spans="1:212" x14ac:dyDescent="0.2">
      <c r="A402" s="122">
        <f t="shared" si="132"/>
        <v>44096</v>
      </c>
      <c r="B402" s="121">
        <f t="shared" ca="1" si="142"/>
        <v>10021.63444</v>
      </c>
      <c r="C402" s="123">
        <f t="shared" si="133"/>
        <v>10000</v>
      </c>
      <c r="D402" s="124">
        <f ca="1">IF(A402&lt;$B$1,VLOOKUP(A402,[1]DI!$A$4:$B$15000,2,FALSE),0)</f>
        <v>1.9000000000000006E-2</v>
      </c>
      <c r="E402" s="123">
        <f t="shared" ca="1" si="126"/>
        <v>1.0000746899999999</v>
      </c>
      <c r="F402" s="123">
        <f ca="1">(TRUNC(PRODUCT($E$12:$E401),16))</f>
        <v>1.0401618668042001</v>
      </c>
      <c r="G402" s="123">
        <f t="shared" ca="1" si="125"/>
        <v>1.0387644441452999</v>
      </c>
      <c r="H402" s="123">
        <f t="shared" ca="1" si="127"/>
        <v>1.0013452700000001</v>
      </c>
      <c r="I402" s="124">
        <f t="shared" si="134"/>
        <v>1.15E-2</v>
      </c>
      <c r="J402" s="125">
        <f t="shared" si="135"/>
        <v>44069</v>
      </c>
      <c r="K402" s="126">
        <f t="shared" si="136"/>
        <v>18</v>
      </c>
      <c r="L402" s="127">
        <f t="shared" si="137"/>
        <v>18</v>
      </c>
      <c r="M402" s="128">
        <f t="shared" si="128"/>
        <v>1.0008170750000001</v>
      </c>
      <c r="N402" s="128">
        <f t="shared" ca="1" si="129"/>
        <v>1.002163444</v>
      </c>
      <c r="O402" s="127">
        <f t="shared" si="138"/>
        <v>0</v>
      </c>
      <c r="P402" s="123">
        <f t="shared" ca="1" si="130"/>
        <v>21.634440000000001</v>
      </c>
      <c r="Q402" s="129">
        <f t="shared" si="131"/>
        <v>0</v>
      </c>
      <c r="R402" s="130" t="str">
        <f t="shared" si="139"/>
        <v>J=</v>
      </c>
      <c r="S402" s="125">
        <f t="shared" si="140"/>
        <v>44253</v>
      </c>
      <c r="T402" s="133" t="str">
        <f t="shared" si="141"/>
        <v>-</v>
      </c>
      <c r="U402" s="7"/>
      <c r="V402" s="103"/>
      <c r="W402" s="104"/>
      <c r="X402" s="7"/>
      <c r="Y402" s="1"/>
      <c r="Z402" s="7"/>
      <c r="AA402" s="7"/>
      <c r="AB402" s="7"/>
      <c r="AC402" s="7"/>
      <c r="AD402" s="7"/>
      <c r="AE402" s="8"/>
      <c r="AF402" s="7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</row>
    <row r="403" spans="1:212" x14ac:dyDescent="0.2">
      <c r="A403" s="122">
        <f t="shared" si="132"/>
        <v>44097</v>
      </c>
      <c r="B403" s="121">
        <f t="shared" ca="1" si="142"/>
        <v>10022.837729999999</v>
      </c>
      <c r="C403" s="123">
        <f t="shared" si="133"/>
        <v>10000</v>
      </c>
      <c r="D403" s="124">
        <f ca="1">IF(A403&lt;$B$1,VLOOKUP(A403,[1]DI!$A$4:$B$15000,2,FALSE),0)</f>
        <v>1.9000000000000006E-2</v>
      </c>
      <c r="E403" s="123">
        <f t="shared" ca="1" si="126"/>
        <v>1.0000746899999999</v>
      </c>
      <c r="F403" s="123">
        <f ca="1">(TRUNC(PRODUCT($E$12:$E402),16))</f>
        <v>1.0402395564940301</v>
      </c>
      <c r="G403" s="123">
        <f t="shared" ca="1" si="125"/>
        <v>1.0387644441452999</v>
      </c>
      <c r="H403" s="123">
        <f t="shared" ca="1" si="127"/>
        <v>1.0014200600000001</v>
      </c>
      <c r="I403" s="124">
        <f t="shared" si="134"/>
        <v>1.15E-2</v>
      </c>
      <c r="J403" s="125">
        <f t="shared" si="135"/>
        <v>44069</v>
      </c>
      <c r="K403" s="126">
        <f t="shared" si="136"/>
        <v>19</v>
      </c>
      <c r="L403" s="127">
        <f t="shared" si="137"/>
        <v>19</v>
      </c>
      <c r="M403" s="128">
        <f t="shared" si="128"/>
        <v>1.0008624880000001</v>
      </c>
      <c r="N403" s="128">
        <f t="shared" ca="1" si="129"/>
        <v>1.002283773</v>
      </c>
      <c r="O403" s="127">
        <f t="shared" si="138"/>
        <v>0</v>
      </c>
      <c r="P403" s="123">
        <f t="shared" ca="1" si="130"/>
        <v>22.837730000000001</v>
      </c>
      <c r="Q403" s="129">
        <f t="shared" si="131"/>
        <v>0</v>
      </c>
      <c r="R403" s="130" t="str">
        <f t="shared" si="139"/>
        <v>J=</v>
      </c>
      <c r="S403" s="125">
        <f t="shared" si="140"/>
        <v>44253</v>
      </c>
      <c r="T403" s="133" t="str">
        <f t="shared" si="141"/>
        <v>-</v>
      </c>
      <c r="U403" s="7"/>
      <c r="V403" s="103"/>
      <c r="W403" s="104"/>
      <c r="X403" s="7"/>
      <c r="Y403" s="1"/>
      <c r="Z403" s="7"/>
      <c r="AA403" s="7"/>
      <c r="AB403" s="7"/>
      <c r="AC403" s="7"/>
      <c r="AD403" s="7"/>
      <c r="AE403" s="8"/>
      <c r="AF403" s="7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</row>
    <row r="404" spans="1:212" x14ac:dyDescent="0.2">
      <c r="A404" s="122">
        <f t="shared" si="132"/>
        <v>44098</v>
      </c>
      <c r="B404" s="121">
        <f t="shared" ca="1" si="142"/>
        <v>10024.041189989999</v>
      </c>
      <c r="C404" s="123">
        <f t="shared" si="133"/>
        <v>10000</v>
      </c>
      <c r="D404" s="124">
        <f ca="1">IF(A404&lt;$B$1,VLOOKUP(A404,[1]DI!$A$4:$B$15000,2,FALSE),0)</f>
        <v>1.9000000000000006E-2</v>
      </c>
      <c r="E404" s="123">
        <f t="shared" ca="1" si="126"/>
        <v>1.0000746899999999</v>
      </c>
      <c r="F404" s="123">
        <f ca="1">(TRUNC(PRODUCT($E$12:$E403),16))</f>
        <v>1.04031725198651</v>
      </c>
      <c r="G404" s="123">
        <f t="shared" ca="1" si="125"/>
        <v>1.0387644441452999</v>
      </c>
      <c r="H404" s="123">
        <f t="shared" ca="1" si="127"/>
        <v>1.00149486</v>
      </c>
      <c r="I404" s="124">
        <f t="shared" si="134"/>
        <v>1.15E-2</v>
      </c>
      <c r="J404" s="125">
        <f t="shared" si="135"/>
        <v>44069</v>
      </c>
      <c r="K404" s="126">
        <f t="shared" si="136"/>
        <v>20</v>
      </c>
      <c r="L404" s="127">
        <f t="shared" si="137"/>
        <v>20</v>
      </c>
      <c r="M404" s="128">
        <f t="shared" si="128"/>
        <v>1.000907902</v>
      </c>
      <c r="N404" s="128">
        <f t="shared" ca="1" si="129"/>
        <v>1.0024041189999999</v>
      </c>
      <c r="O404" s="127">
        <f t="shared" si="138"/>
        <v>0</v>
      </c>
      <c r="P404" s="123">
        <f t="shared" ca="1" si="130"/>
        <v>24.041189989999999</v>
      </c>
      <c r="Q404" s="129">
        <f t="shared" si="131"/>
        <v>0</v>
      </c>
      <c r="R404" s="130" t="str">
        <f t="shared" si="139"/>
        <v>J=</v>
      </c>
      <c r="S404" s="125">
        <f t="shared" si="140"/>
        <v>44253</v>
      </c>
      <c r="T404" s="133" t="str">
        <f t="shared" si="141"/>
        <v>-</v>
      </c>
      <c r="U404" s="7"/>
      <c r="V404" s="103"/>
      <c r="W404" s="104"/>
      <c r="X404" s="7"/>
      <c r="Y404" s="1"/>
      <c r="Z404" s="7"/>
      <c r="AA404" s="7"/>
      <c r="AB404" s="7"/>
      <c r="AC404" s="7"/>
      <c r="AD404" s="7"/>
      <c r="AE404" s="8"/>
      <c r="AF404" s="7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</row>
    <row r="405" spans="1:212" x14ac:dyDescent="0.2">
      <c r="A405" s="122">
        <f t="shared" si="132"/>
        <v>44099</v>
      </c>
      <c r="B405" s="121">
        <f t="shared" ca="1" si="142"/>
        <v>10025.244749990001</v>
      </c>
      <c r="C405" s="123">
        <f t="shared" si="133"/>
        <v>10000</v>
      </c>
      <c r="D405" s="124">
        <f ca="1">IF(A405&lt;$B$1,VLOOKUP(A405,[1]DI!$A$4:$B$15000,2,FALSE),0)</f>
        <v>1.9000000000000006E-2</v>
      </c>
      <c r="E405" s="123">
        <f t="shared" ca="1" si="126"/>
        <v>1.0000746899999999</v>
      </c>
      <c r="F405" s="123">
        <f ca="1">(TRUNC(PRODUCT($E$12:$E404),16))</f>
        <v>1.04039495328206</v>
      </c>
      <c r="G405" s="123">
        <f t="shared" ca="1" si="125"/>
        <v>1.0387644441452999</v>
      </c>
      <c r="H405" s="123">
        <f t="shared" ca="1" si="127"/>
        <v>1.0015696599999999</v>
      </c>
      <c r="I405" s="124">
        <f t="shared" si="134"/>
        <v>1.15E-2</v>
      </c>
      <c r="J405" s="125">
        <f t="shared" si="135"/>
        <v>44069</v>
      </c>
      <c r="K405" s="126">
        <f t="shared" si="136"/>
        <v>21</v>
      </c>
      <c r="L405" s="127">
        <f t="shared" si="137"/>
        <v>21</v>
      </c>
      <c r="M405" s="128">
        <f t="shared" si="128"/>
        <v>1.000953319</v>
      </c>
      <c r="N405" s="128">
        <f t="shared" ca="1" si="129"/>
        <v>1.002524475</v>
      </c>
      <c r="O405" s="127">
        <f t="shared" si="138"/>
        <v>0</v>
      </c>
      <c r="P405" s="123">
        <f t="shared" ca="1" si="130"/>
        <v>25.244749989999999</v>
      </c>
      <c r="Q405" s="129">
        <f t="shared" si="131"/>
        <v>0</v>
      </c>
      <c r="R405" s="130" t="str">
        <f t="shared" si="139"/>
        <v>J=</v>
      </c>
      <c r="S405" s="125">
        <f t="shared" si="140"/>
        <v>44253</v>
      </c>
      <c r="T405" s="133" t="str">
        <f t="shared" si="141"/>
        <v>-</v>
      </c>
      <c r="U405" s="7"/>
      <c r="V405" s="103"/>
      <c r="W405" s="104"/>
      <c r="X405" s="7"/>
      <c r="Y405" s="1"/>
      <c r="Z405" s="7"/>
      <c r="AA405" s="7"/>
      <c r="AB405" s="7"/>
      <c r="AC405" s="7"/>
      <c r="AD405" s="7"/>
      <c r="AE405" s="8"/>
      <c r="AF405" s="7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</row>
    <row r="406" spans="1:212" x14ac:dyDescent="0.2">
      <c r="A406" s="122">
        <f t="shared" si="132"/>
        <v>44100</v>
      </c>
      <c r="B406" s="121">
        <f t="shared" ca="1" si="142"/>
        <v>10026.4485</v>
      </c>
      <c r="C406" s="123">
        <f t="shared" si="133"/>
        <v>10000</v>
      </c>
      <c r="D406" s="124">
        <f ca="1">IF(A406&lt;$B$1,VLOOKUP(A406,[1]DI!$A$4:$B$15000,2,FALSE),0)</f>
        <v>0</v>
      </c>
      <c r="E406" s="123">
        <f t="shared" ca="1" si="126"/>
        <v>1</v>
      </c>
      <c r="F406" s="123">
        <f ca="1">(TRUNC(PRODUCT($E$12:$E405),16))</f>
        <v>1.0404726603811201</v>
      </c>
      <c r="G406" s="123">
        <f t="shared" ca="1" si="125"/>
        <v>1.0387644441452999</v>
      </c>
      <c r="H406" s="123">
        <f t="shared" ca="1" si="127"/>
        <v>1.00164447</v>
      </c>
      <c r="I406" s="124">
        <f t="shared" si="134"/>
        <v>1.15E-2</v>
      </c>
      <c r="J406" s="125">
        <f t="shared" si="135"/>
        <v>44069</v>
      </c>
      <c r="K406" s="126">
        <f t="shared" si="136"/>
        <v>21</v>
      </c>
      <c r="L406" s="127">
        <f t="shared" si="137"/>
        <v>22</v>
      </c>
      <c r="M406" s="128">
        <f t="shared" si="128"/>
        <v>1.0009987380000001</v>
      </c>
      <c r="N406" s="128">
        <f t="shared" ca="1" si="129"/>
        <v>1.00264485</v>
      </c>
      <c r="O406" s="127">
        <f t="shared" si="138"/>
        <v>0</v>
      </c>
      <c r="P406" s="123">
        <f t="shared" ca="1" si="130"/>
        <v>26.448499999999999</v>
      </c>
      <c r="Q406" s="129">
        <f t="shared" si="131"/>
        <v>0</v>
      </c>
      <c r="R406" s="130" t="str">
        <f t="shared" si="139"/>
        <v>J=</v>
      </c>
      <c r="S406" s="125">
        <f t="shared" si="140"/>
        <v>44253</v>
      </c>
      <c r="T406" s="133" t="str">
        <f t="shared" si="141"/>
        <v>-</v>
      </c>
      <c r="U406" s="7"/>
      <c r="V406" s="103"/>
      <c r="W406" s="104"/>
      <c r="X406" s="7"/>
      <c r="Y406" s="1"/>
      <c r="Z406" s="7"/>
      <c r="AA406" s="7"/>
      <c r="AB406" s="7"/>
      <c r="AC406" s="7"/>
      <c r="AD406" s="7"/>
      <c r="AE406" s="8"/>
      <c r="AF406" s="7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</row>
    <row r="407" spans="1:212" x14ac:dyDescent="0.2">
      <c r="A407" s="122">
        <f t="shared" si="132"/>
        <v>44101</v>
      </c>
      <c r="B407" s="121">
        <f t="shared" ca="1" si="142"/>
        <v>10026.4485</v>
      </c>
      <c r="C407" s="123">
        <f t="shared" si="133"/>
        <v>10000</v>
      </c>
      <c r="D407" s="124">
        <f ca="1">IF(A407&lt;$B$1,VLOOKUP(A407,[1]DI!$A$4:$B$15000,2,FALSE),0)</f>
        <v>0</v>
      </c>
      <c r="E407" s="123">
        <f t="shared" ca="1" si="126"/>
        <v>1</v>
      </c>
      <c r="F407" s="123">
        <f ca="1">(TRUNC(PRODUCT($E$12:$E406),16))</f>
        <v>1.0404726603811201</v>
      </c>
      <c r="G407" s="123">
        <f t="shared" ca="1" si="125"/>
        <v>1.0387644441452999</v>
      </c>
      <c r="H407" s="123">
        <f t="shared" ca="1" si="127"/>
        <v>1.00164447</v>
      </c>
      <c r="I407" s="124">
        <f t="shared" si="134"/>
        <v>1.15E-2</v>
      </c>
      <c r="J407" s="125">
        <f t="shared" si="135"/>
        <v>44069</v>
      </c>
      <c r="K407" s="126">
        <f t="shared" si="136"/>
        <v>21</v>
      </c>
      <c r="L407" s="127">
        <f t="shared" si="137"/>
        <v>22</v>
      </c>
      <c r="M407" s="128">
        <f t="shared" si="128"/>
        <v>1.0009987380000001</v>
      </c>
      <c r="N407" s="128">
        <f t="shared" ca="1" si="129"/>
        <v>1.00264485</v>
      </c>
      <c r="O407" s="127">
        <f t="shared" si="138"/>
        <v>0</v>
      </c>
      <c r="P407" s="123">
        <f t="shared" ca="1" si="130"/>
        <v>26.448499999999999</v>
      </c>
      <c r="Q407" s="129">
        <f t="shared" si="131"/>
        <v>0</v>
      </c>
      <c r="R407" s="130" t="str">
        <f t="shared" si="139"/>
        <v>J=</v>
      </c>
      <c r="S407" s="125">
        <f t="shared" si="140"/>
        <v>44253</v>
      </c>
      <c r="T407" s="133" t="str">
        <f t="shared" si="141"/>
        <v>-</v>
      </c>
      <c r="U407" s="15"/>
      <c r="V407" s="103"/>
      <c r="W407" s="104"/>
      <c r="X407" s="15"/>
      <c r="Y407" s="17"/>
      <c r="Z407" s="15"/>
      <c r="AA407" s="15"/>
      <c r="AB407" s="15"/>
      <c r="AC407" s="15"/>
      <c r="AD407" s="15"/>
      <c r="AE407" s="18"/>
      <c r="AF407" s="15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</row>
    <row r="408" spans="1:212" x14ac:dyDescent="0.2">
      <c r="A408" s="122">
        <f t="shared" si="132"/>
        <v>44102</v>
      </c>
      <c r="B408" s="121">
        <f t="shared" ca="1" si="142"/>
        <v>10026.4485</v>
      </c>
      <c r="C408" s="123">
        <f t="shared" si="133"/>
        <v>10000</v>
      </c>
      <c r="D408" s="124">
        <f ca="1">IF(A408&lt;$B$1,VLOOKUP(A408,[1]DI!$A$4:$B$15000,2,FALSE),0)</f>
        <v>1.9000000000000006E-2</v>
      </c>
      <c r="E408" s="123">
        <f t="shared" ca="1" si="126"/>
        <v>1.0000746899999999</v>
      </c>
      <c r="F408" s="123">
        <f ca="1">(TRUNC(PRODUCT($E$12:$E407),16))</f>
        <v>1.0404726603811201</v>
      </c>
      <c r="G408" s="123">
        <f t="shared" ca="1" si="125"/>
        <v>1.0387644441452999</v>
      </c>
      <c r="H408" s="123">
        <f t="shared" ca="1" si="127"/>
        <v>1.00164447</v>
      </c>
      <c r="I408" s="124">
        <f t="shared" si="134"/>
        <v>1.15E-2</v>
      </c>
      <c r="J408" s="125">
        <f t="shared" si="135"/>
        <v>44069</v>
      </c>
      <c r="K408" s="126">
        <f t="shared" si="136"/>
        <v>22</v>
      </c>
      <c r="L408" s="127">
        <f t="shared" si="137"/>
        <v>22</v>
      </c>
      <c r="M408" s="128">
        <f t="shared" si="128"/>
        <v>1.0009987380000001</v>
      </c>
      <c r="N408" s="128">
        <f t="shared" ca="1" si="129"/>
        <v>1.00264485</v>
      </c>
      <c r="O408" s="127">
        <f t="shared" si="138"/>
        <v>0</v>
      </c>
      <c r="P408" s="123">
        <f t="shared" ca="1" si="130"/>
        <v>26.448499999999999</v>
      </c>
      <c r="Q408" s="129">
        <f t="shared" si="131"/>
        <v>0</v>
      </c>
      <c r="R408" s="130" t="str">
        <f t="shared" si="139"/>
        <v>J=</v>
      </c>
      <c r="S408" s="125">
        <f t="shared" si="140"/>
        <v>44253</v>
      </c>
      <c r="T408" s="133" t="str">
        <f t="shared" si="141"/>
        <v>-</v>
      </c>
      <c r="U408" s="7"/>
      <c r="V408" s="103"/>
      <c r="W408" s="104"/>
      <c r="X408" s="7"/>
      <c r="Y408" s="1"/>
      <c r="Z408" s="7"/>
      <c r="AA408" s="7"/>
      <c r="AB408" s="7"/>
      <c r="AC408" s="7"/>
      <c r="AD408" s="7"/>
      <c r="AE408" s="8"/>
      <c r="AF408" s="7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</row>
    <row r="409" spans="1:212" x14ac:dyDescent="0.2">
      <c r="A409" s="122">
        <f t="shared" si="132"/>
        <v>44103</v>
      </c>
      <c r="B409" s="121">
        <f t="shared" ca="1" si="142"/>
        <v>10027.65233999</v>
      </c>
      <c r="C409" s="123">
        <f t="shared" si="133"/>
        <v>10000</v>
      </c>
      <c r="D409" s="124">
        <f ca="1">IF(A409&lt;$B$1,VLOOKUP(A409,[1]DI!$A$4:$B$15000,2,FALSE),0)</f>
        <v>1.9000000000000006E-2</v>
      </c>
      <c r="E409" s="123">
        <f t="shared" ca="1" si="126"/>
        <v>1.0000746899999999</v>
      </c>
      <c r="F409" s="123">
        <f ca="1">(TRUNC(PRODUCT($E$12:$E408),16))</f>
        <v>1.0405503732841199</v>
      </c>
      <c r="G409" s="123">
        <f t="shared" ca="1" si="125"/>
        <v>1.0387644441452999</v>
      </c>
      <c r="H409" s="123">
        <f t="shared" ca="1" si="127"/>
        <v>1.0017192800000001</v>
      </c>
      <c r="I409" s="124">
        <f t="shared" si="134"/>
        <v>1.15E-2</v>
      </c>
      <c r="J409" s="125">
        <f t="shared" si="135"/>
        <v>44069</v>
      </c>
      <c r="K409" s="126">
        <f t="shared" si="136"/>
        <v>23</v>
      </c>
      <c r="L409" s="127">
        <f t="shared" si="137"/>
        <v>23</v>
      </c>
      <c r="M409" s="128">
        <f t="shared" si="128"/>
        <v>1.0010441590000001</v>
      </c>
      <c r="N409" s="128">
        <f t="shared" ca="1" si="129"/>
        <v>1.0027652339999999</v>
      </c>
      <c r="O409" s="127">
        <f t="shared" si="138"/>
        <v>0</v>
      </c>
      <c r="P409" s="123">
        <f t="shared" ca="1" si="130"/>
        <v>27.652339990000002</v>
      </c>
      <c r="Q409" s="129">
        <f t="shared" si="131"/>
        <v>0</v>
      </c>
      <c r="R409" s="130" t="str">
        <f t="shared" si="139"/>
        <v>J=</v>
      </c>
      <c r="S409" s="125">
        <f t="shared" si="140"/>
        <v>44253</v>
      </c>
      <c r="T409" s="133" t="str">
        <f t="shared" si="141"/>
        <v>-</v>
      </c>
      <c r="U409" s="7"/>
      <c r="V409" s="103"/>
      <c r="W409" s="104"/>
      <c r="X409" s="7"/>
      <c r="Y409" s="1"/>
      <c r="Z409" s="7"/>
      <c r="AA409" s="7"/>
      <c r="AB409" s="7"/>
      <c r="AC409" s="7"/>
      <c r="AD409" s="7"/>
      <c r="AE409" s="8"/>
      <c r="AF409" s="7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</row>
    <row r="410" spans="1:212" x14ac:dyDescent="0.2">
      <c r="A410" s="122">
        <f t="shared" si="132"/>
        <v>44104</v>
      </c>
      <c r="B410" s="121">
        <f t="shared" ca="1" si="142"/>
        <v>10028.85637</v>
      </c>
      <c r="C410" s="123">
        <f t="shared" si="133"/>
        <v>10000</v>
      </c>
      <c r="D410" s="124">
        <f ca="1">IF(A410&lt;$B$1,VLOOKUP(A410,[1]DI!$A$4:$B$15000,2,FALSE),0)</f>
        <v>1.9000000000000006E-2</v>
      </c>
      <c r="E410" s="123">
        <f t="shared" ca="1" si="126"/>
        <v>1.0000746899999999</v>
      </c>
      <c r="F410" s="123">
        <f ca="1">(TRUNC(PRODUCT($E$12:$E409),16))</f>
        <v>1.0406280919915101</v>
      </c>
      <c r="G410" s="123">
        <f t="shared" ca="1" si="125"/>
        <v>1.0387644441452999</v>
      </c>
      <c r="H410" s="123">
        <f t="shared" ca="1" si="127"/>
        <v>1.0017940999999999</v>
      </c>
      <c r="I410" s="124">
        <f t="shared" si="134"/>
        <v>1.15E-2</v>
      </c>
      <c r="J410" s="125">
        <f t="shared" si="135"/>
        <v>44069</v>
      </c>
      <c r="K410" s="126">
        <f t="shared" si="136"/>
        <v>24</v>
      </c>
      <c r="L410" s="127">
        <f t="shared" si="137"/>
        <v>24</v>
      </c>
      <c r="M410" s="128">
        <f t="shared" si="128"/>
        <v>1.0010895820000001</v>
      </c>
      <c r="N410" s="128">
        <f t="shared" ca="1" si="129"/>
        <v>1.0028856370000001</v>
      </c>
      <c r="O410" s="127">
        <f t="shared" si="138"/>
        <v>0</v>
      </c>
      <c r="P410" s="123">
        <f t="shared" ca="1" si="130"/>
        <v>28.856369999999998</v>
      </c>
      <c r="Q410" s="129">
        <f t="shared" si="131"/>
        <v>0</v>
      </c>
      <c r="R410" s="130" t="str">
        <f t="shared" si="139"/>
        <v>J=</v>
      </c>
      <c r="S410" s="125">
        <f t="shared" si="140"/>
        <v>44253</v>
      </c>
      <c r="T410" s="133" t="str">
        <f t="shared" si="141"/>
        <v>-</v>
      </c>
      <c r="U410" s="7"/>
      <c r="V410" s="103"/>
      <c r="W410" s="104"/>
      <c r="X410" s="7"/>
      <c r="Y410" s="1"/>
      <c r="Z410" s="7"/>
      <c r="AA410" s="7"/>
      <c r="AB410" s="7"/>
      <c r="AC410" s="7"/>
      <c r="AD410" s="7"/>
      <c r="AE410" s="8"/>
      <c r="AF410" s="7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</row>
    <row r="411" spans="1:212" x14ac:dyDescent="0.2">
      <c r="A411" s="122">
        <f t="shared" si="132"/>
        <v>44105</v>
      </c>
      <c r="B411" s="121">
        <f t="shared" ca="1" si="142"/>
        <v>10030.06046999</v>
      </c>
      <c r="C411" s="123">
        <f t="shared" si="133"/>
        <v>10000</v>
      </c>
      <c r="D411" s="124">
        <f ca="1">IF(A411&lt;$B$1,VLOOKUP(A411,[1]DI!$A$4:$B$15000,2,FALSE),0)</f>
        <v>1.9000000000000006E-2</v>
      </c>
      <c r="E411" s="123">
        <f t="shared" ca="1" si="126"/>
        <v>1.0000746899999999</v>
      </c>
      <c r="F411" s="123">
        <f ca="1">(TRUNC(PRODUCT($E$12:$E410),16))</f>
        <v>1.0407058165037</v>
      </c>
      <c r="G411" s="123">
        <f t="shared" ca="1" si="125"/>
        <v>1.0387644441452999</v>
      </c>
      <c r="H411" s="123">
        <f t="shared" ca="1" si="127"/>
        <v>1.0018689199999999</v>
      </c>
      <c r="I411" s="124">
        <f t="shared" si="134"/>
        <v>1.15E-2</v>
      </c>
      <c r="J411" s="125">
        <f t="shared" si="135"/>
        <v>44069</v>
      </c>
      <c r="K411" s="126">
        <f t="shared" si="136"/>
        <v>25</v>
      </c>
      <c r="L411" s="127">
        <f t="shared" si="137"/>
        <v>25</v>
      </c>
      <c r="M411" s="128">
        <f t="shared" si="128"/>
        <v>1.0011350059999999</v>
      </c>
      <c r="N411" s="128">
        <f t="shared" ca="1" si="129"/>
        <v>1.003006047</v>
      </c>
      <c r="O411" s="127">
        <f t="shared" si="138"/>
        <v>0</v>
      </c>
      <c r="P411" s="123">
        <f t="shared" ca="1" si="130"/>
        <v>30.060469990000001</v>
      </c>
      <c r="Q411" s="129">
        <f t="shared" si="131"/>
        <v>0</v>
      </c>
      <c r="R411" s="130" t="str">
        <f t="shared" si="139"/>
        <v>J=</v>
      </c>
      <c r="S411" s="125">
        <f t="shared" si="140"/>
        <v>44253</v>
      </c>
      <c r="T411" s="133" t="str">
        <f t="shared" si="141"/>
        <v>-</v>
      </c>
      <c r="U411" s="7"/>
      <c r="V411" s="103"/>
      <c r="W411" s="104"/>
      <c r="X411" s="7"/>
      <c r="Y411" s="1"/>
      <c r="Z411" s="7"/>
      <c r="AA411" s="7"/>
      <c r="AB411" s="7"/>
      <c r="AC411" s="7"/>
      <c r="AD411" s="7"/>
      <c r="AE411" s="8"/>
      <c r="AF411" s="7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</row>
    <row r="412" spans="1:212" x14ac:dyDescent="0.2">
      <c r="A412" s="122">
        <f t="shared" si="132"/>
        <v>44106</v>
      </c>
      <c r="B412" s="121">
        <f t="shared" ca="1" si="142"/>
        <v>10031.264779990001</v>
      </c>
      <c r="C412" s="123">
        <f t="shared" si="133"/>
        <v>10000</v>
      </c>
      <c r="D412" s="124">
        <f ca="1">IF(A412&lt;$B$1,VLOOKUP(A412,[1]DI!$A$4:$B$15000,2,FALSE),0)</f>
        <v>1.9000000000000006E-2</v>
      </c>
      <c r="E412" s="123">
        <f t="shared" ca="1" si="126"/>
        <v>1.0000746899999999</v>
      </c>
      <c r="F412" s="123">
        <f ca="1">(TRUNC(PRODUCT($E$12:$E411),16))</f>
        <v>1.0407835468211299</v>
      </c>
      <c r="G412" s="123">
        <f t="shared" ca="1" si="125"/>
        <v>1.0387644441452999</v>
      </c>
      <c r="H412" s="123">
        <f t="shared" ca="1" si="127"/>
        <v>1.0019437499999999</v>
      </c>
      <c r="I412" s="124">
        <f t="shared" si="134"/>
        <v>1.15E-2</v>
      </c>
      <c r="J412" s="125">
        <f t="shared" si="135"/>
        <v>44069</v>
      </c>
      <c r="K412" s="126">
        <f t="shared" si="136"/>
        <v>26</v>
      </c>
      <c r="L412" s="127">
        <f t="shared" si="137"/>
        <v>26</v>
      </c>
      <c r="M412" s="128">
        <f t="shared" si="128"/>
        <v>1.0011804339999999</v>
      </c>
      <c r="N412" s="128">
        <f t="shared" ca="1" si="129"/>
        <v>1.003126478</v>
      </c>
      <c r="O412" s="127">
        <f t="shared" si="138"/>
        <v>0</v>
      </c>
      <c r="P412" s="123">
        <f t="shared" ca="1" si="130"/>
        <v>31.264779990000001</v>
      </c>
      <c r="Q412" s="129">
        <f t="shared" si="131"/>
        <v>0</v>
      </c>
      <c r="R412" s="130" t="str">
        <f t="shared" si="139"/>
        <v>J=</v>
      </c>
      <c r="S412" s="125">
        <f t="shared" si="140"/>
        <v>44253</v>
      </c>
      <c r="T412" s="133" t="str">
        <f t="shared" si="141"/>
        <v>-</v>
      </c>
      <c r="U412" s="7"/>
      <c r="V412" s="103"/>
      <c r="W412" s="104"/>
      <c r="X412" s="7"/>
      <c r="Y412" s="1"/>
      <c r="Z412" s="7"/>
      <c r="AA412" s="7"/>
      <c r="AB412" s="7"/>
      <c r="AC412" s="7"/>
      <c r="AD412" s="7"/>
      <c r="AE412" s="8"/>
      <c r="AF412" s="7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</row>
    <row r="413" spans="1:212" x14ac:dyDescent="0.2">
      <c r="A413" s="122">
        <f t="shared" si="132"/>
        <v>44107</v>
      </c>
      <c r="B413" s="121">
        <f t="shared" ca="1" si="142"/>
        <v>10032.469279999999</v>
      </c>
      <c r="C413" s="123">
        <f t="shared" si="133"/>
        <v>10000</v>
      </c>
      <c r="D413" s="124">
        <f ca="1">IF(A413&lt;$B$1,VLOOKUP(A413,[1]DI!$A$4:$B$15000,2,FALSE),0)</f>
        <v>0</v>
      </c>
      <c r="E413" s="123">
        <f t="shared" ca="1" si="126"/>
        <v>1</v>
      </c>
      <c r="F413" s="123">
        <f ca="1">(TRUNC(PRODUCT($E$12:$E412),16))</f>
        <v>1.0408612829442401</v>
      </c>
      <c r="G413" s="123">
        <f t="shared" ca="1" si="125"/>
        <v>1.0387644441452999</v>
      </c>
      <c r="H413" s="123">
        <f t="shared" ca="1" si="127"/>
        <v>1.00201859</v>
      </c>
      <c r="I413" s="124">
        <f t="shared" si="134"/>
        <v>1.15E-2</v>
      </c>
      <c r="J413" s="125">
        <f t="shared" si="135"/>
        <v>44069</v>
      </c>
      <c r="K413" s="126">
        <f t="shared" si="136"/>
        <v>26</v>
      </c>
      <c r="L413" s="127">
        <f t="shared" si="137"/>
        <v>27</v>
      </c>
      <c r="M413" s="128">
        <f t="shared" si="128"/>
        <v>1.0012258629999999</v>
      </c>
      <c r="N413" s="128">
        <f t="shared" ca="1" si="129"/>
        <v>1.003246928</v>
      </c>
      <c r="O413" s="127">
        <f t="shared" si="138"/>
        <v>0</v>
      </c>
      <c r="P413" s="123">
        <f t="shared" ca="1" si="130"/>
        <v>32.469279999999998</v>
      </c>
      <c r="Q413" s="129">
        <f t="shared" si="131"/>
        <v>0</v>
      </c>
      <c r="R413" s="130" t="str">
        <f t="shared" si="139"/>
        <v>J=</v>
      </c>
      <c r="S413" s="125">
        <f t="shared" si="140"/>
        <v>44253</v>
      </c>
      <c r="T413" s="133" t="str">
        <f t="shared" si="141"/>
        <v>-</v>
      </c>
      <c r="U413" s="7"/>
      <c r="V413" s="103"/>
      <c r="W413" s="104"/>
      <c r="X413" s="7"/>
      <c r="Y413" s="1"/>
      <c r="Z413" s="7"/>
      <c r="AA413" s="7"/>
      <c r="AB413" s="7"/>
      <c r="AC413" s="7"/>
      <c r="AD413" s="7"/>
      <c r="AE413" s="8"/>
      <c r="AF413" s="7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</row>
    <row r="414" spans="1:212" x14ac:dyDescent="0.2">
      <c r="A414" s="122">
        <f t="shared" si="132"/>
        <v>44108</v>
      </c>
      <c r="B414" s="121">
        <f t="shared" ca="1" si="142"/>
        <v>10032.469279999999</v>
      </c>
      <c r="C414" s="123">
        <f t="shared" si="133"/>
        <v>10000</v>
      </c>
      <c r="D414" s="124">
        <f ca="1">IF(A414&lt;$B$1,VLOOKUP(A414,[1]DI!$A$4:$B$15000,2,FALSE),0)</f>
        <v>0</v>
      </c>
      <c r="E414" s="123">
        <f t="shared" ca="1" si="126"/>
        <v>1</v>
      </c>
      <c r="F414" s="123">
        <f ca="1">(TRUNC(PRODUCT($E$12:$E413),16))</f>
        <v>1.0408612829442401</v>
      </c>
      <c r="G414" s="123">
        <f t="shared" ca="1" si="125"/>
        <v>1.0387644441452999</v>
      </c>
      <c r="H414" s="123">
        <f t="shared" ca="1" si="127"/>
        <v>1.00201859</v>
      </c>
      <c r="I414" s="124">
        <f t="shared" si="134"/>
        <v>1.15E-2</v>
      </c>
      <c r="J414" s="125">
        <f t="shared" si="135"/>
        <v>44069</v>
      </c>
      <c r="K414" s="126">
        <f t="shared" si="136"/>
        <v>26</v>
      </c>
      <c r="L414" s="127">
        <f t="shared" si="137"/>
        <v>27</v>
      </c>
      <c r="M414" s="128">
        <f t="shared" si="128"/>
        <v>1.0012258629999999</v>
      </c>
      <c r="N414" s="128">
        <f t="shared" ca="1" si="129"/>
        <v>1.003246928</v>
      </c>
      <c r="O414" s="127">
        <f t="shared" si="138"/>
        <v>0</v>
      </c>
      <c r="P414" s="123">
        <f t="shared" ca="1" si="130"/>
        <v>32.469279999999998</v>
      </c>
      <c r="Q414" s="129">
        <f t="shared" si="131"/>
        <v>0</v>
      </c>
      <c r="R414" s="130" t="str">
        <f t="shared" si="139"/>
        <v>J=</v>
      </c>
      <c r="S414" s="125">
        <f t="shared" si="140"/>
        <v>44253</v>
      </c>
      <c r="T414" s="133" t="str">
        <f t="shared" si="141"/>
        <v>-</v>
      </c>
      <c r="U414" s="7"/>
      <c r="V414" s="103"/>
      <c r="W414" s="104"/>
      <c r="X414" s="7"/>
      <c r="Y414" s="1"/>
      <c r="Z414" s="7"/>
      <c r="AA414" s="7"/>
      <c r="AB414" s="7"/>
      <c r="AC414" s="7"/>
      <c r="AD414" s="7"/>
      <c r="AE414" s="8"/>
      <c r="AF414" s="7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</row>
    <row r="415" spans="1:212" x14ac:dyDescent="0.2">
      <c r="A415" s="122">
        <f t="shared" si="132"/>
        <v>44109</v>
      </c>
      <c r="B415" s="121">
        <f t="shared" ca="1" si="142"/>
        <v>10032.469279999999</v>
      </c>
      <c r="C415" s="123">
        <f t="shared" si="133"/>
        <v>10000</v>
      </c>
      <c r="D415" s="124">
        <f ca="1">IF(A415&lt;$B$1,VLOOKUP(A415,[1]DI!$A$4:$B$15000,2,FALSE),0)</f>
        <v>1.9000000000000006E-2</v>
      </c>
      <c r="E415" s="123">
        <f t="shared" ca="1" si="126"/>
        <v>1.0000746899999999</v>
      </c>
      <c r="F415" s="123">
        <f ca="1">(TRUNC(PRODUCT($E$12:$E414),16))</f>
        <v>1.0408612829442401</v>
      </c>
      <c r="G415" s="123">
        <f t="shared" ca="1" si="125"/>
        <v>1.0387644441452999</v>
      </c>
      <c r="H415" s="123">
        <f t="shared" ca="1" si="127"/>
        <v>1.00201859</v>
      </c>
      <c r="I415" s="124">
        <f t="shared" si="134"/>
        <v>1.15E-2</v>
      </c>
      <c r="J415" s="125">
        <f t="shared" si="135"/>
        <v>44069</v>
      </c>
      <c r="K415" s="126">
        <f t="shared" si="136"/>
        <v>27</v>
      </c>
      <c r="L415" s="127">
        <f t="shared" si="137"/>
        <v>27</v>
      </c>
      <c r="M415" s="128">
        <f t="shared" si="128"/>
        <v>1.0012258629999999</v>
      </c>
      <c r="N415" s="128">
        <f t="shared" ca="1" si="129"/>
        <v>1.003246928</v>
      </c>
      <c r="O415" s="127">
        <f t="shared" si="138"/>
        <v>0</v>
      </c>
      <c r="P415" s="123">
        <f t="shared" ca="1" si="130"/>
        <v>32.469279999999998</v>
      </c>
      <c r="Q415" s="129">
        <f t="shared" si="131"/>
        <v>0</v>
      </c>
      <c r="R415" s="130" t="str">
        <f t="shared" si="139"/>
        <v>J=</v>
      </c>
      <c r="S415" s="125">
        <f t="shared" si="140"/>
        <v>44253</v>
      </c>
      <c r="T415" s="133" t="str">
        <f t="shared" si="141"/>
        <v>-</v>
      </c>
      <c r="U415" s="7"/>
      <c r="V415" s="103"/>
      <c r="W415" s="104"/>
      <c r="X415" s="7"/>
      <c r="Y415" s="1"/>
      <c r="Z415" s="7"/>
      <c r="AA415" s="7"/>
      <c r="AB415" s="7"/>
      <c r="AC415" s="7"/>
      <c r="AD415" s="7"/>
      <c r="AE415" s="8"/>
      <c r="AF415" s="7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</row>
    <row r="416" spans="1:212" x14ac:dyDescent="0.2">
      <c r="A416" s="122">
        <f t="shared" si="132"/>
        <v>44110</v>
      </c>
      <c r="B416" s="121">
        <f t="shared" ca="1" si="142"/>
        <v>10033.673849999999</v>
      </c>
      <c r="C416" s="123">
        <f t="shared" si="133"/>
        <v>10000</v>
      </c>
      <c r="D416" s="124">
        <f ca="1">IF(A416&lt;$B$1,VLOOKUP(A416,[1]DI!$A$4:$B$15000,2,FALSE),0)</f>
        <v>1.9000000000000006E-2</v>
      </c>
      <c r="E416" s="123">
        <f t="shared" ca="1" si="126"/>
        <v>1.0000746899999999</v>
      </c>
      <c r="F416" s="123">
        <f ca="1">(TRUNC(PRODUCT($E$12:$E415),16))</f>
        <v>1.04093902487347</v>
      </c>
      <c r="G416" s="123">
        <f t="shared" ca="1" si="125"/>
        <v>1.0387644441452999</v>
      </c>
      <c r="H416" s="123">
        <f t="shared" ca="1" si="127"/>
        <v>1.00209343</v>
      </c>
      <c r="I416" s="124">
        <f t="shared" si="134"/>
        <v>1.15E-2</v>
      </c>
      <c r="J416" s="125">
        <f t="shared" si="135"/>
        <v>44069</v>
      </c>
      <c r="K416" s="126">
        <f t="shared" si="136"/>
        <v>28</v>
      </c>
      <c r="L416" s="127">
        <f t="shared" si="137"/>
        <v>28</v>
      </c>
      <c r="M416" s="128">
        <f t="shared" si="128"/>
        <v>1.0012712939999999</v>
      </c>
      <c r="N416" s="128">
        <f t="shared" ca="1" si="129"/>
        <v>1.003367385</v>
      </c>
      <c r="O416" s="127">
        <f t="shared" si="138"/>
        <v>0</v>
      </c>
      <c r="P416" s="123">
        <f t="shared" ca="1" si="130"/>
        <v>33.673850000000002</v>
      </c>
      <c r="Q416" s="129">
        <f t="shared" si="131"/>
        <v>0</v>
      </c>
      <c r="R416" s="130" t="str">
        <f t="shared" si="139"/>
        <v>J=</v>
      </c>
      <c r="S416" s="125">
        <f t="shared" si="140"/>
        <v>44253</v>
      </c>
      <c r="T416" s="133" t="str">
        <f t="shared" si="141"/>
        <v>-</v>
      </c>
      <c r="U416" s="7"/>
      <c r="V416" s="103"/>
      <c r="W416" s="104"/>
      <c r="X416" s="7"/>
      <c r="Y416" s="1"/>
      <c r="Z416" s="7"/>
      <c r="AA416" s="7"/>
      <c r="AB416" s="7"/>
      <c r="AC416" s="7"/>
      <c r="AD416" s="7"/>
      <c r="AE416" s="8"/>
      <c r="AF416" s="7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</row>
    <row r="417" spans="1:212" x14ac:dyDescent="0.2">
      <c r="A417" s="122">
        <f t="shared" si="132"/>
        <v>44111</v>
      </c>
      <c r="B417" s="121">
        <f t="shared" ca="1" si="142"/>
        <v>10034.87862</v>
      </c>
      <c r="C417" s="123">
        <f t="shared" si="133"/>
        <v>10000</v>
      </c>
      <c r="D417" s="124">
        <f ca="1">IF(A417&lt;$B$1,VLOOKUP(A417,[1]DI!$A$4:$B$15000,2,FALSE),0)</f>
        <v>1.9000000000000006E-2</v>
      </c>
      <c r="E417" s="123">
        <f t="shared" ca="1" si="126"/>
        <v>1.0000746899999999</v>
      </c>
      <c r="F417" s="123">
        <f ca="1">(TRUNC(PRODUCT($E$12:$E416),16))</f>
        <v>1.0410167726092301</v>
      </c>
      <c r="G417" s="123">
        <f t="shared" ca="1" si="125"/>
        <v>1.0387644441452999</v>
      </c>
      <c r="H417" s="123">
        <f t="shared" ca="1" si="127"/>
        <v>1.00216828</v>
      </c>
      <c r="I417" s="124">
        <f t="shared" si="134"/>
        <v>1.15E-2</v>
      </c>
      <c r="J417" s="125">
        <f t="shared" si="135"/>
        <v>44069</v>
      </c>
      <c r="K417" s="126">
        <f t="shared" si="136"/>
        <v>29</v>
      </c>
      <c r="L417" s="127">
        <f t="shared" si="137"/>
        <v>29</v>
      </c>
      <c r="M417" s="128">
        <f t="shared" si="128"/>
        <v>1.0013167270000001</v>
      </c>
      <c r="N417" s="128">
        <f t="shared" ca="1" si="129"/>
        <v>1.0034878620000001</v>
      </c>
      <c r="O417" s="127">
        <f t="shared" si="138"/>
        <v>0</v>
      </c>
      <c r="P417" s="123">
        <f t="shared" ca="1" si="130"/>
        <v>34.878619999999998</v>
      </c>
      <c r="Q417" s="129">
        <f t="shared" si="131"/>
        <v>0</v>
      </c>
      <c r="R417" s="130" t="str">
        <f t="shared" si="139"/>
        <v>J=</v>
      </c>
      <c r="S417" s="125">
        <f t="shared" si="140"/>
        <v>44253</v>
      </c>
      <c r="T417" s="133" t="str">
        <f t="shared" si="141"/>
        <v>-</v>
      </c>
      <c r="U417" s="7"/>
      <c r="V417" s="103"/>
      <c r="W417" s="104"/>
      <c r="X417" s="7"/>
      <c r="Y417" s="1"/>
      <c r="Z417" s="7"/>
      <c r="AA417" s="7"/>
      <c r="AB417" s="7"/>
      <c r="AC417" s="7"/>
      <c r="AD417" s="7"/>
      <c r="AE417" s="8"/>
      <c r="AF417" s="7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</row>
    <row r="418" spans="1:212" x14ac:dyDescent="0.2">
      <c r="A418" s="122">
        <f t="shared" si="132"/>
        <v>44112</v>
      </c>
      <c r="B418" s="121">
        <f t="shared" ca="1" si="142"/>
        <v>10036.08347999</v>
      </c>
      <c r="C418" s="123">
        <f t="shared" si="133"/>
        <v>10000</v>
      </c>
      <c r="D418" s="124">
        <f ca="1">IF(A418&lt;$B$1,VLOOKUP(A418,[1]DI!$A$4:$B$15000,2,FALSE),0)</f>
        <v>1.9000000000000006E-2</v>
      </c>
      <c r="E418" s="123">
        <f t="shared" ca="1" si="126"/>
        <v>1.0000746899999999</v>
      </c>
      <c r="F418" s="123">
        <f ca="1">(TRUNC(PRODUCT($E$12:$E417),16))</f>
        <v>1.0410945261519799</v>
      </c>
      <c r="G418" s="123">
        <f t="shared" ca="1" si="125"/>
        <v>1.0387644441452999</v>
      </c>
      <c r="H418" s="123">
        <f t="shared" ca="1" si="127"/>
        <v>1.0022431300000001</v>
      </c>
      <c r="I418" s="124">
        <f t="shared" si="134"/>
        <v>1.15E-2</v>
      </c>
      <c r="J418" s="125">
        <f t="shared" si="135"/>
        <v>44069</v>
      </c>
      <c r="K418" s="126">
        <f t="shared" si="136"/>
        <v>30</v>
      </c>
      <c r="L418" s="127">
        <f t="shared" si="137"/>
        <v>30</v>
      </c>
      <c r="M418" s="128">
        <f t="shared" si="128"/>
        <v>1.0013621619999999</v>
      </c>
      <c r="N418" s="128">
        <f t="shared" ca="1" si="129"/>
        <v>1.003608348</v>
      </c>
      <c r="O418" s="127">
        <f t="shared" si="138"/>
        <v>0</v>
      </c>
      <c r="P418" s="123">
        <f t="shared" ca="1" si="130"/>
        <v>36.083479990000001</v>
      </c>
      <c r="Q418" s="129">
        <f t="shared" si="131"/>
        <v>0</v>
      </c>
      <c r="R418" s="130" t="str">
        <f t="shared" si="139"/>
        <v>J=</v>
      </c>
      <c r="S418" s="125">
        <f t="shared" si="140"/>
        <v>44253</v>
      </c>
      <c r="T418" s="133" t="str">
        <f t="shared" si="141"/>
        <v>-</v>
      </c>
      <c r="U418" s="7"/>
      <c r="V418" s="103"/>
      <c r="W418" s="104"/>
      <c r="X418" s="7"/>
      <c r="Y418" s="1"/>
      <c r="Z418" s="7"/>
      <c r="AA418" s="7"/>
      <c r="AB418" s="7"/>
      <c r="AC418" s="7"/>
      <c r="AD418" s="7"/>
      <c r="AE418" s="8"/>
      <c r="AF418" s="7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</row>
    <row r="419" spans="1:212" x14ac:dyDescent="0.2">
      <c r="A419" s="122">
        <f t="shared" si="132"/>
        <v>44113</v>
      </c>
      <c r="B419" s="121">
        <f t="shared" ca="1" si="142"/>
        <v>10037.288529990001</v>
      </c>
      <c r="C419" s="123">
        <f t="shared" si="133"/>
        <v>10000</v>
      </c>
      <c r="D419" s="124">
        <f ca="1">IF(A419&lt;$B$1,VLOOKUP(A419,[1]DI!$A$4:$B$15000,2,FALSE),0)</f>
        <v>1.9000000000000006E-2</v>
      </c>
      <c r="E419" s="123">
        <f t="shared" ca="1" si="126"/>
        <v>1.0000746899999999</v>
      </c>
      <c r="F419" s="123">
        <f ca="1">(TRUNC(PRODUCT($E$12:$E418),16))</f>
        <v>1.0411722855021399</v>
      </c>
      <c r="G419" s="123">
        <f t="shared" ca="1" si="125"/>
        <v>1.0387644441452999</v>
      </c>
      <c r="H419" s="123">
        <f t="shared" ca="1" si="127"/>
        <v>1.0023179900000001</v>
      </c>
      <c r="I419" s="124">
        <f t="shared" si="134"/>
        <v>1.15E-2</v>
      </c>
      <c r="J419" s="125">
        <f t="shared" si="135"/>
        <v>44069</v>
      </c>
      <c r="K419" s="126">
        <f t="shared" si="136"/>
        <v>31</v>
      </c>
      <c r="L419" s="127">
        <f t="shared" si="137"/>
        <v>31</v>
      </c>
      <c r="M419" s="128">
        <f t="shared" si="128"/>
        <v>1.0014076000000001</v>
      </c>
      <c r="N419" s="128">
        <f t="shared" ca="1" si="129"/>
        <v>1.0037288529999999</v>
      </c>
      <c r="O419" s="127">
        <f t="shared" si="138"/>
        <v>0</v>
      </c>
      <c r="P419" s="123">
        <f t="shared" ca="1" si="130"/>
        <v>37.288529990000001</v>
      </c>
      <c r="Q419" s="129">
        <f t="shared" si="131"/>
        <v>0</v>
      </c>
      <c r="R419" s="130" t="str">
        <f t="shared" si="139"/>
        <v>J=</v>
      </c>
      <c r="S419" s="125">
        <f t="shared" si="140"/>
        <v>44253</v>
      </c>
      <c r="T419" s="133" t="str">
        <f t="shared" si="141"/>
        <v>-</v>
      </c>
      <c r="U419" s="7"/>
      <c r="V419" s="103"/>
      <c r="W419" s="104"/>
      <c r="X419" s="7"/>
      <c r="Y419" s="1"/>
      <c r="Z419" s="7"/>
      <c r="AA419" s="7"/>
      <c r="AB419" s="7"/>
      <c r="AC419" s="7"/>
      <c r="AD419" s="7"/>
      <c r="AE419" s="8"/>
      <c r="AF419" s="7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</row>
    <row r="420" spans="1:212" x14ac:dyDescent="0.2">
      <c r="A420" s="122">
        <f t="shared" si="132"/>
        <v>44114</v>
      </c>
      <c r="B420" s="121">
        <f t="shared" ca="1" si="142"/>
        <v>10038.49366</v>
      </c>
      <c r="C420" s="123">
        <f t="shared" si="133"/>
        <v>10000</v>
      </c>
      <c r="D420" s="124">
        <f ca="1">IF(A420&lt;$B$1,VLOOKUP(A420,[1]DI!$A$4:$B$15000,2,FALSE),0)</f>
        <v>0</v>
      </c>
      <c r="E420" s="123">
        <f t="shared" ca="1" si="126"/>
        <v>1</v>
      </c>
      <c r="F420" s="123">
        <f ca="1">(TRUNC(PRODUCT($E$12:$E419),16))</f>
        <v>1.0412500506601401</v>
      </c>
      <c r="G420" s="123">
        <f t="shared" ca="1" si="125"/>
        <v>1.0387644441452999</v>
      </c>
      <c r="H420" s="123">
        <f t="shared" ca="1" si="127"/>
        <v>1.0023928499999999</v>
      </c>
      <c r="I420" s="124">
        <f t="shared" si="134"/>
        <v>1.15E-2</v>
      </c>
      <c r="J420" s="125">
        <f t="shared" si="135"/>
        <v>44069</v>
      </c>
      <c r="K420" s="126">
        <f t="shared" si="136"/>
        <v>31</v>
      </c>
      <c r="L420" s="127">
        <f t="shared" si="137"/>
        <v>32</v>
      </c>
      <c r="M420" s="128">
        <f t="shared" si="128"/>
        <v>1.001453039</v>
      </c>
      <c r="N420" s="128">
        <f t="shared" ca="1" si="129"/>
        <v>1.0038493660000001</v>
      </c>
      <c r="O420" s="127">
        <f t="shared" si="138"/>
        <v>0</v>
      </c>
      <c r="P420" s="123">
        <f t="shared" ca="1" si="130"/>
        <v>38.493659999999998</v>
      </c>
      <c r="Q420" s="129">
        <f t="shared" si="131"/>
        <v>0</v>
      </c>
      <c r="R420" s="130" t="str">
        <f t="shared" si="139"/>
        <v>J=</v>
      </c>
      <c r="S420" s="125">
        <f t="shared" si="140"/>
        <v>44253</v>
      </c>
      <c r="T420" s="133" t="str">
        <f t="shared" si="141"/>
        <v>-</v>
      </c>
      <c r="U420" s="7"/>
      <c r="V420" s="103"/>
      <c r="W420" s="104"/>
      <c r="X420" s="7"/>
      <c r="Y420" s="1"/>
      <c r="Z420" s="7"/>
      <c r="AA420" s="7"/>
      <c r="AB420" s="7"/>
      <c r="AC420" s="7"/>
      <c r="AD420" s="7"/>
      <c r="AE420" s="8"/>
      <c r="AF420" s="7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</row>
    <row r="421" spans="1:212" x14ac:dyDescent="0.2">
      <c r="A421" s="122">
        <f t="shared" si="132"/>
        <v>44115</v>
      </c>
      <c r="B421" s="121">
        <f t="shared" ca="1" si="142"/>
        <v>10038.49366</v>
      </c>
      <c r="C421" s="123">
        <f t="shared" si="133"/>
        <v>10000</v>
      </c>
      <c r="D421" s="124">
        <f ca="1">IF(A421&lt;$B$1,VLOOKUP(A421,[1]DI!$A$4:$B$15000,2,FALSE),0)</f>
        <v>0</v>
      </c>
      <c r="E421" s="123">
        <f t="shared" ca="1" si="126"/>
        <v>1</v>
      </c>
      <c r="F421" s="123">
        <f ca="1">(TRUNC(PRODUCT($E$12:$E420),16))</f>
        <v>1.0412500506601401</v>
      </c>
      <c r="G421" s="123">
        <f t="shared" ca="1" si="125"/>
        <v>1.0387644441452999</v>
      </c>
      <c r="H421" s="123">
        <f t="shared" ca="1" si="127"/>
        <v>1.0023928499999999</v>
      </c>
      <c r="I421" s="124">
        <f t="shared" si="134"/>
        <v>1.15E-2</v>
      </c>
      <c r="J421" s="125">
        <f t="shared" si="135"/>
        <v>44069</v>
      </c>
      <c r="K421" s="126">
        <f t="shared" si="136"/>
        <v>31</v>
      </c>
      <c r="L421" s="127">
        <f t="shared" si="137"/>
        <v>32</v>
      </c>
      <c r="M421" s="128">
        <f t="shared" si="128"/>
        <v>1.001453039</v>
      </c>
      <c r="N421" s="128">
        <f t="shared" ca="1" si="129"/>
        <v>1.0038493660000001</v>
      </c>
      <c r="O421" s="127">
        <f t="shared" si="138"/>
        <v>0</v>
      </c>
      <c r="P421" s="123">
        <f t="shared" ca="1" si="130"/>
        <v>38.493659999999998</v>
      </c>
      <c r="Q421" s="129">
        <f t="shared" si="131"/>
        <v>0</v>
      </c>
      <c r="R421" s="130" t="str">
        <f t="shared" si="139"/>
        <v>J=</v>
      </c>
      <c r="S421" s="125">
        <f t="shared" si="140"/>
        <v>44253</v>
      </c>
      <c r="T421" s="133" t="str">
        <f t="shared" si="141"/>
        <v>-</v>
      </c>
      <c r="U421" s="7"/>
      <c r="V421" s="103"/>
      <c r="W421" s="104"/>
      <c r="X421" s="7"/>
      <c r="Y421" s="1"/>
      <c r="Z421" s="7"/>
      <c r="AA421" s="7"/>
      <c r="AB421" s="7"/>
      <c r="AC421" s="7"/>
      <c r="AD421" s="7"/>
      <c r="AE421" s="8"/>
      <c r="AF421" s="7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</row>
    <row r="422" spans="1:212" x14ac:dyDescent="0.2">
      <c r="A422" s="122">
        <f t="shared" si="132"/>
        <v>44116</v>
      </c>
      <c r="B422" s="121">
        <f t="shared" ca="1" si="142"/>
        <v>10038.49366</v>
      </c>
      <c r="C422" s="123">
        <f t="shared" si="133"/>
        <v>10000</v>
      </c>
      <c r="D422" s="124">
        <f ca="1">IF(A422&lt;$B$1,VLOOKUP(A422,[1]DI!$A$4:$B$15000,2,FALSE),0)</f>
        <v>0</v>
      </c>
      <c r="E422" s="123">
        <f t="shared" ca="1" si="126"/>
        <v>1</v>
      </c>
      <c r="F422" s="123">
        <f ca="1">(TRUNC(PRODUCT($E$12:$E421),16))</f>
        <v>1.0412500506601401</v>
      </c>
      <c r="G422" s="123">
        <f t="shared" ca="1" si="125"/>
        <v>1.0387644441452999</v>
      </c>
      <c r="H422" s="123">
        <f t="shared" ca="1" si="127"/>
        <v>1.0023928499999999</v>
      </c>
      <c r="I422" s="124">
        <f t="shared" si="134"/>
        <v>1.15E-2</v>
      </c>
      <c r="J422" s="125">
        <f t="shared" si="135"/>
        <v>44069</v>
      </c>
      <c r="K422" s="126">
        <f t="shared" si="136"/>
        <v>31</v>
      </c>
      <c r="L422" s="127">
        <f t="shared" si="137"/>
        <v>32</v>
      </c>
      <c r="M422" s="128">
        <f t="shared" si="128"/>
        <v>1.001453039</v>
      </c>
      <c r="N422" s="128">
        <f t="shared" ca="1" si="129"/>
        <v>1.0038493660000001</v>
      </c>
      <c r="O422" s="127">
        <f t="shared" si="138"/>
        <v>0</v>
      </c>
      <c r="P422" s="123">
        <f t="shared" ca="1" si="130"/>
        <v>38.493659999999998</v>
      </c>
      <c r="Q422" s="129">
        <f t="shared" si="131"/>
        <v>0</v>
      </c>
      <c r="R422" s="130" t="str">
        <f t="shared" si="139"/>
        <v>J=</v>
      </c>
      <c r="S422" s="125">
        <f t="shared" si="140"/>
        <v>44253</v>
      </c>
      <c r="T422" s="133" t="str">
        <f t="shared" si="141"/>
        <v>-</v>
      </c>
      <c r="U422" s="7"/>
      <c r="V422" s="103"/>
      <c r="W422" s="104"/>
      <c r="X422" s="7"/>
      <c r="Y422" s="1"/>
      <c r="Z422" s="7"/>
      <c r="AA422" s="7"/>
      <c r="AB422" s="7"/>
      <c r="AC422" s="7"/>
      <c r="AD422" s="7"/>
      <c r="AE422" s="8"/>
      <c r="AF422" s="7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</row>
    <row r="423" spans="1:212" x14ac:dyDescent="0.2">
      <c r="A423" s="122">
        <f t="shared" si="132"/>
        <v>44117</v>
      </c>
      <c r="B423" s="121">
        <f t="shared" ca="1" si="142"/>
        <v>10038.49366</v>
      </c>
      <c r="C423" s="123">
        <f t="shared" si="133"/>
        <v>10000</v>
      </c>
      <c r="D423" s="124">
        <f ca="1">IF(A423&lt;$B$1,VLOOKUP(A423,[1]DI!$A$4:$B$15000,2,FALSE),0)</f>
        <v>1.9000000000000006E-2</v>
      </c>
      <c r="E423" s="123">
        <f t="shared" ca="1" si="126"/>
        <v>1.0000746899999999</v>
      </c>
      <c r="F423" s="123">
        <f ca="1">(TRUNC(PRODUCT($E$12:$E422),16))</f>
        <v>1.0412500506601401</v>
      </c>
      <c r="G423" s="123">
        <f t="shared" ca="1" si="125"/>
        <v>1.0387644441452999</v>
      </c>
      <c r="H423" s="123">
        <f t="shared" ca="1" si="127"/>
        <v>1.0023928499999999</v>
      </c>
      <c r="I423" s="124">
        <f t="shared" si="134"/>
        <v>1.15E-2</v>
      </c>
      <c r="J423" s="125">
        <f t="shared" si="135"/>
        <v>44069</v>
      </c>
      <c r="K423" s="126">
        <f t="shared" si="136"/>
        <v>32</v>
      </c>
      <c r="L423" s="127">
        <f t="shared" si="137"/>
        <v>32</v>
      </c>
      <c r="M423" s="128">
        <f t="shared" si="128"/>
        <v>1.001453039</v>
      </c>
      <c r="N423" s="128">
        <f t="shared" ca="1" si="129"/>
        <v>1.0038493660000001</v>
      </c>
      <c r="O423" s="127">
        <f t="shared" si="138"/>
        <v>0</v>
      </c>
      <c r="P423" s="123">
        <f t="shared" ca="1" si="130"/>
        <v>38.493659999999998</v>
      </c>
      <c r="Q423" s="129">
        <f t="shared" si="131"/>
        <v>0</v>
      </c>
      <c r="R423" s="130" t="str">
        <f t="shared" si="139"/>
        <v>J=</v>
      </c>
      <c r="S423" s="125">
        <f t="shared" si="140"/>
        <v>44253</v>
      </c>
      <c r="T423" s="133" t="str">
        <f t="shared" si="141"/>
        <v>-</v>
      </c>
      <c r="U423" s="7"/>
      <c r="V423" s="103"/>
      <c r="W423" s="104"/>
      <c r="X423" s="7"/>
      <c r="Y423" s="1"/>
      <c r="Z423" s="7"/>
      <c r="AA423" s="7"/>
      <c r="AB423" s="7"/>
      <c r="AC423" s="7"/>
      <c r="AD423" s="7"/>
      <c r="AE423" s="8"/>
      <c r="AF423" s="7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</row>
    <row r="424" spans="1:212" x14ac:dyDescent="0.2">
      <c r="A424" s="122">
        <f t="shared" si="132"/>
        <v>44118</v>
      </c>
      <c r="B424" s="121">
        <f t="shared" ca="1" si="142"/>
        <v>10039.698990000001</v>
      </c>
      <c r="C424" s="123">
        <f t="shared" si="133"/>
        <v>10000</v>
      </c>
      <c r="D424" s="124">
        <f ca="1">IF(A424&lt;$B$1,VLOOKUP(A424,[1]DI!$A$4:$B$15000,2,FALSE),0)</f>
        <v>1.9000000000000006E-2</v>
      </c>
      <c r="E424" s="123">
        <f t="shared" ca="1" si="126"/>
        <v>1.0000746899999999</v>
      </c>
      <c r="F424" s="123">
        <f ca="1">(TRUNC(PRODUCT($E$12:$E423),16))</f>
        <v>1.0413278216264299</v>
      </c>
      <c r="G424" s="123">
        <f t="shared" ca="1" si="125"/>
        <v>1.0387644441452999</v>
      </c>
      <c r="H424" s="123">
        <f t="shared" ca="1" si="127"/>
        <v>1.0024677200000001</v>
      </c>
      <c r="I424" s="124">
        <f t="shared" si="134"/>
        <v>1.15E-2</v>
      </c>
      <c r="J424" s="125">
        <f t="shared" si="135"/>
        <v>44069</v>
      </c>
      <c r="K424" s="126">
        <f t="shared" si="136"/>
        <v>33</v>
      </c>
      <c r="L424" s="127">
        <f t="shared" si="137"/>
        <v>33</v>
      </c>
      <c r="M424" s="128">
        <f t="shared" si="128"/>
        <v>1.0014984810000001</v>
      </c>
      <c r="N424" s="128">
        <f t="shared" ca="1" si="129"/>
        <v>1.0039698990000001</v>
      </c>
      <c r="O424" s="127">
        <f t="shared" si="138"/>
        <v>0</v>
      </c>
      <c r="P424" s="123">
        <f t="shared" ca="1" si="130"/>
        <v>39.698990000000002</v>
      </c>
      <c r="Q424" s="129">
        <f t="shared" si="131"/>
        <v>0</v>
      </c>
      <c r="R424" s="130" t="str">
        <f t="shared" si="139"/>
        <v>J=</v>
      </c>
      <c r="S424" s="125">
        <f t="shared" si="140"/>
        <v>44253</v>
      </c>
      <c r="T424" s="133" t="str">
        <f t="shared" si="141"/>
        <v>-</v>
      </c>
      <c r="U424" s="7"/>
      <c r="V424" s="103"/>
      <c r="W424" s="104"/>
      <c r="X424" s="7"/>
      <c r="Y424" s="1"/>
      <c r="Z424" s="7"/>
      <c r="AA424" s="7"/>
      <c r="AB424" s="7"/>
      <c r="AC424" s="7"/>
      <c r="AD424" s="7"/>
      <c r="AE424" s="8"/>
      <c r="AF424" s="7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</row>
    <row r="425" spans="1:212" x14ac:dyDescent="0.2">
      <c r="A425" s="122">
        <f t="shared" si="132"/>
        <v>44119</v>
      </c>
      <c r="B425" s="121">
        <f t="shared" ca="1" si="142"/>
        <v>10040.90439999</v>
      </c>
      <c r="C425" s="123">
        <f t="shared" si="133"/>
        <v>10000</v>
      </c>
      <c r="D425" s="124">
        <f ca="1">IF(A425&lt;$B$1,VLOOKUP(A425,[1]DI!$A$4:$B$15000,2,FALSE),0)</f>
        <v>1.9000000000000006E-2</v>
      </c>
      <c r="E425" s="123">
        <f t="shared" ca="1" si="126"/>
        <v>1.0000746899999999</v>
      </c>
      <c r="F425" s="123">
        <f ca="1">(TRUNC(PRODUCT($E$12:$E424),16))</f>
        <v>1.0414055984014201</v>
      </c>
      <c r="G425" s="123">
        <f t="shared" ca="1" si="125"/>
        <v>1.0387644441452999</v>
      </c>
      <c r="H425" s="123">
        <f t="shared" ca="1" si="127"/>
        <v>1.00254259</v>
      </c>
      <c r="I425" s="124">
        <f t="shared" si="134"/>
        <v>1.15E-2</v>
      </c>
      <c r="J425" s="125">
        <f t="shared" si="135"/>
        <v>44069</v>
      </c>
      <c r="K425" s="126">
        <f t="shared" si="136"/>
        <v>34</v>
      </c>
      <c r="L425" s="127">
        <f t="shared" si="137"/>
        <v>34</v>
      </c>
      <c r="M425" s="128">
        <f t="shared" si="128"/>
        <v>1.0015439239999999</v>
      </c>
      <c r="N425" s="128">
        <f t="shared" ca="1" si="129"/>
        <v>1.0040904399999999</v>
      </c>
      <c r="O425" s="127">
        <f t="shared" si="138"/>
        <v>0</v>
      </c>
      <c r="P425" s="123">
        <f t="shared" ca="1" si="130"/>
        <v>40.904399990000002</v>
      </c>
      <c r="Q425" s="129">
        <f t="shared" si="131"/>
        <v>0</v>
      </c>
      <c r="R425" s="130" t="str">
        <f t="shared" si="139"/>
        <v>J=</v>
      </c>
      <c r="S425" s="125">
        <f t="shared" si="140"/>
        <v>44253</v>
      </c>
      <c r="T425" s="133" t="str">
        <f t="shared" si="141"/>
        <v>-</v>
      </c>
      <c r="U425" s="7"/>
      <c r="V425" s="103"/>
      <c r="W425" s="105"/>
      <c r="X425" s="7"/>
      <c r="Y425" s="1"/>
      <c r="Z425" s="7"/>
      <c r="AA425" s="7"/>
      <c r="AB425" s="7"/>
      <c r="AC425" s="7"/>
      <c r="AD425" s="7"/>
      <c r="AE425" s="8"/>
      <c r="AF425" s="7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</row>
    <row r="426" spans="1:212" x14ac:dyDescent="0.2">
      <c r="A426" s="122">
        <f t="shared" si="132"/>
        <v>44120</v>
      </c>
      <c r="B426" s="121">
        <f t="shared" ca="1" si="142"/>
        <v>10042.10999999</v>
      </c>
      <c r="C426" s="123">
        <f t="shared" si="133"/>
        <v>10000</v>
      </c>
      <c r="D426" s="124">
        <f ca="1">IF(A426&lt;$B$1,VLOOKUP(A426,[1]DI!$A$4:$B$15000,2,FALSE),0)</f>
        <v>1.9000000000000006E-2</v>
      </c>
      <c r="E426" s="123">
        <f t="shared" ca="1" si="126"/>
        <v>1.0000746899999999</v>
      </c>
      <c r="F426" s="123">
        <f ca="1">(TRUNC(PRODUCT($E$12:$E425),16))</f>
        <v>1.0414833809855699</v>
      </c>
      <c r="G426" s="123">
        <f t="shared" ca="1" si="125"/>
        <v>1.0387644441452999</v>
      </c>
      <c r="H426" s="123">
        <f t="shared" ca="1" si="127"/>
        <v>1.0026174699999999</v>
      </c>
      <c r="I426" s="124">
        <f t="shared" si="134"/>
        <v>1.15E-2</v>
      </c>
      <c r="J426" s="125">
        <f t="shared" si="135"/>
        <v>44069</v>
      </c>
      <c r="K426" s="126">
        <f t="shared" si="136"/>
        <v>35</v>
      </c>
      <c r="L426" s="127">
        <f t="shared" si="137"/>
        <v>35</v>
      </c>
      <c r="M426" s="128">
        <f t="shared" si="128"/>
        <v>1.00158937</v>
      </c>
      <c r="N426" s="128">
        <f t="shared" ca="1" si="129"/>
        <v>1.004211</v>
      </c>
      <c r="O426" s="127">
        <f t="shared" si="138"/>
        <v>0</v>
      </c>
      <c r="P426" s="123">
        <f t="shared" ca="1" si="130"/>
        <v>42.109999989999999</v>
      </c>
      <c r="Q426" s="129">
        <f t="shared" si="131"/>
        <v>0</v>
      </c>
      <c r="R426" s="130" t="str">
        <f t="shared" si="139"/>
        <v>J=</v>
      </c>
      <c r="S426" s="125">
        <f t="shared" si="140"/>
        <v>44253</v>
      </c>
      <c r="T426" s="133" t="str">
        <f t="shared" si="141"/>
        <v>-</v>
      </c>
      <c r="U426" s="7"/>
      <c r="V426" s="103"/>
      <c r="W426" s="104"/>
      <c r="X426" s="7"/>
      <c r="Y426" s="1"/>
      <c r="Z426" s="7"/>
      <c r="AA426" s="7"/>
      <c r="AB426" s="7"/>
      <c r="AC426" s="7"/>
      <c r="AD426" s="7"/>
      <c r="AE426" s="8"/>
      <c r="AF426" s="7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</row>
    <row r="427" spans="1:212" x14ac:dyDescent="0.2">
      <c r="A427" s="122">
        <f t="shared" si="132"/>
        <v>44121</v>
      </c>
      <c r="B427" s="121">
        <f t="shared" ca="1" si="142"/>
        <v>10043.315790000001</v>
      </c>
      <c r="C427" s="123">
        <f t="shared" si="133"/>
        <v>10000</v>
      </c>
      <c r="D427" s="124">
        <f ca="1">IF(A427&lt;$B$1,VLOOKUP(A427,[1]DI!$A$4:$B$15000,2,FALSE),0)</f>
        <v>0</v>
      </c>
      <c r="E427" s="123">
        <f t="shared" ca="1" si="126"/>
        <v>1</v>
      </c>
      <c r="F427" s="123">
        <f ca="1">(TRUNC(PRODUCT($E$12:$E426),16))</f>
        <v>1.0415611693792901</v>
      </c>
      <c r="G427" s="123">
        <f t="shared" ca="1" si="125"/>
        <v>1.0387644441452999</v>
      </c>
      <c r="H427" s="123">
        <f t="shared" ca="1" si="127"/>
        <v>1.0026923599999999</v>
      </c>
      <c r="I427" s="124">
        <f t="shared" si="134"/>
        <v>1.15E-2</v>
      </c>
      <c r="J427" s="125">
        <f t="shared" si="135"/>
        <v>44069</v>
      </c>
      <c r="K427" s="126">
        <f t="shared" si="136"/>
        <v>35</v>
      </c>
      <c r="L427" s="127">
        <f t="shared" si="137"/>
        <v>36</v>
      </c>
      <c r="M427" s="128">
        <f t="shared" si="128"/>
        <v>1.001634817</v>
      </c>
      <c r="N427" s="128">
        <f t="shared" ca="1" si="129"/>
        <v>1.004331579</v>
      </c>
      <c r="O427" s="127">
        <f t="shared" si="138"/>
        <v>0</v>
      </c>
      <c r="P427" s="123">
        <f t="shared" ca="1" si="130"/>
        <v>43.31579</v>
      </c>
      <c r="Q427" s="129">
        <f t="shared" si="131"/>
        <v>0</v>
      </c>
      <c r="R427" s="130" t="str">
        <f t="shared" si="139"/>
        <v>J=</v>
      </c>
      <c r="S427" s="125">
        <f t="shared" si="140"/>
        <v>44253</v>
      </c>
      <c r="T427" s="133" t="str">
        <f t="shared" si="141"/>
        <v>-</v>
      </c>
      <c r="U427" s="7"/>
      <c r="V427" s="103"/>
      <c r="W427" s="104"/>
      <c r="X427" s="7"/>
      <c r="Y427" s="1"/>
      <c r="Z427" s="7"/>
      <c r="AA427" s="7"/>
      <c r="AB427" s="7"/>
      <c r="AC427" s="7"/>
      <c r="AD427" s="7"/>
      <c r="AE427" s="8"/>
      <c r="AF427" s="7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</row>
    <row r="428" spans="1:212" x14ac:dyDescent="0.2">
      <c r="A428" s="122">
        <f t="shared" si="132"/>
        <v>44122</v>
      </c>
      <c r="B428" s="121">
        <f t="shared" ca="1" si="142"/>
        <v>10043.315790000001</v>
      </c>
      <c r="C428" s="123">
        <f t="shared" si="133"/>
        <v>10000</v>
      </c>
      <c r="D428" s="124">
        <f ca="1">IF(A428&lt;$B$1,VLOOKUP(A428,[1]DI!$A$4:$B$15000,2,FALSE),0)</f>
        <v>0</v>
      </c>
      <c r="E428" s="123">
        <f t="shared" ca="1" si="126"/>
        <v>1</v>
      </c>
      <c r="F428" s="123">
        <f ca="1">(TRUNC(PRODUCT($E$12:$E427),16))</f>
        <v>1.0415611693792901</v>
      </c>
      <c r="G428" s="123">
        <f t="shared" ca="1" si="125"/>
        <v>1.0387644441452999</v>
      </c>
      <c r="H428" s="123">
        <f t="shared" ca="1" si="127"/>
        <v>1.0026923599999999</v>
      </c>
      <c r="I428" s="124">
        <f t="shared" si="134"/>
        <v>1.15E-2</v>
      </c>
      <c r="J428" s="125">
        <f t="shared" si="135"/>
        <v>44069</v>
      </c>
      <c r="K428" s="126">
        <f t="shared" si="136"/>
        <v>35</v>
      </c>
      <c r="L428" s="127">
        <f t="shared" si="137"/>
        <v>36</v>
      </c>
      <c r="M428" s="128">
        <f t="shared" si="128"/>
        <v>1.001634817</v>
      </c>
      <c r="N428" s="128">
        <f t="shared" ca="1" si="129"/>
        <v>1.004331579</v>
      </c>
      <c r="O428" s="127">
        <f t="shared" si="138"/>
        <v>0</v>
      </c>
      <c r="P428" s="123">
        <f t="shared" ca="1" si="130"/>
        <v>43.31579</v>
      </c>
      <c r="Q428" s="129">
        <f t="shared" si="131"/>
        <v>0</v>
      </c>
      <c r="R428" s="130" t="str">
        <f t="shared" si="139"/>
        <v>J=</v>
      </c>
      <c r="S428" s="125">
        <f t="shared" si="140"/>
        <v>44253</v>
      </c>
      <c r="T428" s="133" t="str">
        <f t="shared" si="141"/>
        <v>-</v>
      </c>
      <c r="U428" s="7"/>
      <c r="V428" s="103"/>
      <c r="W428" s="104"/>
      <c r="X428" s="7"/>
      <c r="Y428" s="1"/>
      <c r="Z428" s="7"/>
      <c r="AA428" s="7"/>
      <c r="AB428" s="7"/>
      <c r="AC428" s="7"/>
      <c r="AD428" s="7"/>
      <c r="AE428" s="8"/>
      <c r="AF428" s="7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</row>
    <row r="429" spans="1:212" x14ac:dyDescent="0.2">
      <c r="A429" s="122">
        <f t="shared" si="132"/>
        <v>44123</v>
      </c>
      <c r="B429" s="121">
        <f t="shared" ca="1" si="142"/>
        <v>10043.315790000001</v>
      </c>
      <c r="C429" s="123">
        <f t="shared" si="133"/>
        <v>10000</v>
      </c>
      <c r="D429" s="124">
        <f ca="1">IF(A429&lt;$B$1,VLOOKUP(A429,[1]DI!$A$4:$B$15000,2,FALSE),0)</f>
        <v>1.9000000000000006E-2</v>
      </c>
      <c r="E429" s="123">
        <f t="shared" ca="1" si="126"/>
        <v>1.0000746899999999</v>
      </c>
      <c r="F429" s="123">
        <f ca="1">(TRUNC(PRODUCT($E$12:$E428),16))</f>
        <v>1.0415611693792901</v>
      </c>
      <c r="G429" s="123">
        <f t="shared" ca="1" si="125"/>
        <v>1.0387644441452999</v>
      </c>
      <c r="H429" s="123">
        <f t="shared" ca="1" si="127"/>
        <v>1.0026923599999999</v>
      </c>
      <c r="I429" s="124">
        <f t="shared" si="134"/>
        <v>1.15E-2</v>
      </c>
      <c r="J429" s="125">
        <f t="shared" si="135"/>
        <v>44069</v>
      </c>
      <c r="K429" s="126">
        <f t="shared" si="136"/>
        <v>36</v>
      </c>
      <c r="L429" s="127">
        <f t="shared" si="137"/>
        <v>36</v>
      </c>
      <c r="M429" s="128">
        <f t="shared" si="128"/>
        <v>1.001634817</v>
      </c>
      <c r="N429" s="128">
        <f t="shared" ca="1" si="129"/>
        <v>1.004331579</v>
      </c>
      <c r="O429" s="127">
        <f t="shared" si="138"/>
        <v>0</v>
      </c>
      <c r="P429" s="123">
        <f t="shared" ca="1" si="130"/>
        <v>43.31579</v>
      </c>
      <c r="Q429" s="129">
        <f t="shared" si="131"/>
        <v>0</v>
      </c>
      <c r="R429" s="130" t="str">
        <f t="shared" si="139"/>
        <v>J=</v>
      </c>
      <c r="S429" s="125">
        <f t="shared" si="140"/>
        <v>44253</v>
      </c>
      <c r="T429" s="133" t="str">
        <f t="shared" si="141"/>
        <v>-</v>
      </c>
      <c r="U429" s="7"/>
      <c r="V429" s="103"/>
      <c r="W429" s="104"/>
      <c r="X429" s="7"/>
      <c r="Y429" s="1"/>
      <c r="Z429" s="7"/>
      <c r="AA429" s="7"/>
      <c r="AB429" s="7"/>
      <c r="AC429" s="7"/>
      <c r="AD429" s="7"/>
      <c r="AE429" s="8"/>
      <c r="AF429" s="7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</row>
    <row r="430" spans="1:212" x14ac:dyDescent="0.2">
      <c r="A430" s="122">
        <f t="shared" si="132"/>
        <v>44124</v>
      </c>
      <c r="B430" s="121">
        <f t="shared" ca="1" si="142"/>
        <v>10044.521669989999</v>
      </c>
      <c r="C430" s="123">
        <f t="shared" si="133"/>
        <v>10000</v>
      </c>
      <c r="D430" s="124">
        <f ca="1">IF(A430&lt;$B$1,VLOOKUP(A430,[1]DI!$A$4:$B$15000,2,FALSE),0)</f>
        <v>1.9000000000000006E-2</v>
      </c>
      <c r="E430" s="123">
        <f t="shared" ca="1" si="126"/>
        <v>1.0000746899999999</v>
      </c>
      <c r="F430" s="123">
        <f ca="1">(TRUNC(PRODUCT($E$12:$E429),16))</f>
        <v>1.0416389635830301</v>
      </c>
      <c r="G430" s="123">
        <f t="shared" ca="1" si="125"/>
        <v>1.0387644441452999</v>
      </c>
      <c r="H430" s="123">
        <f t="shared" ca="1" si="127"/>
        <v>1.00276725</v>
      </c>
      <c r="I430" s="124">
        <f t="shared" si="134"/>
        <v>1.15E-2</v>
      </c>
      <c r="J430" s="125">
        <f t="shared" si="135"/>
        <v>44069</v>
      </c>
      <c r="K430" s="126">
        <f t="shared" si="136"/>
        <v>37</v>
      </c>
      <c r="L430" s="127">
        <f t="shared" si="137"/>
        <v>37</v>
      </c>
      <c r="M430" s="128">
        <f t="shared" si="128"/>
        <v>1.001680267</v>
      </c>
      <c r="N430" s="128">
        <f t="shared" ca="1" si="129"/>
        <v>1.004452167</v>
      </c>
      <c r="O430" s="127">
        <f t="shared" si="138"/>
        <v>0</v>
      </c>
      <c r="P430" s="123">
        <f t="shared" ca="1" si="130"/>
        <v>44.521669989999999</v>
      </c>
      <c r="Q430" s="129">
        <f t="shared" si="131"/>
        <v>0</v>
      </c>
      <c r="R430" s="130" t="str">
        <f t="shared" si="139"/>
        <v>J=</v>
      </c>
      <c r="S430" s="125">
        <f t="shared" si="140"/>
        <v>44253</v>
      </c>
      <c r="T430" s="133" t="str">
        <f t="shared" si="141"/>
        <v>-</v>
      </c>
      <c r="U430" s="7"/>
      <c r="V430" s="103"/>
      <c r="W430" s="104"/>
      <c r="X430" s="7"/>
      <c r="Y430" s="1"/>
      <c r="Z430" s="7"/>
      <c r="AA430" s="7"/>
      <c r="AB430" s="7"/>
      <c r="AC430" s="7"/>
      <c r="AD430" s="7"/>
      <c r="AE430" s="8"/>
      <c r="AF430" s="7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</row>
    <row r="431" spans="1:212" x14ac:dyDescent="0.2">
      <c r="A431" s="122">
        <f t="shared" si="132"/>
        <v>44125</v>
      </c>
      <c r="B431" s="121">
        <f t="shared" ca="1" si="142"/>
        <v>10045.727739989999</v>
      </c>
      <c r="C431" s="123">
        <f t="shared" si="133"/>
        <v>10000</v>
      </c>
      <c r="D431" s="124">
        <f ca="1">IF(A431&lt;$B$1,VLOOKUP(A431,[1]DI!$A$4:$B$15000,2,FALSE),0)</f>
        <v>1.9000000000000006E-2</v>
      </c>
      <c r="E431" s="123">
        <f t="shared" ca="1" si="126"/>
        <v>1.0000746899999999</v>
      </c>
      <c r="F431" s="123">
        <f ca="1">(TRUNC(PRODUCT($E$12:$E430),16))</f>
        <v>1.04171676359722</v>
      </c>
      <c r="G431" s="123">
        <f t="shared" ca="1" si="125"/>
        <v>1.0387644441452999</v>
      </c>
      <c r="H431" s="123">
        <f t="shared" ca="1" si="127"/>
        <v>1.00284215</v>
      </c>
      <c r="I431" s="124">
        <f t="shared" si="134"/>
        <v>1.15E-2</v>
      </c>
      <c r="J431" s="125">
        <f t="shared" si="135"/>
        <v>44069</v>
      </c>
      <c r="K431" s="126">
        <f t="shared" si="136"/>
        <v>38</v>
      </c>
      <c r="L431" s="127">
        <f t="shared" si="137"/>
        <v>38</v>
      </c>
      <c r="M431" s="128">
        <f t="shared" si="128"/>
        <v>1.001725719</v>
      </c>
      <c r="N431" s="128">
        <f t="shared" ca="1" si="129"/>
        <v>1.0045727739999999</v>
      </c>
      <c r="O431" s="127">
        <f t="shared" si="138"/>
        <v>0</v>
      </c>
      <c r="P431" s="123">
        <f t="shared" ca="1" si="130"/>
        <v>45.727739990000003</v>
      </c>
      <c r="Q431" s="129">
        <f t="shared" si="131"/>
        <v>0</v>
      </c>
      <c r="R431" s="130" t="str">
        <f t="shared" si="139"/>
        <v>J=</v>
      </c>
      <c r="S431" s="125">
        <f t="shared" si="140"/>
        <v>44253</v>
      </c>
      <c r="T431" s="133" t="str">
        <f t="shared" si="141"/>
        <v>-</v>
      </c>
      <c r="U431" s="7"/>
      <c r="V431" s="103"/>
      <c r="W431" s="104"/>
      <c r="X431" s="7"/>
      <c r="Y431" s="1"/>
      <c r="Z431" s="7"/>
      <c r="AA431" s="7"/>
      <c r="AB431" s="7"/>
      <c r="AC431" s="7"/>
      <c r="AD431" s="7"/>
      <c r="AE431" s="8"/>
      <c r="AF431" s="7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</row>
    <row r="432" spans="1:212" x14ac:dyDescent="0.2">
      <c r="A432" s="122">
        <f t="shared" si="132"/>
        <v>44126</v>
      </c>
      <c r="B432" s="121">
        <f t="shared" ca="1" si="142"/>
        <v>10046.933899989999</v>
      </c>
      <c r="C432" s="123">
        <f t="shared" si="133"/>
        <v>10000</v>
      </c>
      <c r="D432" s="124">
        <f ca="1">IF(A432&lt;$B$1,VLOOKUP(A432,[1]DI!$A$4:$B$15000,2,FALSE),0)</f>
        <v>1.9000000000000006E-2</v>
      </c>
      <c r="E432" s="123">
        <f t="shared" ca="1" si="126"/>
        <v>1.0000746899999999</v>
      </c>
      <c r="F432" s="123">
        <f ca="1">(TRUNC(PRODUCT($E$12:$E431),16))</f>
        <v>1.0417945694223001</v>
      </c>
      <c r="G432" s="123">
        <f t="shared" ref="G432:G495" ca="1" si="143">IF(O431&gt;0,F431,G431)</f>
        <v>1.0387644441452999</v>
      </c>
      <c r="H432" s="123">
        <f t="shared" ca="1" si="127"/>
        <v>1.00291705</v>
      </c>
      <c r="I432" s="124">
        <f t="shared" si="134"/>
        <v>1.15E-2</v>
      </c>
      <c r="J432" s="125">
        <f t="shared" si="135"/>
        <v>44069</v>
      </c>
      <c r="K432" s="126">
        <f t="shared" si="136"/>
        <v>39</v>
      </c>
      <c r="L432" s="127">
        <f t="shared" si="137"/>
        <v>39</v>
      </c>
      <c r="M432" s="128">
        <f t="shared" si="128"/>
        <v>1.0017711730000001</v>
      </c>
      <c r="N432" s="128">
        <f t="shared" ca="1" si="129"/>
        <v>1.0046933899999999</v>
      </c>
      <c r="O432" s="127">
        <f t="shared" si="138"/>
        <v>0</v>
      </c>
      <c r="P432" s="123">
        <f t="shared" ca="1" si="130"/>
        <v>46.93389999</v>
      </c>
      <c r="Q432" s="129">
        <f t="shared" si="131"/>
        <v>0</v>
      </c>
      <c r="R432" s="130" t="str">
        <f t="shared" si="139"/>
        <v>J=</v>
      </c>
      <c r="S432" s="125">
        <f t="shared" si="140"/>
        <v>44253</v>
      </c>
      <c r="T432" s="133" t="str">
        <f t="shared" si="141"/>
        <v>-</v>
      </c>
      <c r="U432" s="7"/>
      <c r="V432" s="103"/>
      <c r="W432" s="104"/>
      <c r="X432" s="7"/>
      <c r="Y432" s="1"/>
      <c r="Z432" s="7"/>
      <c r="AA432" s="7"/>
      <c r="AB432" s="7"/>
      <c r="AC432" s="7"/>
      <c r="AD432" s="7"/>
      <c r="AE432" s="8"/>
      <c r="AF432" s="7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</row>
    <row r="433" spans="1:212" x14ac:dyDescent="0.2">
      <c r="A433" s="122">
        <f t="shared" si="132"/>
        <v>44127</v>
      </c>
      <c r="B433" s="121">
        <f t="shared" ca="1" si="142"/>
        <v>10048.140240000001</v>
      </c>
      <c r="C433" s="123">
        <f t="shared" si="133"/>
        <v>10000</v>
      </c>
      <c r="D433" s="124">
        <f ca="1">IF(A433&lt;$B$1,VLOOKUP(A433,[1]DI!$A$4:$B$15000,2,FALSE),0)</f>
        <v>1.9000000000000006E-2</v>
      </c>
      <c r="E433" s="123">
        <f t="shared" ca="1" si="126"/>
        <v>1.0000746899999999</v>
      </c>
      <c r="F433" s="123">
        <f ca="1">(TRUNC(PRODUCT($E$12:$E432),16))</f>
        <v>1.0418723810586901</v>
      </c>
      <c r="G433" s="123">
        <f t="shared" ca="1" si="143"/>
        <v>1.0387644441452999</v>
      </c>
      <c r="H433" s="123">
        <f t="shared" ca="1" si="127"/>
        <v>1.0029919599999999</v>
      </c>
      <c r="I433" s="124">
        <f t="shared" si="134"/>
        <v>1.15E-2</v>
      </c>
      <c r="J433" s="125">
        <f t="shared" si="135"/>
        <v>44069</v>
      </c>
      <c r="K433" s="126">
        <f t="shared" si="136"/>
        <v>40</v>
      </c>
      <c r="L433" s="127">
        <f t="shared" si="137"/>
        <v>40</v>
      </c>
      <c r="M433" s="128">
        <f t="shared" si="128"/>
        <v>1.0018166289999999</v>
      </c>
      <c r="N433" s="128">
        <f t="shared" ca="1" si="129"/>
        <v>1.0048140240000001</v>
      </c>
      <c r="O433" s="127">
        <f t="shared" si="138"/>
        <v>0</v>
      </c>
      <c r="P433" s="123">
        <f t="shared" ca="1" si="130"/>
        <v>48.140239999999999</v>
      </c>
      <c r="Q433" s="129">
        <f t="shared" si="131"/>
        <v>0</v>
      </c>
      <c r="R433" s="130" t="str">
        <f t="shared" si="139"/>
        <v>J=</v>
      </c>
      <c r="S433" s="125">
        <f t="shared" si="140"/>
        <v>44253</v>
      </c>
      <c r="T433" s="133" t="str">
        <f t="shared" si="141"/>
        <v>-</v>
      </c>
      <c r="U433" s="7"/>
      <c r="V433" s="103"/>
      <c r="W433" s="104"/>
      <c r="X433" s="7"/>
      <c r="Y433" s="1"/>
      <c r="Z433" s="7"/>
      <c r="AA433" s="7"/>
      <c r="AB433" s="7"/>
      <c r="AC433" s="7"/>
      <c r="AD433" s="7"/>
      <c r="AE433" s="8"/>
      <c r="AF433" s="7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</row>
    <row r="434" spans="1:212" x14ac:dyDescent="0.2">
      <c r="A434" s="122">
        <f t="shared" si="132"/>
        <v>44128</v>
      </c>
      <c r="B434" s="121">
        <f t="shared" ca="1" si="142"/>
        <v>10049.34667999</v>
      </c>
      <c r="C434" s="123">
        <f t="shared" si="133"/>
        <v>10000</v>
      </c>
      <c r="D434" s="124">
        <f ca="1">IF(A434&lt;$B$1,VLOOKUP(A434,[1]DI!$A$4:$B$15000,2,FALSE),0)</f>
        <v>0</v>
      </c>
      <c r="E434" s="123">
        <f t="shared" ca="1" si="126"/>
        <v>1</v>
      </c>
      <c r="F434" s="123">
        <f ca="1">(TRUNC(PRODUCT($E$12:$E433),16))</f>
        <v>1.04195019850683</v>
      </c>
      <c r="G434" s="123">
        <f t="shared" ca="1" si="143"/>
        <v>1.0387644441452999</v>
      </c>
      <c r="H434" s="123">
        <f t="shared" ca="1" si="127"/>
        <v>1.0030668700000001</v>
      </c>
      <c r="I434" s="124">
        <f t="shared" si="134"/>
        <v>1.15E-2</v>
      </c>
      <c r="J434" s="125">
        <f t="shared" si="135"/>
        <v>44069</v>
      </c>
      <c r="K434" s="126">
        <f t="shared" si="136"/>
        <v>40</v>
      </c>
      <c r="L434" s="127">
        <f t="shared" si="137"/>
        <v>41</v>
      </c>
      <c r="M434" s="128">
        <f t="shared" si="128"/>
        <v>1.0018620869999999</v>
      </c>
      <c r="N434" s="128">
        <f t="shared" ca="1" si="129"/>
        <v>1.004934668</v>
      </c>
      <c r="O434" s="127">
        <f t="shared" si="138"/>
        <v>0</v>
      </c>
      <c r="P434" s="123">
        <f t="shared" ca="1" si="130"/>
        <v>49.346679989999998</v>
      </c>
      <c r="Q434" s="129">
        <f t="shared" si="131"/>
        <v>0</v>
      </c>
      <c r="R434" s="130" t="str">
        <f t="shared" si="139"/>
        <v>J=</v>
      </c>
      <c r="S434" s="125">
        <f t="shared" si="140"/>
        <v>44253</v>
      </c>
      <c r="T434" s="133" t="str">
        <f t="shared" si="141"/>
        <v>-</v>
      </c>
      <c r="U434" s="7"/>
      <c r="V434" s="103"/>
      <c r="W434" s="105"/>
      <c r="X434" s="7"/>
      <c r="Y434" s="1"/>
      <c r="Z434" s="7"/>
      <c r="AA434" s="7"/>
      <c r="AB434" s="7"/>
      <c r="AC434" s="7"/>
      <c r="AD434" s="7"/>
      <c r="AE434" s="8"/>
      <c r="AF434" s="7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</row>
    <row r="435" spans="1:212" x14ac:dyDescent="0.2">
      <c r="A435" s="122">
        <f t="shared" si="132"/>
        <v>44129</v>
      </c>
      <c r="B435" s="121">
        <f t="shared" ca="1" si="142"/>
        <v>10049.34667999</v>
      </c>
      <c r="C435" s="123">
        <f t="shared" si="133"/>
        <v>10000</v>
      </c>
      <c r="D435" s="124">
        <f ca="1">IF(A435&lt;$B$1,VLOOKUP(A435,[1]DI!$A$4:$B$15000,2,FALSE),0)</f>
        <v>0</v>
      </c>
      <c r="E435" s="123">
        <f t="shared" ca="1" si="126"/>
        <v>1</v>
      </c>
      <c r="F435" s="123">
        <f ca="1">(TRUNC(PRODUCT($E$12:$E434),16))</f>
        <v>1.04195019850683</v>
      </c>
      <c r="G435" s="123">
        <f t="shared" ca="1" si="143"/>
        <v>1.0387644441452999</v>
      </c>
      <c r="H435" s="123">
        <f t="shared" ca="1" si="127"/>
        <v>1.0030668700000001</v>
      </c>
      <c r="I435" s="124">
        <f t="shared" si="134"/>
        <v>1.15E-2</v>
      </c>
      <c r="J435" s="125">
        <f t="shared" si="135"/>
        <v>44069</v>
      </c>
      <c r="K435" s="126">
        <f t="shared" si="136"/>
        <v>40</v>
      </c>
      <c r="L435" s="127">
        <f t="shared" si="137"/>
        <v>41</v>
      </c>
      <c r="M435" s="128">
        <f t="shared" si="128"/>
        <v>1.0018620869999999</v>
      </c>
      <c r="N435" s="128">
        <f t="shared" ca="1" si="129"/>
        <v>1.004934668</v>
      </c>
      <c r="O435" s="127">
        <f t="shared" si="138"/>
        <v>0</v>
      </c>
      <c r="P435" s="123">
        <f t="shared" ca="1" si="130"/>
        <v>49.346679989999998</v>
      </c>
      <c r="Q435" s="129">
        <f t="shared" si="131"/>
        <v>0</v>
      </c>
      <c r="R435" s="130" t="str">
        <f t="shared" si="139"/>
        <v>J=</v>
      </c>
      <c r="S435" s="125">
        <f t="shared" si="140"/>
        <v>44253</v>
      </c>
      <c r="T435" s="133" t="str">
        <f t="shared" si="141"/>
        <v>-</v>
      </c>
      <c r="U435" s="7"/>
      <c r="V435" s="103"/>
      <c r="W435" s="104"/>
      <c r="X435" s="7"/>
      <c r="Y435" s="1"/>
      <c r="Z435" s="7"/>
      <c r="AA435" s="7"/>
      <c r="AB435" s="7"/>
      <c r="AC435" s="7"/>
      <c r="AD435" s="7"/>
      <c r="AE435" s="8"/>
      <c r="AF435" s="7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</row>
    <row r="436" spans="1:212" x14ac:dyDescent="0.2">
      <c r="A436" s="122">
        <f t="shared" si="132"/>
        <v>44130</v>
      </c>
      <c r="B436" s="121">
        <f t="shared" ca="1" si="142"/>
        <v>10049.34667999</v>
      </c>
      <c r="C436" s="123">
        <f t="shared" si="133"/>
        <v>10000</v>
      </c>
      <c r="D436" s="124">
        <f ca="1">IF(A436&lt;$B$1,VLOOKUP(A436,[1]DI!$A$4:$B$15000,2,FALSE),0)</f>
        <v>1.9000000000000006E-2</v>
      </c>
      <c r="E436" s="123">
        <f t="shared" ca="1" si="126"/>
        <v>1.0000746899999999</v>
      </c>
      <c r="F436" s="123">
        <f ca="1">(TRUNC(PRODUCT($E$12:$E435),16))</f>
        <v>1.04195019850683</v>
      </c>
      <c r="G436" s="123">
        <f t="shared" ca="1" si="143"/>
        <v>1.0387644441452999</v>
      </c>
      <c r="H436" s="123">
        <f t="shared" ca="1" si="127"/>
        <v>1.0030668700000001</v>
      </c>
      <c r="I436" s="124">
        <f t="shared" si="134"/>
        <v>1.15E-2</v>
      </c>
      <c r="J436" s="125">
        <f t="shared" si="135"/>
        <v>44069</v>
      </c>
      <c r="K436" s="126">
        <f t="shared" si="136"/>
        <v>41</v>
      </c>
      <c r="L436" s="127">
        <f t="shared" si="137"/>
        <v>41</v>
      </c>
      <c r="M436" s="128">
        <f t="shared" si="128"/>
        <v>1.0018620869999999</v>
      </c>
      <c r="N436" s="128">
        <f t="shared" ca="1" si="129"/>
        <v>1.004934668</v>
      </c>
      <c r="O436" s="127">
        <f t="shared" si="138"/>
        <v>0</v>
      </c>
      <c r="P436" s="123">
        <f t="shared" ca="1" si="130"/>
        <v>49.346679989999998</v>
      </c>
      <c r="Q436" s="129">
        <f t="shared" si="131"/>
        <v>0</v>
      </c>
      <c r="R436" s="130" t="str">
        <f t="shared" si="139"/>
        <v>J=</v>
      </c>
      <c r="S436" s="125">
        <f t="shared" si="140"/>
        <v>44253</v>
      </c>
      <c r="T436" s="133" t="str">
        <f t="shared" si="141"/>
        <v>-</v>
      </c>
      <c r="U436" s="7"/>
      <c r="V436" s="103"/>
      <c r="W436" s="104"/>
      <c r="X436" s="7"/>
      <c r="Y436" s="1"/>
      <c r="Z436" s="7"/>
      <c r="AA436" s="7"/>
      <c r="AB436" s="7"/>
      <c r="AC436" s="7"/>
      <c r="AD436" s="7"/>
      <c r="AE436" s="8"/>
      <c r="AF436" s="7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</row>
    <row r="437" spans="1:212" x14ac:dyDescent="0.2">
      <c r="A437" s="122">
        <f t="shared" si="132"/>
        <v>44131</v>
      </c>
      <c r="B437" s="121">
        <f t="shared" ca="1" si="142"/>
        <v>10050.5533</v>
      </c>
      <c r="C437" s="123">
        <f t="shared" si="133"/>
        <v>10000</v>
      </c>
      <c r="D437" s="124">
        <f ca="1">IF(A437&lt;$B$1,VLOOKUP(A437,[1]DI!$A$4:$B$15000,2,FALSE),0)</f>
        <v>1.9000000000000006E-2</v>
      </c>
      <c r="E437" s="123">
        <f t="shared" ca="1" si="126"/>
        <v>1.0000746899999999</v>
      </c>
      <c r="F437" s="123">
        <f ca="1">(TRUNC(PRODUCT($E$12:$E436),16))</f>
        <v>1.04202802176715</v>
      </c>
      <c r="G437" s="123">
        <f t="shared" ca="1" si="143"/>
        <v>1.0387644441452999</v>
      </c>
      <c r="H437" s="123">
        <f t="shared" ca="1" si="127"/>
        <v>1.0031417899999999</v>
      </c>
      <c r="I437" s="124">
        <f t="shared" si="134"/>
        <v>1.15E-2</v>
      </c>
      <c r="J437" s="125">
        <f t="shared" si="135"/>
        <v>44069</v>
      </c>
      <c r="K437" s="126">
        <f t="shared" si="136"/>
        <v>42</v>
      </c>
      <c r="L437" s="127">
        <f t="shared" si="137"/>
        <v>42</v>
      </c>
      <c r="M437" s="128">
        <f t="shared" si="128"/>
        <v>1.0019075470000001</v>
      </c>
      <c r="N437" s="128">
        <f t="shared" ca="1" si="129"/>
        <v>1.00505533</v>
      </c>
      <c r="O437" s="127">
        <f t="shared" si="138"/>
        <v>0</v>
      </c>
      <c r="P437" s="123">
        <f t="shared" ca="1" si="130"/>
        <v>50.5533</v>
      </c>
      <c r="Q437" s="129">
        <f t="shared" si="131"/>
        <v>0</v>
      </c>
      <c r="R437" s="130" t="str">
        <f t="shared" si="139"/>
        <v>J=</v>
      </c>
      <c r="S437" s="125">
        <f t="shared" si="140"/>
        <v>44253</v>
      </c>
      <c r="T437" s="133" t="str">
        <f t="shared" si="141"/>
        <v>-</v>
      </c>
      <c r="U437" s="7"/>
      <c r="V437" s="7"/>
      <c r="W437" s="7"/>
      <c r="X437" s="7"/>
      <c r="Y437" s="1"/>
      <c r="Z437" s="7"/>
      <c r="AA437" s="7"/>
      <c r="AB437" s="7"/>
      <c r="AC437" s="7"/>
      <c r="AD437" s="7"/>
      <c r="AE437" s="8"/>
      <c r="AF437" s="7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</row>
    <row r="438" spans="1:212" x14ac:dyDescent="0.2">
      <c r="A438" s="122">
        <f t="shared" si="132"/>
        <v>44132</v>
      </c>
      <c r="B438" s="121">
        <f t="shared" ca="1" si="142"/>
        <v>10051.760009989999</v>
      </c>
      <c r="C438" s="123">
        <f t="shared" si="133"/>
        <v>10000</v>
      </c>
      <c r="D438" s="124">
        <f ca="1">IF(A438&lt;$B$1,VLOOKUP(A438,[1]DI!$A$4:$B$15000,2,FALSE),0)</f>
        <v>1.9000000000000006E-2</v>
      </c>
      <c r="E438" s="123">
        <f t="shared" ca="1" si="126"/>
        <v>1.0000746899999999</v>
      </c>
      <c r="F438" s="123">
        <f ca="1">(TRUNC(PRODUCT($E$12:$E437),16))</f>
        <v>1.0421058508401</v>
      </c>
      <c r="G438" s="123">
        <f t="shared" ca="1" si="143"/>
        <v>1.0387644441452999</v>
      </c>
      <c r="H438" s="123">
        <f t="shared" ca="1" si="127"/>
        <v>1.00321671</v>
      </c>
      <c r="I438" s="124">
        <f t="shared" si="134"/>
        <v>1.15E-2</v>
      </c>
      <c r="J438" s="125">
        <f t="shared" si="135"/>
        <v>44069</v>
      </c>
      <c r="K438" s="126">
        <f t="shared" si="136"/>
        <v>43</v>
      </c>
      <c r="L438" s="127">
        <f t="shared" si="137"/>
        <v>43</v>
      </c>
      <c r="M438" s="128">
        <f t="shared" si="128"/>
        <v>1.001953009</v>
      </c>
      <c r="N438" s="128">
        <f t="shared" ca="1" si="129"/>
        <v>1.0051760009999999</v>
      </c>
      <c r="O438" s="127">
        <f t="shared" si="138"/>
        <v>0</v>
      </c>
      <c r="P438" s="123">
        <f t="shared" ca="1" si="130"/>
        <v>51.76000999</v>
      </c>
      <c r="Q438" s="129">
        <f t="shared" si="131"/>
        <v>0</v>
      </c>
      <c r="R438" s="130" t="str">
        <f t="shared" si="139"/>
        <v>J=</v>
      </c>
      <c r="S438" s="125">
        <f t="shared" si="140"/>
        <v>44253</v>
      </c>
      <c r="T438" s="133" t="str">
        <f t="shared" si="141"/>
        <v>-</v>
      </c>
      <c r="U438" s="7"/>
      <c r="V438" s="7"/>
      <c r="W438" s="7"/>
      <c r="X438" s="7"/>
      <c r="Y438" s="1"/>
      <c r="Z438" s="7"/>
      <c r="AA438" s="7"/>
      <c r="AB438" s="7"/>
      <c r="AC438" s="7"/>
      <c r="AD438" s="7"/>
      <c r="AE438" s="8"/>
      <c r="AF438" s="7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</row>
    <row r="439" spans="1:212" x14ac:dyDescent="0.2">
      <c r="A439" s="122">
        <f t="shared" si="132"/>
        <v>44133</v>
      </c>
      <c r="B439" s="121">
        <f t="shared" ca="1" si="142"/>
        <v>10052.966909999999</v>
      </c>
      <c r="C439" s="123">
        <f t="shared" si="133"/>
        <v>10000</v>
      </c>
      <c r="D439" s="124">
        <f ca="1">IF(A439&lt;$B$1,VLOOKUP(A439,[1]DI!$A$4:$B$15000,2,FALSE),0)</f>
        <v>1.9000000000000006E-2</v>
      </c>
      <c r="E439" s="123">
        <f t="shared" ca="1" si="126"/>
        <v>1.0000746899999999</v>
      </c>
      <c r="F439" s="123">
        <f ca="1">(TRUNC(PRODUCT($E$12:$E438),16))</f>
        <v>1.0421836857261</v>
      </c>
      <c r="G439" s="123">
        <f t="shared" ca="1" si="143"/>
        <v>1.0387644441452999</v>
      </c>
      <c r="H439" s="123">
        <f t="shared" ca="1" si="127"/>
        <v>1.00329164</v>
      </c>
      <c r="I439" s="124">
        <f t="shared" si="134"/>
        <v>1.15E-2</v>
      </c>
      <c r="J439" s="125">
        <f t="shared" si="135"/>
        <v>44069</v>
      </c>
      <c r="K439" s="126">
        <f t="shared" si="136"/>
        <v>44</v>
      </c>
      <c r="L439" s="127">
        <f t="shared" si="137"/>
        <v>44</v>
      </c>
      <c r="M439" s="128">
        <f t="shared" si="128"/>
        <v>1.001998473</v>
      </c>
      <c r="N439" s="128">
        <f t="shared" ca="1" si="129"/>
        <v>1.0052966910000001</v>
      </c>
      <c r="O439" s="127">
        <f t="shared" si="138"/>
        <v>0</v>
      </c>
      <c r="P439" s="123">
        <f t="shared" ca="1" si="130"/>
        <v>52.966909999999999</v>
      </c>
      <c r="Q439" s="129">
        <f t="shared" si="131"/>
        <v>0</v>
      </c>
      <c r="R439" s="130" t="str">
        <f t="shared" si="139"/>
        <v>J=</v>
      </c>
      <c r="S439" s="125">
        <f t="shared" si="140"/>
        <v>44253</v>
      </c>
      <c r="T439" s="133" t="str">
        <f t="shared" si="141"/>
        <v>-</v>
      </c>
      <c r="U439" s="7"/>
      <c r="V439" s="7"/>
      <c r="W439" s="7"/>
      <c r="X439" s="7"/>
      <c r="Y439" s="1"/>
      <c r="Z439" s="7"/>
      <c r="AA439" s="7"/>
      <c r="AB439" s="7"/>
      <c r="AC439" s="7"/>
      <c r="AD439" s="7"/>
      <c r="AE439" s="8"/>
      <c r="AF439" s="7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</row>
    <row r="440" spans="1:212" x14ac:dyDescent="0.2">
      <c r="A440" s="122">
        <f t="shared" si="132"/>
        <v>44134</v>
      </c>
      <c r="B440" s="121">
        <f t="shared" ca="1" si="142"/>
        <v>10054.174000000001</v>
      </c>
      <c r="C440" s="123">
        <f t="shared" si="133"/>
        <v>10000</v>
      </c>
      <c r="D440" s="124">
        <f ca="1">IF(A440&lt;$B$1,VLOOKUP(A440,[1]DI!$A$4:$B$15000,2,FALSE),0)</f>
        <v>1.9000000000000006E-2</v>
      </c>
      <c r="E440" s="123">
        <f t="shared" ca="1" si="126"/>
        <v>1.0000746899999999</v>
      </c>
      <c r="F440" s="123">
        <f ca="1">(TRUNC(PRODUCT($E$12:$E439),16))</f>
        <v>1.0422615264255899</v>
      </c>
      <c r="G440" s="123">
        <f t="shared" ca="1" si="143"/>
        <v>1.0387644441452999</v>
      </c>
      <c r="H440" s="123">
        <f t="shared" ca="1" si="127"/>
        <v>1.00336658</v>
      </c>
      <c r="I440" s="124">
        <f t="shared" si="134"/>
        <v>1.15E-2</v>
      </c>
      <c r="J440" s="125">
        <f t="shared" si="135"/>
        <v>44069</v>
      </c>
      <c r="K440" s="126">
        <f t="shared" si="136"/>
        <v>45</v>
      </c>
      <c r="L440" s="127">
        <f t="shared" si="137"/>
        <v>45</v>
      </c>
      <c r="M440" s="128">
        <f t="shared" si="128"/>
        <v>1.002043939</v>
      </c>
      <c r="N440" s="128">
        <f t="shared" ca="1" si="129"/>
        <v>1.0054174</v>
      </c>
      <c r="O440" s="127">
        <f t="shared" si="138"/>
        <v>0</v>
      </c>
      <c r="P440" s="123">
        <f t="shared" ca="1" si="130"/>
        <v>54.173999999999999</v>
      </c>
      <c r="Q440" s="129">
        <f t="shared" si="131"/>
        <v>0</v>
      </c>
      <c r="R440" s="130" t="str">
        <f t="shared" si="139"/>
        <v>J=</v>
      </c>
      <c r="S440" s="125">
        <f t="shared" si="140"/>
        <v>44253</v>
      </c>
      <c r="T440" s="133" t="str">
        <f t="shared" si="141"/>
        <v>-</v>
      </c>
      <c r="U440" s="7"/>
      <c r="V440" s="7"/>
      <c r="W440" s="7"/>
      <c r="X440" s="7"/>
      <c r="Y440" s="1"/>
      <c r="Z440" s="7"/>
      <c r="AA440" s="7"/>
      <c r="AB440" s="7"/>
      <c r="AC440" s="7"/>
      <c r="AD440" s="7"/>
      <c r="AE440" s="8"/>
      <c r="AF440" s="7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</row>
    <row r="441" spans="1:212" x14ac:dyDescent="0.2">
      <c r="A441" s="122">
        <f t="shared" si="132"/>
        <v>44135</v>
      </c>
      <c r="B441" s="121">
        <f t="shared" ca="1" si="142"/>
        <v>10055.38118</v>
      </c>
      <c r="C441" s="123">
        <f t="shared" si="133"/>
        <v>10000</v>
      </c>
      <c r="D441" s="124">
        <f ca="1">IF(A441&lt;$B$1,VLOOKUP(A441,[1]DI!$A$4:$B$15000,2,FALSE),0)</f>
        <v>0</v>
      </c>
      <c r="E441" s="123">
        <f t="shared" ca="1" si="126"/>
        <v>1</v>
      </c>
      <c r="F441" s="123">
        <f ca="1">(TRUNC(PRODUCT($E$12:$E440),16))</f>
        <v>1.04233937293899</v>
      </c>
      <c r="G441" s="123">
        <f t="shared" ca="1" si="143"/>
        <v>1.0387644441452999</v>
      </c>
      <c r="H441" s="123">
        <f t="shared" ca="1" si="127"/>
        <v>1.00344152</v>
      </c>
      <c r="I441" s="124">
        <f t="shared" si="134"/>
        <v>1.15E-2</v>
      </c>
      <c r="J441" s="125">
        <f t="shared" si="135"/>
        <v>44069</v>
      </c>
      <c r="K441" s="126">
        <f t="shared" si="136"/>
        <v>45</v>
      </c>
      <c r="L441" s="127">
        <f t="shared" si="137"/>
        <v>46</v>
      </c>
      <c r="M441" s="128">
        <f t="shared" si="128"/>
        <v>1.0020894069999999</v>
      </c>
      <c r="N441" s="128">
        <f t="shared" ca="1" si="129"/>
        <v>1.005538118</v>
      </c>
      <c r="O441" s="127">
        <f t="shared" si="138"/>
        <v>0</v>
      </c>
      <c r="P441" s="123">
        <f t="shared" ca="1" si="130"/>
        <v>55.381180000000001</v>
      </c>
      <c r="Q441" s="129">
        <f t="shared" si="131"/>
        <v>0</v>
      </c>
      <c r="R441" s="130" t="str">
        <f t="shared" si="139"/>
        <v>J=</v>
      </c>
      <c r="S441" s="125">
        <f t="shared" si="140"/>
        <v>44253</v>
      </c>
      <c r="T441" s="133" t="str">
        <f t="shared" si="141"/>
        <v>-</v>
      </c>
      <c r="U441" s="7"/>
      <c r="V441" s="7"/>
      <c r="W441" s="7"/>
      <c r="X441" s="7"/>
      <c r="Y441" s="1"/>
      <c r="Z441" s="7"/>
      <c r="AA441" s="7"/>
      <c r="AB441" s="7"/>
      <c r="AC441" s="7"/>
      <c r="AD441" s="7"/>
      <c r="AE441" s="8"/>
      <c r="AF441" s="7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</row>
    <row r="442" spans="1:212" x14ac:dyDescent="0.2">
      <c r="A442" s="122">
        <f t="shared" si="132"/>
        <v>44136</v>
      </c>
      <c r="B442" s="121">
        <f t="shared" ca="1" si="142"/>
        <v>10055.38118</v>
      </c>
      <c r="C442" s="123">
        <f t="shared" si="133"/>
        <v>10000</v>
      </c>
      <c r="D442" s="124">
        <f ca="1">IF(A442&lt;$B$1,VLOOKUP(A442,[1]DI!$A$4:$B$15000,2,FALSE),0)</f>
        <v>0</v>
      </c>
      <c r="E442" s="123">
        <f t="shared" ca="1" si="126"/>
        <v>1</v>
      </c>
      <c r="F442" s="123">
        <f ca="1">(TRUNC(PRODUCT($E$12:$E441),16))</f>
        <v>1.04233937293899</v>
      </c>
      <c r="G442" s="123">
        <f t="shared" ca="1" si="143"/>
        <v>1.0387644441452999</v>
      </c>
      <c r="H442" s="123">
        <f t="shared" ca="1" si="127"/>
        <v>1.00344152</v>
      </c>
      <c r="I442" s="124">
        <f t="shared" si="134"/>
        <v>1.15E-2</v>
      </c>
      <c r="J442" s="125">
        <f t="shared" si="135"/>
        <v>44069</v>
      </c>
      <c r="K442" s="126">
        <f t="shared" si="136"/>
        <v>45</v>
      </c>
      <c r="L442" s="127">
        <f t="shared" si="137"/>
        <v>46</v>
      </c>
      <c r="M442" s="128">
        <f t="shared" si="128"/>
        <v>1.0020894069999999</v>
      </c>
      <c r="N442" s="128">
        <f t="shared" ca="1" si="129"/>
        <v>1.005538118</v>
      </c>
      <c r="O442" s="127">
        <f t="shared" si="138"/>
        <v>0</v>
      </c>
      <c r="P442" s="123">
        <f t="shared" ca="1" si="130"/>
        <v>55.381180000000001</v>
      </c>
      <c r="Q442" s="129">
        <f t="shared" si="131"/>
        <v>0</v>
      </c>
      <c r="R442" s="130" t="str">
        <f t="shared" si="139"/>
        <v>J=</v>
      </c>
      <c r="S442" s="125">
        <f t="shared" si="140"/>
        <v>44253</v>
      </c>
      <c r="T442" s="133" t="str">
        <f t="shared" si="141"/>
        <v>-</v>
      </c>
      <c r="U442" s="7"/>
      <c r="V442" s="7"/>
      <c r="W442" s="7"/>
      <c r="X442" s="7"/>
      <c r="Y442" s="1"/>
      <c r="Z442" s="7"/>
      <c r="AA442" s="7"/>
      <c r="AB442" s="7"/>
      <c r="AC442" s="7"/>
      <c r="AD442" s="7"/>
      <c r="AE442" s="8"/>
      <c r="AF442" s="7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</row>
    <row r="443" spans="1:212" x14ac:dyDescent="0.2">
      <c r="A443" s="122">
        <f t="shared" si="132"/>
        <v>44137</v>
      </c>
      <c r="B443" s="121">
        <f t="shared" ca="1" si="142"/>
        <v>10055.38118</v>
      </c>
      <c r="C443" s="123">
        <f t="shared" si="133"/>
        <v>10000</v>
      </c>
      <c r="D443" s="124">
        <f ca="1">IF(A443&lt;$B$1,VLOOKUP(A443,[1]DI!$A$4:$B$15000,2,FALSE),0)</f>
        <v>0</v>
      </c>
      <c r="E443" s="123">
        <f t="shared" ca="1" si="126"/>
        <v>1</v>
      </c>
      <c r="F443" s="123">
        <f ca="1">(TRUNC(PRODUCT($E$12:$E442),16))</f>
        <v>1.04233937293899</v>
      </c>
      <c r="G443" s="123">
        <f t="shared" ca="1" si="143"/>
        <v>1.0387644441452999</v>
      </c>
      <c r="H443" s="123">
        <f t="shared" ca="1" si="127"/>
        <v>1.00344152</v>
      </c>
      <c r="I443" s="124">
        <f t="shared" si="134"/>
        <v>1.15E-2</v>
      </c>
      <c r="J443" s="125">
        <f t="shared" si="135"/>
        <v>44069</v>
      </c>
      <c r="K443" s="126">
        <f t="shared" si="136"/>
        <v>45</v>
      </c>
      <c r="L443" s="127">
        <f t="shared" si="137"/>
        <v>46</v>
      </c>
      <c r="M443" s="128">
        <f t="shared" si="128"/>
        <v>1.0020894069999999</v>
      </c>
      <c r="N443" s="128">
        <f t="shared" ca="1" si="129"/>
        <v>1.005538118</v>
      </c>
      <c r="O443" s="127">
        <f t="shared" si="138"/>
        <v>0</v>
      </c>
      <c r="P443" s="123">
        <f t="shared" ca="1" si="130"/>
        <v>55.381180000000001</v>
      </c>
      <c r="Q443" s="129">
        <f t="shared" si="131"/>
        <v>0</v>
      </c>
      <c r="R443" s="130" t="str">
        <f t="shared" si="139"/>
        <v>J=</v>
      </c>
      <c r="S443" s="125">
        <f t="shared" si="140"/>
        <v>44253</v>
      </c>
      <c r="T443" s="133" t="str">
        <f t="shared" si="141"/>
        <v>-</v>
      </c>
      <c r="U443" s="7"/>
      <c r="V443" s="7"/>
      <c r="W443" s="7"/>
      <c r="X443" s="7"/>
      <c r="Y443" s="1"/>
      <c r="Z443" s="7"/>
      <c r="AA443" s="7"/>
      <c r="AB443" s="7"/>
      <c r="AC443" s="7"/>
      <c r="AD443" s="7"/>
      <c r="AE443" s="8"/>
      <c r="AF443" s="7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</row>
    <row r="444" spans="1:212" x14ac:dyDescent="0.2">
      <c r="A444" s="122">
        <f t="shared" si="132"/>
        <v>44138</v>
      </c>
      <c r="B444" s="121">
        <f t="shared" ca="1" si="142"/>
        <v>10055.38118</v>
      </c>
      <c r="C444" s="123">
        <f t="shared" si="133"/>
        <v>10000</v>
      </c>
      <c r="D444" s="124">
        <f ca="1">IF(A444&lt;$B$1,VLOOKUP(A444,[1]DI!$A$4:$B$15000,2,FALSE),0)</f>
        <v>1.9000000000000006E-2</v>
      </c>
      <c r="E444" s="123">
        <f t="shared" ca="1" si="126"/>
        <v>1.0000746899999999</v>
      </c>
      <c r="F444" s="123">
        <f ca="1">(TRUNC(PRODUCT($E$12:$E443),16))</f>
        <v>1.04233937293899</v>
      </c>
      <c r="G444" s="123">
        <f t="shared" ca="1" si="143"/>
        <v>1.0387644441452999</v>
      </c>
      <c r="H444" s="123">
        <f t="shared" ca="1" si="127"/>
        <v>1.00344152</v>
      </c>
      <c r="I444" s="124">
        <f t="shared" si="134"/>
        <v>1.15E-2</v>
      </c>
      <c r="J444" s="125">
        <f t="shared" si="135"/>
        <v>44069</v>
      </c>
      <c r="K444" s="126">
        <f t="shared" si="136"/>
        <v>46</v>
      </c>
      <c r="L444" s="127">
        <f t="shared" si="137"/>
        <v>46</v>
      </c>
      <c r="M444" s="128">
        <f t="shared" si="128"/>
        <v>1.0020894069999999</v>
      </c>
      <c r="N444" s="128">
        <f t="shared" ca="1" si="129"/>
        <v>1.005538118</v>
      </c>
      <c r="O444" s="127">
        <f t="shared" si="138"/>
        <v>0</v>
      </c>
      <c r="P444" s="123">
        <f t="shared" ca="1" si="130"/>
        <v>55.381180000000001</v>
      </c>
      <c r="Q444" s="129">
        <f t="shared" si="131"/>
        <v>0</v>
      </c>
      <c r="R444" s="130" t="str">
        <f t="shared" si="139"/>
        <v>J=</v>
      </c>
      <c r="S444" s="125">
        <f t="shared" si="140"/>
        <v>44253</v>
      </c>
      <c r="T444" s="133" t="str">
        <f t="shared" si="141"/>
        <v>-</v>
      </c>
      <c r="U444" s="7"/>
      <c r="V444" s="7"/>
      <c r="W444" s="7"/>
      <c r="X444" s="7"/>
      <c r="Y444" s="1"/>
      <c r="Z444" s="7"/>
      <c r="AA444" s="7"/>
      <c r="AB444" s="7"/>
      <c r="AC444" s="7"/>
      <c r="AD444" s="7"/>
      <c r="AE444" s="8"/>
      <c r="AF444" s="7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</row>
    <row r="445" spans="1:212" x14ac:dyDescent="0.2">
      <c r="A445" s="122">
        <f t="shared" si="132"/>
        <v>44139</v>
      </c>
      <c r="B445" s="121">
        <f t="shared" ca="1" si="142"/>
        <v>10056.58855</v>
      </c>
      <c r="C445" s="123">
        <f t="shared" si="133"/>
        <v>10000</v>
      </c>
      <c r="D445" s="124">
        <f ca="1">IF(A445&lt;$B$1,VLOOKUP(A445,[1]DI!$A$4:$B$15000,2,FALSE),0)</f>
        <v>1.9000000000000006E-2</v>
      </c>
      <c r="E445" s="123">
        <f t="shared" ca="1" si="126"/>
        <v>1.0000746899999999</v>
      </c>
      <c r="F445" s="123">
        <f ca="1">(TRUNC(PRODUCT($E$12:$E444),16))</f>
        <v>1.0424172252667601</v>
      </c>
      <c r="G445" s="123">
        <f t="shared" ca="1" si="143"/>
        <v>1.0387644441452999</v>
      </c>
      <c r="H445" s="123">
        <f t="shared" ca="1" si="127"/>
        <v>1.0035164700000001</v>
      </c>
      <c r="I445" s="124">
        <f t="shared" si="134"/>
        <v>1.15E-2</v>
      </c>
      <c r="J445" s="125">
        <f t="shared" si="135"/>
        <v>44069</v>
      </c>
      <c r="K445" s="126">
        <f t="shared" si="136"/>
        <v>47</v>
      </c>
      <c r="L445" s="127">
        <f t="shared" si="137"/>
        <v>47</v>
      </c>
      <c r="M445" s="128">
        <f t="shared" si="128"/>
        <v>1.0021348779999999</v>
      </c>
      <c r="N445" s="128">
        <f t="shared" ca="1" si="129"/>
        <v>1.0056588550000001</v>
      </c>
      <c r="O445" s="127">
        <f t="shared" si="138"/>
        <v>0</v>
      </c>
      <c r="P445" s="123">
        <f t="shared" ca="1" si="130"/>
        <v>56.588549999999998</v>
      </c>
      <c r="Q445" s="129">
        <f t="shared" si="131"/>
        <v>0</v>
      </c>
      <c r="R445" s="130" t="str">
        <f t="shared" si="139"/>
        <v>J=</v>
      </c>
      <c r="S445" s="125">
        <f t="shared" si="140"/>
        <v>44253</v>
      </c>
      <c r="T445" s="133" t="str">
        <f t="shared" si="141"/>
        <v>-</v>
      </c>
      <c r="U445" s="7"/>
      <c r="V445" s="7"/>
      <c r="W445" s="7"/>
      <c r="X445" s="7"/>
      <c r="Y445" s="1"/>
      <c r="Z445" s="7"/>
      <c r="AA445" s="7"/>
      <c r="AB445" s="7"/>
      <c r="AC445" s="7"/>
      <c r="AD445" s="7"/>
      <c r="AE445" s="8"/>
      <c r="AF445" s="7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</row>
    <row r="446" spans="1:212" x14ac:dyDescent="0.2">
      <c r="A446" s="122">
        <f t="shared" si="132"/>
        <v>44140</v>
      </c>
      <c r="B446" s="121">
        <f t="shared" ca="1" si="142"/>
        <v>10057.796009989999</v>
      </c>
      <c r="C446" s="123">
        <f t="shared" si="133"/>
        <v>10000</v>
      </c>
      <c r="D446" s="124">
        <f ca="1">IF(A446&lt;$B$1,VLOOKUP(A446,[1]DI!$A$4:$B$15000,2,FALSE),0)</f>
        <v>1.9000000000000006E-2</v>
      </c>
      <c r="E446" s="123">
        <f t="shared" ca="1" si="126"/>
        <v>1.0000746899999999</v>
      </c>
      <c r="F446" s="123">
        <f ca="1">(TRUNC(PRODUCT($E$12:$E445),16))</f>
        <v>1.0424950834093101</v>
      </c>
      <c r="G446" s="123">
        <f t="shared" ca="1" si="143"/>
        <v>1.0387644441452999</v>
      </c>
      <c r="H446" s="123">
        <f t="shared" ca="1" si="127"/>
        <v>1.00359142</v>
      </c>
      <c r="I446" s="124">
        <f t="shared" si="134"/>
        <v>1.15E-2</v>
      </c>
      <c r="J446" s="125">
        <f t="shared" si="135"/>
        <v>44069</v>
      </c>
      <c r="K446" s="126">
        <f t="shared" si="136"/>
        <v>48</v>
      </c>
      <c r="L446" s="127">
        <f t="shared" si="137"/>
        <v>48</v>
      </c>
      <c r="M446" s="128">
        <f t="shared" si="128"/>
        <v>1.0021803499999999</v>
      </c>
      <c r="N446" s="128">
        <f t="shared" ca="1" si="129"/>
        <v>1.005779601</v>
      </c>
      <c r="O446" s="127">
        <f t="shared" si="138"/>
        <v>0</v>
      </c>
      <c r="P446" s="123">
        <f t="shared" ca="1" si="130"/>
        <v>57.796009990000002</v>
      </c>
      <c r="Q446" s="129">
        <f t="shared" si="131"/>
        <v>0</v>
      </c>
      <c r="R446" s="130" t="str">
        <f t="shared" si="139"/>
        <v>J=</v>
      </c>
      <c r="S446" s="125">
        <f t="shared" si="140"/>
        <v>44253</v>
      </c>
      <c r="T446" s="133" t="str">
        <f t="shared" si="141"/>
        <v>-</v>
      </c>
      <c r="U446" s="7"/>
      <c r="V446" s="7"/>
      <c r="W446" s="7"/>
      <c r="X446" s="7"/>
      <c r="Y446" s="1"/>
      <c r="Z446" s="7"/>
      <c r="AA446" s="7"/>
      <c r="AB446" s="7"/>
      <c r="AC446" s="7"/>
      <c r="AD446" s="7"/>
      <c r="AE446" s="8"/>
      <c r="AF446" s="7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</row>
    <row r="447" spans="1:212" x14ac:dyDescent="0.2">
      <c r="A447" s="122">
        <f t="shared" si="132"/>
        <v>44141</v>
      </c>
      <c r="B447" s="121">
        <f t="shared" ca="1" si="142"/>
        <v>10059.00366</v>
      </c>
      <c r="C447" s="123">
        <f t="shared" si="133"/>
        <v>10000</v>
      </c>
      <c r="D447" s="124">
        <f ca="1">IF(A447&lt;$B$1,VLOOKUP(A447,[1]DI!$A$4:$B$15000,2,FALSE),0)</f>
        <v>1.9000000000000006E-2</v>
      </c>
      <c r="E447" s="123">
        <f t="shared" ca="1" si="126"/>
        <v>1.0000746899999999</v>
      </c>
      <c r="F447" s="123">
        <f ca="1">(TRUNC(PRODUCT($E$12:$E446),16))</f>
        <v>1.0425729473670899</v>
      </c>
      <c r="G447" s="123">
        <f t="shared" ca="1" si="143"/>
        <v>1.0387644441452999</v>
      </c>
      <c r="H447" s="123">
        <f t="shared" ca="1" si="127"/>
        <v>1.0036663800000001</v>
      </c>
      <c r="I447" s="124">
        <f t="shared" si="134"/>
        <v>1.15E-2</v>
      </c>
      <c r="J447" s="125">
        <f t="shared" si="135"/>
        <v>44069</v>
      </c>
      <c r="K447" s="126">
        <f t="shared" si="136"/>
        <v>49</v>
      </c>
      <c r="L447" s="127">
        <f t="shared" si="137"/>
        <v>49</v>
      </c>
      <c r="M447" s="128">
        <f t="shared" si="128"/>
        <v>1.002225825</v>
      </c>
      <c r="N447" s="128">
        <f t="shared" ca="1" si="129"/>
        <v>1.0059003660000001</v>
      </c>
      <c r="O447" s="127">
        <f t="shared" si="138"/>
        <v>0</v>
      </c>
      <c r="P447" s="123">
        <f t="shared" ca="1" si="130"/>
        <v>59.003660000000004</v>
      </c>
      <c r="Q447" s="129">
        <f t="shared" si="131"/>
        <v>0</v>
      </c>
      <c r="R447" s="130" t="str">
        <f t="shared" si="139"/>
        <v>J=</v>
      </c>
      <c r="S447" s="125">
        <f t="shared" si="140"/>
        <v>44253</v>
      </c>
      <c r="T447" s="133" t="str">
        <f t="shared" si="141"/>
        <v>-</v>
      </c>
      <c r="U447" s="7"/>
      <c r="V447" s="7"/>
      <c r="W447" s="7"/>
      <c r="X447" s="7"/>
      <c r="Y447" s="1"/>
      <c r="Z447" s="7"/>
      <c r="AA447" s="7"/>
      <c r="AB447" s="7"/>
      <c r="AC447" s="7"/>
      <c r="AD447" s="7"/>
      <c r="AE447" s="8"/>
      <c r="AF447" s="7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</row>
    <row r="448" spans="1:212" x14ac:dyDescent="0.2">
      <c r="A448" s="122">
        <f t="shared" si="132"/>
        <v>44142</v>
      </c>
      <c r="B448" s="121">
        <f t="shared" ca="1" si="142"/>
        <v>10060.21139</v>
      </c>
      <c r="C448" s="123">
        <f t="shared" si="133"/>
        <v>10000</v>
      </c>
      <c r="D448" s="124">
        <f ca="1">IF(A448&lt;$B$1,VLOOKUP(A448,[1]DI!$A$4:$B$15000,2,FALSE),0)</f>
        <v>0</v>
      </c>
      <c r="E448" s="123">
        <f t="shared" ca="1" si="126"/>
        <v>1</v>
      </c>
      <c r="F448" s="123">
        <f ca="1">(TRUNC(PRODUCT($E$12:$E447),16))</f>
        <v>1.04265081714053</v>
      </c>
      <c r="G448" s="123">
        <f t="shared" ca="1" si="143"/>
        <v>1.0387644441452999</v>
      </c>
      <c r="H448" s="123">
        <f t="shared" ca="1" si="127"/>
        <v>1.0037413399999999</v>
      </c>
      <c r="I448" s="124">
        <f t="shared" si="134"/>
        <v>1.15E-2</v>
      </c>
      <c r="J448" s="125">
        <f t="shared" si="135"/>
        <v>44069</v>
      </c>
      <c r="K448" s="126">
        <f t="shared" si="136"/>
        <v>49</v>
      </c>
      <c r="L448" s="127">
        <f t="shared" si="137"/>
        <v>50</v>
      </c>
      <c r="M448" s="128">
        <f t="shared" si="128"/>
        <v>1.0022713009999999</v>
      </c>
      <c r="N448" s="128">
        <f t="shared" ca="1" si="129"/>
        <v>1.006021139</v>
      </c>
      <c r="O448" s="127">
        <f t="shared" si="138"/>
        <v>0</v>
      </c>
      <c r="P448" s="123">
        <f t="shared" ca="1" si="130"/>
        <v>60.211390000000002</v>
      </c>
      <c r="Q448" s="129">
        <f t="shared" si="131"/>
        <v>0</v>
      </c>
      <c r="R448" s="130" t="str">
        <f t="shared" si="139"/>
        <v>J=</v>
      </c>
      <c r="S448" s="125">
        <f t="shared" si="140"/>
        <v>44253</v>
      </c>
      <c r="T448" s="133" t="str">
        <f t="shared" si="141"/>
        <v>-</v>
      </c>
      <c r="U448" s="7"/>
      <c r="V448" s="7"/>
      <c r="W448" s="7"/>
      <c r="X448" s="7"/>
      <c r="Y448" s="1"/>
      <c r="Z448" s="7"/>
      <c r="AA448" s="7"/>
      <c r="AB448" s="7"/>
      <c r="AC448" s="7"/>
      <c r="AD448" s="7"/>
      <c r="AE448" s="8"/>
      <c r="AF448" s="7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</row>
    <row r="449" spans="1:212" x14ac:dyDescent="0.2">
      <c r="A449" s="122">
        <f t="shared" si="132"/>
        <v>44143</v>
      </c>
      <c r="B449" s="121">
        <f t="shared" ca="1" si="142"/>
        <v>10060.21139</v>
      </c>
      <c r="C449" s="123">
        <f t="shared" si="133"/>
        <v>10000</v>
      </c>
      <c r="D449" s="124">
        <f ca="1">IF(A449&lt;$B$1,VLOOKUP(A449,[1]DI!$A$4:$B$15000,2,FALSE),0)</f>
        <v>0</v>
      </c>
      <c r="E449" s="123">
        <f t="shared" ca="1" si="126"/>
        <v>1</v>
      </c>
      <c r="F449" s="123">
        <f ca="1">(TRUNC(PRODUCT($E$12:$E448),16))</f>
        <v>1.04265081714053</v>
      </c>
      <c r="G449" s="123">
        <f t="shared" ca="1" si="143"/>
        <v>1.0387644441452999</v>
      </c>
      <c r="H449" s="123">
        <f t="shared" ca="1" si="127"/>
        <v>1.0037413399999999</v>
      </c>
      <c r="I449" s="124">
        <f t="shared" si="134"/>
        <v>1.15E-2</v>
      </c>
      <c r="J449" s="125">
        <f t="shared" si="135"/>
        <v>44069</v>
      </c>
      <c r="K449" s="126">
        <f t="shared" si="136"/>
        <v>49</v>
      </c>
      <c r="L449" s="127">
        <f t="shared" si="137"/>
        <v>50</v>
      </c>
      <c r="M449" s="128">
        <f t="shared" si="128"/>
        <v>1.0022713009999999</v>
      </c>
      <c r="N449" s="128">
        <f t="shared" ca="1" si="129"/>
        <v>1.006021139</v>
      </c>
      <c r="O449" s="127">
        <f t="shared" si="138"/>
        <v>0</v>
      </c>
      <c r="P449" s="123">
        <f t="shared" ca="1" si="130"/>
        <v>60.211390000000002</v>
      </c>
      <c r="Q449" s="129">
        <f t="shared" si="131"/>
        <v>0</v>
      </c>
      <c r="R449" s="130" t="str">
        <f t="shared" si="139"/>
        <v>J=</v>
      </c>
      <c r="S449" s="125">
        <f t="shared" si="140"/>
        <v>44253</v>
      </c>
      <c r="T449" s="133" t="str">
        <f t="shared" si="141"/>
        <v>-</v>
      </c>
      <c r="U449" s="7"/>
      <c r="V449" s="7"/>
      <c r="W449" s="7"/>
      <c r="X449" s="7"/>
      <c r="Y449" s="1"/>
      <c r="Z449" s="7"/>
      <c r="AA449" s="7"/>
      <c r="AB449" s="7"/>
      <c r="AC449" s="7"/>
      <c r="AD449" s="7"/>
      <c r="AE449" s="8"/>
      <c r="AF449" s="7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</row>
    <row r="450" spans="1:212" x14ac:dyDescent="0.2">
      <c r="A450" s="122">
        <f t="shared" si="132"/>
        <v>44144</v>
      </c>
      <c r="B450" s="121">
        <f t="shared" ca="1" si="142"/>
        <v>10060.21139</v>
      </c>
      <c r="C450" s="123">
        <f t="shared" si="133"/>
        <v>10000</v>
      </c>
      <c r="D450" s="124">
        <f ca="1">IF(A450&lt;$B$1,VLOOKUP(A450,[1]DI!$A$4:$B$15000,2,FALSE),0)</f>
        <v>1.9000000000000006E-2</v>
      </c>
      <c r="E450" s="123">
        <f t="shared" ca="1" si="126"/>
        <v>1.0000746899999999</v>
      </c>
      <c r="F450" s="123">
        <f ca="1">(TRUNC(PRODUCT($E$12:$E449),16))</f>
        <v>1.04265081714053</v>
      </c>
      <c r="G450" s="123">
        <f t="shared" ca="1" si="143"/>
        <v>1.0387644441452999</v>
      </c>
      <c r="H450" s="123">
        <f t="shared" ca="1" si="127"/>
        <v>1.0037413399999999</v>
      </c>
      <c r="I450" s="124">
        <f t="shared" si="134"/>
        <v>1.15E-2</v>
      </c>
      <c r="J450" s="125">
        <f t="shared" si="135"/>
        <v>44069</v>
      </c>
      <c r="K450" s="126">
        <f t="shared" si="136"/>
        <v>50</v>
      </c>
      <c r="L450" s="127">
        <f t="shared" si="137"/>
        <v>50</v>
      </c>
      <c r="M450" s="128">
        <f t="shared" si="128"/>
        <v>1.0022713009999999</v>
      </c>
      <c r="N450" s="128">
        <f t="shared" ca="1" si="129"/>
        <v>1.006021139</v>
      </c>
      <c r="O450" s="127">
        <f t="shared" si="138"/>
        <v>0</v>
      </c>
      <c r="P450" s="123">
        <f t="shared" ca="1" si="130"/>
        <v>60.211390000000002</v>
      </c>
      <c r="Q450" s="129">
        <f t="shared" si="131"/>
        <v>0</v>
      </c>
      <c r="R450" s="130" t="str">
        <f t="shared" si="139"/>
        <v>J=</v>
      </c>
      <c r="S450" s="125">
        <f t="shared" si="140"/>
        <v>44253</v>
      </c>
      <c r="T450" s="133" t="str">
        <f t="shared" si="141"/>
        <v>-</v>
      </c>
      <c r="U450" s="7"/>
      <c r="V450" s="7"/>
      <c r="W450" s="7"/>
      <c r="X450" s="7"/>
      <c r="Y450" s="1"/>
      <c r="Z450" s="7"/>
      <c r="AA450" s="7"/>
      <c r="AB450" s="7"/>
      <c r="AC450" s="7"/>
      <c r="AD450" s="7"/>
      <c r="AE450" s="8"/>
      <c r="AF450" s="7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</row>
    <row r="451" spans="1:212" x14ac:dyDescent="0.2">
      <c r="A451" s="122">
        <f t="shared" si="132"/>
        <v>44145</v>
      </c>
      <c r="B451" s="121">
        <f t="shared" ca="1" si="142"/>
        <v>10061.419320000001</v>
      </c>
      <c r="C451" s="123">
        <f t="shared" si="133"/>
        <v>10000</v>
      </c>
      <c r="D451" s="124">
        <f ca="1">IF(A451&lt;$B$1,VLOOKUP(A451,[1]DI!$A$4:$B$15000,2,FALSE),0)</f>
        <v>1.9000000000000006E-2</v>
      </c>
      <c r="E451" s="123">
        <f t="shared" ca="1" si="126"/>
        <v>1.0000746899999999</v>
      </c>
      <c r="F451" s="123">
        <f ca="1">(TRUNC(PRODUCT($E$12:$E450),16))</f>
        <v>1.0427286927300701</v>
      </c>
      <c r="G451" s="123">
        <f t="shared" ca="1" si="143"/>
        <v>1.0387644441452999</v>
      </c>
      <c r="H451" s="123">
        <f t="shared" ca="1" si="127"/>
        <v>1.0038163099999999</v>
      </c>
      <c r="I451" s="124">
        <f t="shared" si="134"/>
        <v>1.15E-2</v>
      </c>
      <c r="J451" s="125">
        <f t="shared" si="135"/>
        <v>44069</v>
      </c>
      <c r="K451" s="126">
        <f t="shared" si="136"/>
        <v>51</v>
      </c>
      <c r="L451" s="127">
        <f t="shared" si="137"/>
        <v>51</v>
      </c>
      <c r="M451" s="128">
        <f t="shared" si="128"/>
        <v>1.0023167799999999</v>
      </c>
      <c r="N451" s="128">
        <f t="shared" ca="1" si="129"/>
        <v>1.006141932</v>
      </c>
      <c r="O451" s="127">
        <f t="shared" si="138"/>
        <v>0</v>
      </c>
      <c r="P451" s="123">
        <f t="shared" ca="1" si="130"/>
        <v>61.419319999999999</v>
      </c>
      <c r="Q451" s="129">
        <f t="shared" si="131"/>
        <v>0</v>
      </c>
      <c r="R451" s="130" t="str">
        <f t="shared" si="139"/>
        <v>J=</v>
      </c>
      <c r="S451" s="125">
        <f t="shared" si="140"/>
        <v>44253</v>
      </c>
      <c r="T451" s="133" t="str">
        <f t="shared" si="141"/>
        <v>-</v>
      </c>
      <c r="U451" s="7"/>
      <c r="V451" s="7"/>
      <c r="W451" s="7"/>
      <c r="X451" s="7"/>
      <c r="Y451" s="1"/>
      <c r="Z451" s="7"/>
      <c r="AA451" s="7"/>
      <c r="AB451" s="7"/>
      <c r="AC451" s="7"/>
      <c r="AD451" s="7"/>
      <c r="AE451" s="8"/>
      <c r="AF451" s="7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</row>
    <row r="452" spans="1:212" x14ac:dyDescent="0.2">
      <c r="A452" s="122">
        <f t="shared" si="132"/>
        <v>44146</v>
      </c>
      <c r="B452" s="121">
        <f t="shared" ca="1" si="142"/>
        <v>10062.627420000001</v>
      </c>
      <c r="C452" s="123">
        <f t="shared" si="133"/>
        <v>10000</v>
      </c>
      <c r="D452" s="124">
        <f ca="1">IF(A452&lt;$B$1,VLOOKUP(A452,[1]DI!$A$4:$B$15000,2,FALSE),0)</f>
        <v>1.9000000000000006E-2</v>
      </c>
      <c r="E452" s="123">
        <f t="shared" ca="1" si="126"/>
        <v>1.0000746899999999</v>
      </c>
      <c r="F452" s="123">
        <f ca="1">(TRUNC(PRODUCT($E$12:$E451),16))</f>
        <v>1.0428065741361301</v>
      </c>
      <c r="G452" s="123">
        <f t="shared" ca="1" si="143"/>
        <v>1.0387644441452999</v>
      </c>
      <c r="H452" s="123">
        <f t="shared" ca="1" si="127"/>
        <v>1.0038912900000001</v>
      </c>
      <c r="I452" s="124">
        <f t="shared" si="134"/>
        <v>1.15E-2</v>
      </c>
      <c r="J452" s="125">
        <f t="shared" si="135"/>
        <v>44069</v>
      </c>
      <c r="K452" s="126">
        <f t="shared" si="136"/>
        <v>52</v>
      </c>
      <c r="L452" s="127">
        <f t="shared" si="137"/>
        <v>52</v>
      </c>
      <c r="M452" s="128">
        <f t="shared" si="128"/>
        <v>1.0023622599999999</v>
      </c>
      <c r="N452" s="128">
        <f t="shared" ca="1" si="129"/>
        <v>1.0062627420000001</v>
      </c>
      <c r="O452" s="127">
        <f t="shared" si="138"/>
        <v>0</v>
      </c>
      <c r="P452" s="123">
        <f t="shared" ca="1" si="130"/>
        <v>62.627420000000001</v>
      </c>
      <c r="Q452" s="129">
        <f t="shared" si="131"/>
        <v>0</v>
      </c>
      <c r="R452" s="130" t="str">
        <f t="shared" si="139"/>
        <v>J=</v>
      </c>
      <c r="S452" s="125">
        <f t="shared" si="140"/>
        <v>44253</v>
      </c>
      <c r="T452" s="133" t="str">
        <f t="shared" si="141"/>
        <v>-</v>
      </c>
      <c r="U452" s="7"/>
      <c r="V452" s="7"/>
      <c r="W452" s="7"/>
      <c r="X452" s="7"/>
      <c r="Y452" s="1"/>
      <c r="Z452" s="7"/>
      <c r="AA452" s="7"/>
      <c r="AB452" s="7"/>
      <c r="AC452" s="7"/>
      <c r="AD452" s="7"/>
      <c r="AE452" s="8"/>
      <c r="AF452" s="7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</row>
    <row r="453" spans="1:212" x14ac:dyDescent="0.2">
      <c r="A453" s="122">
        <f t="shared" si="132"/>
        <v>44147</v>
      </c>
      <c r="B453" s="121">
        <f t="shared" ca="1" si="142"/>
        <v>10063.835629990001</v>
      </c>
      <c r="C453" s="123">
        <f t="shared" si="133"/>
        <v>10000</v>
      </c>
      <c r="D453" s="124">
        <f ca="1">IF(A453&lt;$B$1,VLOOKUP(A453,[1]DI!$A$4:$B$15000,2,FALSE),0)</f>
        <v>1.9000000000000006E-2</v>
      </c>
      <c r="E453" s="123">
        <f t="shared" ca="1" si="126"/>
        <v>1.0000746899999999</v>
      </c>
      <c r="F453" s="123">
        <f ca="1">(TRUNC(PRODUCT($E$12:$E452),16))</f>
        <v>1.0428844613591499</v>
      </c>
      <c r="G453" s="123">
        <f t="shared" ca="1" si="143"/>
        <v>1.0387644441452999</v>
      </c>
      <c r="H453" s="123">
        <f t="shared" ca="1" si="127"/>
        <v>1.00396627</v>
      </c>
      <c r="I453" s="124">
        <f t="shared" si="134"/>
        <v>1.15E-2</v>
      </c>
      <c r="J453" s="125">
        <f t="shared" si="135"/>
        <v>44069</v>
      </c>
      <c r="K453" s="126">
        <f t="shared" si="136"/>
        <v>53</v>
      </c>
      <c r="L453" s="127">
        <f t="shared" si="137"/>
        <v>53</v>
      </c>
      <c r="M453" s="128">
        <f t="shared" si="128"/>
        <v>1.002407743</v>
      </c>
      <c r="N453" s="128">
        <f t="shared" ca="1" si="129"/>
        <v>1.006383563</v>
      </c>
      <c r="O453" s="127">
        <f t="shared" si="138"/>
        <v>0</v>
      </c>
      <c r="P453" s="123">
        <f t="shared" ca="1" si="130"/>
        <v>63.835629990000001</v>
      </c>
      <c r="Q453" s="129">
        <f t="shared" si="131"/>
        <v>0</v>
      </c>
      <c r="R453" s="130" t="str">
        <f t="shared" si="139"/>
        <v>J=</v>
      </c>
      <c r="S453" s="125">
        <f t="shared" si="140"/>
        <v>44253</v>
      </c>
      <c r="T453" s="133" t="str">
        <f t="shared" si="141"/>
        <v>-</v>
      </c>
      <c r="U453" s="7"/>
      <c r="V453" s="7"/>
      <c r="W453" s="7"/>
      <c r="X453" s="7"/>
      <c r="Y453" s="1"/>
      <c r="Z453" s="7"/>
      <c r="AA453" s="7"/>
      <c r="AB453" s="7"/>
      <c r="AC453" s="7"/>
      <c r="AD453" s="7"/>
      <c r="AE453" s="8"/>
      <c r="AF453" s="7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</row>
    <row r="454" spans="1:212" x14ac:dyDescent="0.2">
      <c r="A454" s="122">
        <f t="shared" si="132"/>
        <v>44148</v>
      </c>
      <c r="B454" s="121">
        <f t="shared" ca="1" si="142"/>
        <v>10065.04392</v>
      </c>
      <c r="C454" s="123">
        <f t="shared" si="133"/>
        <v>10000</v>
      </c>
      <c r="D454" s="124">
        <f ca="1">IF(A454&lt;$B$1,VLOOKUP(A454,[1]DI!$A$4:$B$15000,2,FALSE),0)</f>
        <v>1.9000000000000006E-2</v>
      </c>
      <c r="E454" s="123">
        <f t="shared" ca="1" si="126"/>
        <v>1.0000746899999999</v>
      </c>
      <c r="F454" s="123">
        <f ca="1">(TRUNC(PRODUCT($E$12:$E453),16))</f>
        <v>1.0429623543995701</v>
      </c>
      <c r="G454" s="123">
        <f t="shared" ca="1" si="143"/>
        <v>1.0387644441452999</v>
      </c>
      <c r="H454" s="123">
        <f t="shared" ca="1" si="127"/>
        <v>1.00404125</v>
      </c>
      <c r="I454" s="124">
        <f t="shared" si="134"/>
        <v>1.15E-2</v>
      </c>
      <c r="J454" s="125">
        <f t="shared" si="135"/>
        <v>44069</v>
      </c>
      <c r="K454" s="126">
        <f t="shared" si="136"/>
        <v>54</v>
      </c>
      <c r="L454" s="127">
        <f t="shared" si="137"/>
        <v>54</v>
      </c>
      <c r="M454" s="128">
        <f t="shared" si="128"/>
        <v>1.002453228</v>
      </c>
      <c r="N454" s="128">
        <f t="shared" ca="1" si="129"/>
        <v>1.0065043920000001</v>
      </c>
      <c r="O454" s="127">
        <f t="shared" si="138"/>
        <v>0</v>
      </c>
      <c r="P454" s="123">
        <f t="shared" ca="1" si="130"/>
        <v>65.04392</v>
      </c>
      <c r="Q454" s="129">
        <f t="shared" si="131"/>
        <v>0</v>
      </c>
      <c r="R454" s="130" t="str">
        <f t="shared" si="139"/>
        <v>J=</v>
      </c>
      <c r="S454" s="125">
        <f t="shared" si="140"/>
        <v>44253</v>
      </c>
      <c r="T454" s="133" t="str">
        <f t="shared" si="141"/>
        <v>-</v>
      </c>
      <c r="U454" s="7"/>
      <c r="V454" s="7"/>
      <c r="W454" s="7"/>
      <c r="X454" s="7"/>
      <c r="Y454" s="1"/>
      <c r="Z454" s="7"/>
      <c r="AA454" s="7"/>
      <c r="AB454" s="7"/>
      <c r="AC454" s="7"/>
      <c r="AD454" s="7"/>
      <c r="AE454" s="8"/>
      <c r="AF454" s="7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</row>
    <row r="455" spans="1:212" x14ac:dyDescent="0.2">
      <c r="A455" s="122">
        <f t="shared" si="132"/>
        <v>44149</v>
      </c>
      <c r="B455" s="121">
        <f t="shared" ca="1" si="142"/>
        <v>10066.25249999</v>
      </c>
      <c r="C455" s="123">
        <f t="shared" si="133"/>
        <v>10000</v>
      </c>
      <c r="D455" s="124">
        <f ca="1">IF(A455&lt;$B$1,VLOOKUP(A455,[1]DI!$A$4:$B$15000,2,FALSE),0)</f>
        <v>0</v>
      </c>
      <c r="E455" s="123">
        <f t="shared" ca="1" si="126"/>
        <v>1</v>
      </c>
      <c r="F455" s="123">
        <f ca="1">(TRUNC(PRODUCT($E$12:$E454),16))</f>
        <v>1.04304025325782</v>
      </c>
      <c r="G455" s="123">
        <f t="shared" ca="1" si="143"/>
        <v>1.0387644441452999</v>
      </c>
      <c r="H455" s="123">
        <f t="shared" ca="1" si="127"/>
        <v>1.00411625</v>
      </c>
      <c r="I455" s="124">
        <f t="shared" si="134"/>
        <v>1.15E-2</v>
      </c>
      <c r="J455" s="125">
        <f t="shared" si="135"/>
        <v>44069</v>
      </c>
      <c r="K455" s="126">
        <f t="shared" si="136"/>
        <v>54</v>
      </c>
      <c r="L455" s="127">
        <f t="shared" si="137"/>
        <v>55</v>
      </c>
      <c r="M455" s="128">
        <f t="shared" si="128"/>
        <v>1.002498715</v>
      </c>
      <c r="N455" s="128">
        <f t="shared" ca="1" si="129"/>
        <v>1.0066252499999999</v>
      </c>
      <c r="O455" s="127">
        <f t="shared" si="138"/>
        <v>0</v>
      </c>
      <c r="P455" s="123">
        <f t="shared" ca="1" si="130"/>
        <v>66.252499990000004</v>
      </c>
      <c r="Q455" s="129">
        <f t="shared" si="131"/>
        <v>0</v>
      </c>
      <c r="R455" s="130" t="str">
        <f t="shared" si="139"/>
        <v>J=</v>
      </c>
      <c r="S455" s="125">
        <f t="shared" si="140"/>
        <v>44253</v>
      </c>
      <c r="T455" s="133" t="str">
        <f t="shared" si="141"/>
        <v>-</v>
      </c>
      <c r="U455" s="7"/>
      <c r="V455" s="7"/>
      <c r="W455" s="7"/>
      <c r="X455" s="7"/>
      <c r="Y455" s="1"/>
      <c r="Z455" s="7"/>
      <c r="AA455" s="7"/>
      <c r="AB455" s="7"/>
      <c r="AC455" s="7"/>
      <c r="AD455" s="7"/>
      <c r="AE455" s="8"/>
      <c r="AF455" s="7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</row>
    <row r="456" spans="1:212" x14ac:dyDescent="0.2">
      <c r="A456" s="122">
        <f t="shared" si="132"/>
        <v>44150</v>
      </c>
      <c r="B456" s="121">
        <f t="shared" ca="1" si="142"/>
        <v>10066.25249999</v>
      </c>
      <c r="C456" s="123">
        <f t="shared" si="133"/>
        <v>10000</v>
      </c>
      <c r="D456" s="124">
        <f ca="1">IF(A456&lt;$B$1,VLOOKUP(A456,[1]DI!$A$4:$B$15000,2,FALSE),0)</f>
        <v>0</v>
      </c>
      <c r="E456" s="123">
        <f t="shared" ca="1" si="126"/>
        <v>1</v>
      </c>
      <c r="F456" s="123">
        <f ca="1">(TRUNC(PRODUCT($E$12:$E455),16))</f>
        <v>1.04304025325782</v>
      </c>
      <c r="G456" s="123">
        <f t="shared" ca="1" si="143"/>
        <v>1.0387644441452999</v>
      </c>
      <c r="H456" s="123">
        <f t="shared" ca="1" si="127"/>
        <v>1.00411625</v>
      </c>
      <c r="I456" s="124">
        <f t="shared" si="134"/>
        <v>1.15E-2</v>
      </c>
      <c r="J456" s="125">
        <f t="shared" si="135"/>
        <v>44069</v>
      </c>
      <c r="K456" s="126">
        <f t="shared" si="136"/>
        <v>54</v>
      </c>
      <c r="L456" s="127">
        <f t="shared" si="137"/>
        <v>55</v>
      </c>
      <c r="M456" s="128">
        <f t="shared" si="128"/>
        <v>1.002498715</v>
      </c>
      <c r="N456" s="128">
        <f t="shared" ca="1" si="129"/>
        <v>1.0066252499999999</v>
      </c>
      <c r="O456" s="127">
        <f t="shared" si="138"/>
        <v>0</v>
      </c>
      <c r="P456" s="123">
        <f t="shared" ca="1" si="130"/>
        <v>66.252499990000004</v>
      </c>
      <c r="Q456" s="129">
        <f t="shared" si="131"/>
        <v>0</v>
      </c>
      <c r="R456" s="130" t="str">
        <f t="shared" si="139"/>
        <v>J=</v>
      </c>
      <c r="S456" s="125">
        <f t="shared" si="140"/>
        <v>44253</v>
      </c>
      <c r="T456" s="133" t="str">
        <f t="shared" si="141"/>
        <v>-</v>
      </c>
      <c r="U456" s="7"/>
      <c r="V456" s="7"/>
      <c r="W456" s="7"/>
      <c r="X456" s="7"/>
      <c r="Y456" s="1"/>
      <c r="Z456" s="7"/>
      <c r="AA456" s="7"/>
      <c r="AB456" s="7"/>
      <c r="AC456" s="7"/>
      <c r="AD456" s="7"/>
      <c r="AE456" s="8"/>
      <c r="AF456" s="7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</row>
    <row r="457" spans="1:212" x14ac:dyDescent="0.2">
      <c r="A457" s="122">
        <f t="shared" si="132"/>
        <v>44151</v>
      </c>
      <c r="B457" s="121">
        <f t="shared" ca="1" si="142"/>
        <v>10066.25249999</v>
      </c>
      <c r="C457" s="123">
        <f t="shared" si="133"/>
        <v>10000</v>
      </c>
      <c r="D457" s="124">
        <f ca="1">IF(A457&lt;$B$1,VLOOKUP(A457,[1]DI!$A$4:$B$15000,2,FALSE),0)</f>
        <v>1.9000000000000006E-2</v>
      </c>
      <c r="E457" s="123">
        <f t="shared" ca="1" si="126"/>
        <v>1.0000746899999999</v>
      </c>
      <c r="F457" s="123">
        <f ca="1">(TRUNC(PRODUCT($E$12:$E456),16))</f>
        <v>1.04304025325782</v>
      </c>
      <c r="G457" s="123">
        <f t="shared" ca="1" si="143"/>
        <v>1.0387644441452999</v>
      </c>
      <c r="H457" s="123">
        <f t="shared" ca="1" si="127"/>
        <v>1.00411625</v>
      </c>
      <c r="I457" s="124">
        <f t="shared" si="134"/>
        <v>1.15E-2</v>
      </c>
      <c r="J457" s="125">
        <f t="shared" si="135"/>
        <v>44069</v>
      </c>
      <c r="K457" s="126">
        <f t="shared" si="136"/>
        <v>55</v>
      </c>
      <c r="L457" s="127">
        <f t="shared" si="137"/>
        <v>55</v>
      </c>
      <c r="M457" s="128">
        <f t="shared" si="128"/>
        <v>1.002498715</v>
      </c>
      <c r="N457" s="128">
        <f t="shared" ca="1" si="129"/>
        <v>1.0066252499999999</v>
      </c>
      <c r="O457" s="127">
        <f t="shared" si="138"/>
        <v>0</v>
      </c>
      <c r="P457" s="123">
        <f t="shared" ca="1" si="130"/>
        <v>66.252499990000004</v>
      </c>
      <c r="Q457" s="129">
        <f t="shared" si="131"/>
        <v>0</v>
      </c>
      <c r="R457" s="130" t="str">
        <f t="shared" si="139"/>
        <v>J=</v>
      </c>
      <c r="S457" s="125">
        <f t="shared" si="140"/>
        <v>44253</v>
      </c>
      <c r="T457" s="133" t="str">
        <f t="shared" si="141"/>
        <v>-</v>
      </c>
      <c r="U457" s="7"/>
      <c r="V457" s="7"/>
      <c r="W457" s="7"/>
      <c r="X457" s="7"/>
      <c r="Y457" s="1"/>
      <c r="Z457" s="7"/>
      <c r="AA457" s="7"/>
      <c r="AB457" s="7"/>
      <c r="AC457" s="7"/>
      <c r="AD457" s="7"/>
      <c r="AE457" s="8"/>
      <c r="AF457" s="7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</row>
    <row r="458" spans="1:212" x14ac:dyDescent="0.2">
      <c r="A458" s="122">
        <f t="shared" si="132"/>
        <v>44152</v>
      </c>
      <c r="B458" s="121">
        <f t="shared" ca="1" si="142"/>
        <v>10067.46106999</v>
      </c>
      <c r="C458" s="123">
        <f t="shared" si="133"/>
        <v>10000</v>
      </c>
      <c r="D458" s="124">
        <f ca="1">IF(A458&lt;$B$1,VLOOKUP(A458,[1]DI!$A$4:$B$15000,2,FALSE),0)</f>
        <v>1.9000000000000006E-2</v>
      </c>
      <c r="E458" s="123">
        <f t="shared" ca="1" si="126"/>
        <v>1.0000746899999999</v>
      </c>
      <c r="F458" s="123">
        <f ca="1">(TRUNC(PRODUCT($E$12:$E457),16))</f>
        <v>1.04311815793433</v>
      </c>
      <c r="G458" s="123">
        <f t="shared" ca="1" si="143"/>
        <v>1.0387644441452999</v>
      </c>
      <c r="H458" s="123">
        <f t="shared" ca="1" si="127"/>
        <v>1.0041912399999999</v>
      </c>
      <c r="I458" s="124">
        <f t="shared" si="134"/>
        <v>1.15E-2</v>
      </c>
      <c r="J458" s="125">
        <f t="shared" si="135"/>
        <v>44069</v>
      </c>
      <c r="K458" s="126">
        <f t="shared" si="136"/>
        <v>56</v>
      </c>
      <c r="L458" s="127">
        <f t="shared" si="137"/>
        <v>56</v>
      </c>
      <c r="M458" s="128">
        <f t="shared" si="128"/>
        <v>1.0025442040000001</v>
      </c>
      <c r="N458" s="128">
        <f t="shared" ca="1" si="129"/>
        <v>1.0067461069999999</v>
      </c>
      <c r="O458" s="127">
        <f t="shared" si="138"/>
        <v>0</v>
      </c>
      <c r="P458" s="123">
        <f t="shared" ca="1" si="130"/>
        <v>67.461069989999999</v>
      </c>
      <c r="Q458" s="129">
        <f t="shared" si="131"/>
        <v>0</v>
      </c>
      <c r="R458" s="130" t="str">
        <f t="shared" si="139"/>
        <v>J=</v>
      </c>
      <c r="S458" s="125">
        <f t="shared" si="140"/>
        <v>44253</v>
      </c>
      <c r="T458" s="133" t="str">
        <f t="shared" si="141"/>
        <v>-</v>
      </c>
      <c r="U458" s="7"/>
      <c r="V458" s="7"/>
      <c r="W458" s="7"/>
      <c r="X458" s="7"/>
      <c r="Y458" s="1"/>
      <c r="Z458" s="7"/>
      <c r="AA458" s="7"/>
      <c r="AB458" s="7"/>
      <c r="AC458" s="7"/>
      <c r="AD458" s="7"/>
      <c r="AE458" s="8"/>
      <c r="AF458" s="7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</row>
    <row r="459" spans="1:212" x14ac:dyDescent="0.2">
      <c r="A459" s="122">
        <f t="shared" si="132"/>
        <v>44153</v>
      </c>
      <c r="B459" s="121">
        <f t="shared" ca="1" si="142"/>
        <v>10068.66993</v>
      </c>
      <c r="C459" s="123">
        <f t="shared" si="133"/>
        <v>10000</v>
      </c>
      <c r="D459" s="124">
        <f ca="1">IF(A459&lt;$B$1,VLOOKUP(A459,[1]DI!$A$4:$B$15000,2,FALSE),0)</f>
        <v>1.9000000000000006E-2</v>
      </c>
      <c r="E459" s="123">
        <f t="shared" ca="1" si="126"/>
        <v>1.0000746899999999</v>
      </c>
      <c r="F459" s="123">
        <f ca="1">(TRUNC(PRODUCT($E$12:$E458),16))</f>
        <v>1.04319606842955</v>
      </c>
      <c r="G459" s="123">
        <f t="shared" ca="1" si="143"/>
        <v>1.0387644441452999</v>
      </c>
      <c r="H459" s="123">
        <f t="shared" ca="1" si="127"/>
        <v>1.0042662499999999</v>
      </c>
      <c r="I459" s="124">
        <f t="shared" si="134"/>
        <v>1.15E-2</v>
      </c>
      <c r="J459" s="125">
        <f t="shared" si="135"/>
        <v>44069</v>
      </c>
      <c r="K459" s="126">
        <f t="shared" si="136"/>
        <v>57</v>
      </c>
      <c r="L459" s="127">
        <f t="shared" si="137"/>
        <v>57</v>
      </c>
      <c r="M459" s="128">
        <f t="shared" si="128"/>
        <v>1.0025896949999999</v>
      </c>
      <c r="N459" s="128">
        <f t="shared" ca="1" si="129"/>
        <v>1.006866993</v>
      </c>
      <c r="O459" s="127">
        <f t="shared" si="138"/>
        <v>0</v>
      </c>
      <c r="P459" s="123">
        <f t="shared" ca="1" si="130"/>
        <v>68.669929999999994</v>
      </c>
      <c r="Q459" s="129">
        <f t="shared" si="131"/>
        <v>0</v>
      </c>
      <c r="R459" s="130" t="str">
        <f t="shared" si="139"/>
        <v>J=</v>
      </c>
      <c r="S459" s="125">
        <f t="shared" si="140"/>
        <v>44253</v>
      </c>
      <c r="T459" s="133" t="str">
        <f t="shared" si="141"/>
        <v>-</v>
      </c>
      <c r="U459" s="7"/>
      <c r="V459" s="7"/>
      <c r="W459" s="7"/>
      <c r="X459" s="7"/>
      <c r="Y459" s="1"/>
      <c r="Z459" s="7"/>
      <c r="AA459" s="7"/>
      <c r="AB459" s="7"/>
      <c r="AC459" s="7"/>
      <c r="AD459" s="7"/>
      <c r="AE459" s="8"/>
      <c r="AF459" s="7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</row>
    <row r="460" spans="1:212" x14ac:dyDescent="0.2">
      <c r="A460" s="122">
        <f t="shared" si="132"/>
        <v>44154</v>
      </c>
      <c r="B460" s="121">
        <f t="shared" ca="1" si="142"/>
        <v>10069.87877999</v>
      </c>
      <c r="C460" s="123">
        <f t="shared" si="133"/>
        <v>10000</v>
      </c>
      <c r="D460" s="124">
        <f ca="1">IF(A460&lt;$B$1,VLOOKUP(A460,[1]DI!$A$4:$B$15000,2,FALSE),0)</f>
        <v>1.9000000000000006E-2</v>
      </c>
      <c r="E460" s="123">
        <f t="shared" ref="E460:E523" ca="1" si="144">IF(A460&lt;A$10,1,ROUND(((1+D460)^(1/252)),8))</f>
        <v>1.0000746899999999</v>
      </c>
      <c r="F460" s="123">
        <f ca="1">(TRUNC(PRODUCT($E$12:$E459),16))</f>
        <v>1.0432739847439001</v>
      </c>
      <c r="G460" s="123">
        <f t="shared" ca="1" si="143"/>
        <v>1.0387644441452999</v>
      </c>
      <c r="H460" s="123">
        <f t="shared" ref="H460:H523" ca="1" si="145">ROUND(F460/G460,8)</f>
        <v>1.00434125</v>
      </c>
      <c r="I460" s="124">
        <f t="shared" si="134"/>
        <v>1.15E-2</v>
      </c>
      <c r="J460" s="125">
        <f t="shared" si="135"/>
        <v>44069</v>
      </c>
      <c r="K460" s="126">
        <f t="shared" si="136"/>
        <v>58</v>
      </c>
      <c r="L460" s="127">
        <f t="shared" si="137"/>
        <v>58</v>
      </c>
      <c r="M460" s="128">
        <f t="shared" ref="M460:M523" si="146">ROUND((I460+1)^(L460/252),9)</f>
        <v>1.002635188</v>
      </c>
      <c r="N460" s="128">
        <f t="shared" ref="N460:N523" ca="1" si="147">ROUND(H460*M460,9)</f>
        <v>1.0069878779999999</v>
      </c>
      <c r="O460" s="127">
        <f t="shared" si="138"/>
        <v>0</v>
      </c>
      <c r="P460" s="123">
        <f t="shared" ref="P460:P523" ca="1" si="148">TRUNC(((N460-1)*C460),8)</f>
        <v>69.878779989999998</v>
      </c>
      <c r="Q460" s="129">
        <f t="shared" ref="Q460:Q523" si="149">IF(O460&gt;0,VLOOKUP(O460,$V$12:$AA$48,6),0)</f>
        <v>0</v>
      </c>
      <c r="R460" s="130" t="str">
        <f t="shared" si="139"/>
        <v>J=</v>
      </c>
      <c r="S460" s="125">
        <f t="shared" si="140"/>
        <v>44253</v>
      </c>
      <c r="T460" s="133" t="str">
        <f t="shared" si="141"/>
        <v>-</v>
      </c>
      <c r="U460" s="7"/>
      <c r="V460" s="7"/>
      <c r="W460" s="7"/>
      <c r="X460" s="7"/>
      <c r="Y460" s="1"/>
      <c r="Z460" s="7"/>
      <c r="AA460" s="7"/>
      <c r="AB460" s="7"/>
      <c r="AC460" s="7"/>
      <c r="AD460" s="7"/>
      <c r="AE460" s="8"/>
      <c r="AF460" s="7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</row>
    <row r="461" spans="1:212" x14ac:dyDescent="0.2">
      <c r="A461" s="122">
        <f t="shared" ref="A461:A524" si="150">(A460+1)</f>
        <v>44155</v>
      </c>
      <c r="B461" s="121">
        <f t="shared" ca="1" si="142"/>
        <v>10071.087919989999</v>
      </c>
      <c r="C461" s="123">
        <f t="shared" ref="C461:C524" si="151">(C460-Q460)</f>
        <v>10000</v>
      </c>
      <c r="D461" s="124">
        <f ca="1">IF(A461&lt;$B$1,VLOOKUP(A461,[1]DI!$A$4:$B$15000,2,FALSE),0)</f>
        <v>1.9000000000000006E-2</v>
      </c>
      <c r="E461" s="123">
        <f t="shared" ca="1" si="144"/>
        <v>1.0000746899999999</v>
      </c>
      <c r="F461" s="123">
        <f ca="1">(TRUNC(PRODUCT($E$12:$E460),16))</f>
        <v>1.0433519068778201</v>
      </c>
      <c r="G461" s="123">
        <f t="shared" ca="1" si="143"/>
        <v>1.0387644441452999</v>
      </c>
      <c r="H461" s="123">
        <f t="shared" ca="1" si="145"/>
        <v>1.0044162700000001</v>
      </c>
      <c r="I461" s="124">
        <f t="shared" ref="I461:I524" si="152">I460</f>
        <v>1.15E-2</v>
      </c>
      <c r="J461" s="125">
        <f t="shared" ref="J461:J524" si="153">IF(O460&gt;0,VLOOKUP(O460,V$12:AF$48,2),J460)</f>
        <v>44069</v>
      </c>
      <c r="K461" s="126">
        <f t="shared" ref="K461:K524" si="154">IF(A461&gt;J461,IF(NETWORKDAYS(J461,A461,$V$52:$V$436)-1=0,1,NETWORKDAYS(J461,A461,$V$52:$V$436)-1),0)</f>
        <v>59</v>
      </c>
      <c r="L461" s="127">
        <f t="shared" ref="L461:L524" si="155">IF(AND(K461=1,K460=1),1,IF(K461&gt;0,IF(K461=K460,K461+1,K461),0))</f>
        <v>59</v>
      </c>
      <c r="M461" s="128">
        <f t="shared" si="146"/>
        <v>1.0026806829999999</v>
      </c>
      <c r="N461" s="128">
        <f t="shared" ca="1" si="147"/>
        <v>1.0071087919999999</v>
      </c>
      <c r="O461" s="127">
        <f t="shared" ref="O461:O524" si="156">IF(VLOOKUP(A461,W$12:AD$48,8)=VLOOKUP(A460,W$12:AD$48,8),0,VLOOKUP(A461,W$12:AD$48,8))</f>
        <v>0</v>
      </c>
      <c r="P461" s="123">
        <f t="shared" ca="1" si="148"/>
        <v>71.087919990000003</v>
      </c>
      <c r="Q461" s="129">
        <f t="shared" si="149"/>
        <v>0</v>
      </c>
      <c r="R461" s="130" t="str">
        <f t="shared" ref="R461:R524" si="157">IF(O460&gt;0,VLOOKUP(O460,V$12:AF$48,10),R460)</f>
        <v>J=</v>
      </c>
      <c r="S461" s="125">
        <f t="shared" ref="S461:S524" si="158">IF(O460&gt;0,VLOOKUP(O460,V$12:AF$48,11),S460)</f>
        <v>44253</v>
      </c>
      <c r="T461" s="133" t="str">
        <f t="shared" ref="T461:T524" si="159">IF(O461&gt;0,(P461+Q461)*T$9,"-")</f>
        <v>-</v>
      </c>
      <c r="U461" s="7"/>
      <c r="V461" s="7"/>
      <c r="W461" s="7"/>
      <c r="X461" s="7"/>
      <c r="Y461" s="1"/>
      <c r="Z461" s="7"/>
      <c r="AA461" s="7"/>
      <c r="AB461" s="7"/>
      <c r="AC461" s="7"/>
      <c r="AD461" s="7"/>
      <c r="AE461" s="8"/>
      <c r="AF461" s="7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</row>
    <row r="462" spans="1:212" x14ac:dyDescent="0.2">
      <c r="A462" s="122">
        <f t="shared" si="150"/>
        <v>44156</v>
      </c>
      <c r="B462" s="121">
        <f t="shared" ref="B462:B525" ca="1" si="160">IF(A462&lt;=TODAY(),C462+P462,IF(AND(A462&gt;TODAY(),A462&lt;=$B$1),IF(VLOOKUP(TODAY(),$A$10:$D$5000,4,FALSE)=0,"n.d",C462+P462),"n.d"))</f>
        <v>10072.29713999</v>
      </c>
      <c r="C462" s="123">
        <f t="shared" si="151"/>
        <v>10000</v>
      </c>
      <c r="D462" s="124">
        <f ca="1">IF(A462&lt;$B$1,VLOOKUP(A462,[1]DI!$A$4:$B$15000,2,FALSE),0)</f>
        <v>0</v>
      </c>
      <c r="E462" s="123">
        <f t="shared" ca="1" si="144"/>
        <v>1</v>
      </c>
      <c r="F462" s="123">
        <f ca="1">(TRUNC(PRODUCT($E$12:$E461),16))</f>
        <v>1.0434298348317399</v>
      </c>
      <c r="G462" s="123">
        <f t="shared" ca="1" si="143"/>
        <v>1.0387644441452999</v>
      </c>
      <c r="H462" s="123">
        <f t="shared" ca="1" si="145"/>
        <v>1.00449129</v>
      </c>
      <c r="I462" s="124">
        <f t="shared" si="152"/>
        <v>1.15E-2</v>
      </c>
      <c r="J462" s="125">
        <f t="shared" si="153"/>
        <v>44069</v>
      </c>
      <c r="K462" s="126">
        <f t="shared" si="154"/>
        <v>59</v>
      </c>
      <c r="L462" s="127">
        <f t="shared" si="155"/>
        <v>60</v>
      </c>
      <c r="M462" s="128">
        <f t="shared" si="146"/>
        <v>1.00272618</v>
      </c>
      <c r="N462" s="128">
        <f t="shared" ca="1" si="147"/>
        <v>1.0072297139999999</v>
      </c>
      <c r="O462" s="127">
        <f t="shared" si="156"/>
        <v>0</v>
      </c>
      <c r="P462" s="123">
        <f t="shared" ca="1" si="148"/>
        <v>72.297139990000005</v>
      </c>
      <c r="Q462" s="129">
        <f t="shared" si="149"/>
        <v>0</v>
      </c>
      <c r="R462" s="130" t="str">
        <f t="shared" si="157"/>
        <v>J=</v>
      </c>
      <c r="S462" s="125">
        <f t="shared" si="158"/>
        <v>44253</v>
      </c>
      <c r="T462" s="133" t="str">
        <f t="shared" si="159"/>
        <v>-</v>
      </c>
      <c r="U462" s="7"/>
      <c r="V462" s="7"/>
      <c r="W462" s="7"/>
      <c r="X462" s="7"/>
      <c r="Y462" s="1"/>
      <c r="Z462" s="7"/>
      <c r="AA462" s="7"/>
      <c r="AB462" s="7"/>
      <c r="AC462" s="7"/>
      <c r="AD462" s="7"/>
      <c r="AE462" s="8"/>
      <c r="AF462" s="7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</row>
    <row r="463" spans="1:212" x14ac:dyDescent="0.2">
      <c r="A463" s="122">
        <f t="shared" si="150"/>
        <v>44157</v>
      </c>
      <c r="B463" s="121">
        <f t="shared" ca="1" si="160"/>
        <v>10072.29713999</v>
      </c>
      <c r="C463" s="123">
        <f t="shared" si="151"/>
        <v>10000</v>
      </c>
      <c r="D463" s="124">
        <f ca="1">IF(A463&lt;$B$1,VLOOKUP(A463,[1]DI!$A$4:$B$15000,2,FALSE),0)</f>
        <v>0</v>
      </c>
      <c r="E463" s="123">
        <f t="shared" ca="1" si="144"/>
        <v>1</v>
      </c>
      <c r="F463" s="123">
        <f ca="1">(TRUNC(PRODUCT($E$12:$E462),16))</f>
        <v>1.0434298348317399</v>
      </c>
      <c r="G463" s="123">
        <f t="shared" ca="1" si="143"/>
        <v>1.0387644441452999</v>
      </c>
      <c r="H463" s="123">
        <f t="shared" ca="1" si="145"/>
        <v>1.00449129</v>
      </c>
      <c r="I463" s="124">
        <f t="shared" si="152"/>
        <v>1.15E-2</v>
      </c>
      <c r="J463" s="125">
        <f t="shared" si="153"/>
        <v>44069</v>
      </c>
      <c r="K463" s="126">
        <f t="shared" si="154"/>
        <v>59</v>
      </c>
      <c r="L463" s="127">
        <f t="shared" si="155"/>
        <v>60</v>
      </c>
      <c r="M463" s="128">
        <f t="shared" si="146"/>
        <v>1.00272618</v>
      </c>
      <c r="N463" s="128">
        <f t="shared" ca="1" si="147"/>
        <v>1.0072297139999999</v>
      </c>
      <c r="O463" s="127">
        <f t="shared" si="156"/>
        <v>0</v>
      </c>
      <c r="P463" s="123">
        <f t="shared" ca="1" si="148"/>
        <v>72.297139990000005</v>
      </c>
      <c r="Q463" s="129">
        <f t="shared" si="149"/>
        <v>0</v>
      </c>
      <c r="R463" s="130" t="str">
        <f t="shared" si="157"/>
        <v>J=</v>
      </c>
      <c r="S463" s="125">
        <f t="shared" si="158"/>
        <v>44253</v>
      </c>
      <c r="T463" s="133" t="str">
        <f t="shared" si="159"/>
        <v>-</v>
      </c>
      <c r="U463" s="7"/>
      <c r="V463" s="7"/>
      <c r="W463" s="7"/>
      <c r="X463" s="7"/>
      <c r="Y463" s="1"/>
      <c r="Z463" s="7"/>
      <c r="AA463" s="7"/>
      <c r="AB463" s="7"/>
      <c r="AC463" s="7"/>
      <c r="AD463" s="7"/>
      <c r="AE463" s="8"/>
      <c r="AF463" s="7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</row>
    <row r="464" spans="1:212" x14ac:dyDescent="0.2">
      <c r="A464" s="122">
        <f t="shared" si="150"/>
        <v>44158</v>
      </c>
      <c r="B464" s="121">
        <f t="shared" ca="1" si="160"/>
        <v>10072.29713999</v>
      </c>
      <c r="C464" s="123">
        <f t="shared" si="151"/>
        <v>10000</v>
      </c>
      <c r="D464" s="124">
        <f ca="1">IF(A464&lt;$B$1,VLOOKUP(A464,[1]DI!$A$4:$B$15000,2,FALSE),0)</f>
        <v>1.9000000000000006E-2</v>
      </c>
      <c r="E464" s="123">
        <f t="shared" ca="1" si="144"/>
        <v>1.0000746899999999</v>
      </c>
      <c r="F464" s="123">
        <f ca="1">(TRUNC(PRODUCT($E$12:$E463),16))</f>
        <v>1.0434298348317399</v>
      </c>
      <c r="G464" s="123">
        <f t="shared" ca="1" si="143"/>
        <v>1.0387644441452999</v>
      </c>
      <c r="H464" s="123">
        <f t="shared" ca="1" si="145"/>
        <v>1.00449129</v>
      </c>
      <c r="I464" s="124">
        <f t="shared" si="152"/>
        <v>1.15E-2</v>
      </c>
      <c r="J464" s="125">
        <f t="shared" si="153"/>
        <v>44069</v>
      </c>
      <c r="K464" s="126">
        <f t="shared" si="154"/>
        <v>60</v>
      </c>
      <c r="L464" s="127">
        <f t="shared" si="155"/>
        <v>60</v>
      </c>
      <c r="M464" s="128">
        <f t="shared" si="146"/>
        <v>1.00272618</v>
      </c>
      <c r="N464" s="128">
        <f t="shared" ca="1" si="147"/>
        <v>1.0072297139999999</v>
      </c>
      <c r="O464" s="127">
        <f t="shared" si="156"/>
        <v>0</v>
      </c>
      <c r="P464" s="123">
        <f t="shared" ca="1" si="148"/>
        <v>72.297139990000005</v>
      </c>
      <c r="Q464" s="129">
        <f t="shared" si="149"/>
        <v>0</v>
      </c>
      <c r="R464" s="130" t="str">
        <f t="shared" si="157"/>
        <v>J=</v>
      </c>
      <c r="S464" s="125">
        <f t="shared" si="158"/>
        <v>44253</v>
      </c>
      <c r="T464" s="133" t="str">
        <f t="shared" si="159"/>
        <v>-</v>
      </c>
      <c r="U464" s="7"/>
      <c r="V464" s="7"/>
      <c r="W464" s="7"/>
      <c r="X464" s="7"/>
      <c r="Y464" s="1"/>
      <c r="Z464" s="7"/>
      <c r="AA464" s="7"/>
      <c r="AB464" s="7"/>
      <c r="AC464" s="7"/>
      <c r="AD464" s="7"/>
      <c r="AE464" s="8"/>
      <c r="AF464" s="7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</row>
    <row r="465" spans="1:212" x14ac:dyDescent="0.2">
      <c r="A465" s="122">
        <f t="shared" si="150"/>
        <v>44159</v>
      </c>
      <c r="B465" s="121">
        <f t="shared" ca="1" si="160"/>
        <v>10073.506450000001</v>
      </c>
      <c r="C465" s="123">
        <f t="shared" si="151"/>
        <v>10000</v>
      </c>
      <c r="D465" s="124">
        <f ca="1">IF(A465&lt;$B$1,VLOOKUP(A465,[1]DI!$A$4:$B$15000,2,FALSE),0)</f>
        <v>1.9000000000000006E-2</v>
      </c>
      <c r="E465" s="123">
        <f t="shared" ca="1" si="144"/>
        <v>1.0000746899999999</v>
      </c>
      <c r="F465" s="123">
        <f ca="1">(TRUNC(PRODUCT($E$12:$E464),16))</f>
        <v>1.0435077686061101</v>
      </c>
      <c r="G465" s="123">
        <f t="shared" ca="1" si="143"/>
        <v>1.0387644441452999</v>
      </c>
      <c r="H465" s="123">
        <f t="shared" ca="1" si="145"/>
        <v>1.00456631</v>
      </c>
      <c r="I465" s="124">
        <f t="shared" si="152"/>
        <v>1.15E-2</v>
      </c>
      <c r="J465" s="125">
        <f t="shared" si="153"/>
        <v>44069</v>
      </c>
      <c r="K465" s="126">
        <f t="shared" si="154"/>
        <v>61</v>
      </c>
      <c r="L465" s="127">
        <f t="shared" si="155"/>
        <v>61</v>
      </c>
      <c r="M465" s="128">
        <f t="shared" si="146"/>
        <v>1.0027716790000001</v>
      </c>
      <c r="N465" s="128">
        <f t="shared" ca="1" si="147"/>
        <v>1.007350645</v>
      </c>
      <c r="O465" s="127">
        <f t="shared" si="156"/>
        <v>0</v>
      </c>
      <c r="P465" s="123">
        <f t="shared" ca="1" si="148"/>
        <v>73.506450000000001</v>
      </c>
      <c r="Q465" s="129">
        <f t="shared" si="149"/>
        <v>0</v>
      </c>
      <c r="R465" s="130" t="str">
        <f t="shared" si="157"/>
        <v>J=</v>
      </c>
      <c r="S465" s="125">
        <f t="shared" si="158"/>
        <v>44253</v>
      </c>
      <c r="T465" s="133" t="str">
        <f t="shared" si="159"/>
        <v>-</v>
      </c>
      <c r="U465" s="7"/>
      <c r="V465" s="7"/>
      <c r="W465" s="7"/>
      <c r="X465" s="7"/>
      <c r="Y465" s="1"/>
      <c r="Z465" s="7"/>
      <c r="AA465" s="7"/>
      <c r="AB465" s="7"/>
      <c r="AC465" s="7"/>
      <c r="AD465" s="7"/>
      <c r="AE465" s="8"/>
      <c r="AF465" s="7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</row>
    <row r="466" spans="1:212" x14ac:dyDescent="0.2">
      <c r="A466" s="122">
        <f t="shared" si="150"/>
        <v>44160</v>
      </c>
      <c r="B466" s="121">
        <f t="shared" ca="1" si="160"/>
        <v>10074.71596</v>
      </c>
      <c r="C466" s="123">
        <f t="shared" si="151"/>
        <v>10000</v>
      </c>
      <c r="D466" s="124">
        <f ca="1">IF(A466&lt;$B$1,VLOOKUP(A466,[1]DI!$A$4:$B$15000,2,FALSE),0)</f>
        <v>1.9000000000000006E-2</v>
      </c>
      <c r="E466" s="123">
        <f t="shared" ca="1" si="144"/>
        <v>1.0000746899999999</v>
      </c>
      <c r="F466" s="123">
        <f ca="1">(TRUNC(PRODUCT($E$12:$E465),16))</f>
        <v>1.04358570820134</v>
      </c>
      <c r="G466" s="123">
        <f t="shared" ca="1" si="143"/>
        <v>1.0387644441452999</v>
      </c>
      <c r="H466" s="123">
        <f t="shared" ca="1" si="145"/>
        <v>1.00464134</v>
      </c>
      <c r="I466" s="124">
        <f t="shared" si="152"/>
        <v>1.15E-2</v>
      </c>
      <c r="J466" s="125">
        <f t="shared" si="153"/>
        <v>44069</v>
      </c>
      <c r="K466" s="126">
        <f t="shared" si="154"/>
        <v>62</v>
      </c>
      <c r="L466" s="127">
        <f t="shared" si="155"/>
        <v>62</v>
      </c>
      <c r="M466" s="128">
        <f t="shared" si="146"/>
        <v>1.0028171809999999</v>
      </c>
      <c r="N466" s="128">
        <f t="shared" ca="1" si="147"/>
        <v>1.007471596</v>
      </c>
      <c r="O466" s="127">
        <f t="shared" si="156"/>
        <v>0</v>
      </c>
      <c r="P466" s="123">
        <f t="shared" ca="1" si="148"/>
        <v>74.715959999999995</v>
      </c>
      <c r="Q466" s="129">
        <f t="shared" si="149"/>
        <v>0</v>
      </c>
      <c r="R466" s="130" t="str">
        <f t="shared" si="157"/>
        <v>J=</v>
      </c>
      <c r="S466" s="125">
        <f t="shared" si="158"/>
        <v>44253</v>
      </c>
      <c r="T466" s="133" t="str">
        <f t="shared" si="159"/>
        <v>-</v>
      </c>
      <c r="U466" s="7"/>
      <c r="V466" s="7"/>
      <c r="W466" s="7"/>
      <c r="X466" s="7"/>
      <c r="Y466" s="1"/>
      <c r="Z466" s="7"/>
      <c r="AA466" s="7"/>
      <c r="AB466" s="7"/>
      <c r="AC466" s="7"/>
      <c r="AD466" s="7"/>
      <c r="AE466" s="8"/>
      <c r="AF466" s="7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</row>
    <row r="467" spans="1:212" x14ac:dyDescent="0.2">
      <c r="A467" s="122">
        <f t="shared" si="150"/>
        <v>44161</v>
      </c>
      <c r="B467" s="121">
        <f t="shared" ca="1" si="160"/>
        <v>10075.925660000001</v>
      </c>
      <c r="C467" s="123">
        <f t="shared" si="151"/>
        <v>10000</v>
      </c>
      <c r="D467" s="124">
        <f ca="1">IF(A467&lt;$B$1,VLOOKUP(A467,[1]DI!$A$4:$B$15000,2,FALSE),0)</f>
        <v>1.9000000000000006E-2</v>
      </c>
      <c r="E467" s="123">
        <f t="shared" ca="1" si="144"/>
        <v>1.0000746899999999</v>
      </c>
      <c r="F467" s="123">
        <f ca="1">(TRUNC(PRODUCT($E$12:$E466),16))</f>
        <v>1.04366365361789</v>
      </c>
      <c r="G467" s="123">
        <f t="shared" ca="1" si="143"/>
        <v>1.0387644441452999</v>
      </c>
      <c r="H467" s="123">
        <f t="shared" ca="1" si="145"/>
        <v>1.0047163800000001</v>
      </c>
      <c r="I467" s="124">
        <f t="shared" si="152"/>
        <v>1.15E-2</v>
      </c>
      <c r="J467" s="125">
        <f t="shared" si="153"/>
        <v>44069</v>
      </c>
      <c r="K467" s="126">
        <f t="shared" si="154"/>
        <v>63</v>
      </c>
      <c r="L467" s="127">
        <f t="shared" si="155"/>
        <v>63</v>
      </c>
      <c r="M467" s="128">
        <f t="shared" si="146"/>
        <v>1.0028626839999999</v>
      </c>
      <c r="N467" s="128">
        <f t="shared" ca="1" si="147"/>
        <v>1.007592566</v>
      </c>
      <c r="O467" s="127">
        <f t="shared" si="156"/>
        <v>0</v>
      </c>
      <c r="P467" s="123">
        <f t="shared" ca="1" si="148"/>
        <v>75.925659999999993</v>
      </c>
      <c r="Q467" s="129">
        <f t="shared" si="149"/>
        <v>0</v>
      </c>
      <c r="R467" s="130" t="str">
        <f t="shared" si="157"/>
        <v>J=</v>
      </c>
      <c r="S467" s="125">
        <f t="shared" si="158"/>
        <v>44253</v>
      </c>
      <c r="T467" s="133" t="str">
        <f t="shared" si="159"/>
        <v>-</v>
      </c>
      <c r="U467" s="7"/>
      <c r="V467" s="7"/>
      <c r="W467" s="7"/>
      <c r="X467" s="7"/>
      <c r="Y467" s="1"/>
      <c r="Z467" s="7"/>
      <c r="AA467" s="7"/>
      <c r="AB467" s="7"/>
      <c r="AC467" s="7"/>
      <c r="AD467" s="7"/>
      <c r="AE467" s="8"/>
      <c r="AF467" s="7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</row>
    <row r="468" spans="1:212" x14ac:dyDescent="0.2">
      <c r="A468" s="122">
        <f t="shared" si="150"/>
        <v>44162</v>
      </c>
      <c r="B468" s="121">
        <f t="shared" ca="1" si="160"/>
        <v>10077.13544</v>
      </c>
      <c r="C468" s="123">
        <f t="shared" si="151"/>
        <v>10000</v>
      </c>
      <c r="D468" s="124">
        <f ca="1">IF(A468&lt;$B$1,VLOOKUP(A468,[1]DI!$A$4:$B$15000,2,FALSE),0)</f>
        <v>1.9000000000000006E-2</v>
      </c>
      <c r="E468" s="123">
        <f t="shared" ca="1" si="144"/>
        <v>1.0000746899999999</v>
      </c>
      <c r="F468" s="123">
        <f ca="1">(TRUNC(PRODUCT($E$12:$E467),16))</f>
        <v>1.0437416048561801</v>
      </c>
      <c r="G468" s="123">
        <f t="shared" ca="1" si="143"/>
        <v>1.0387644441452999</v>
      </c>
      <c r="H468" s="123">
        <f t="shared" ca="1" si="145"/>
        <v>1.0047914200000001</v>
      </c>
      <c r="I468" s="124">
        <f t="shared" si="152"/>
        <v>1.15E-2</v>
      </c>
      <c r="J468" s="125">
        <f t="shared" si="153"/>
        <v>44069</v>
      </c>
      <c r="K468" s="126">
        <f t="shared" si="154"/>
        <v>64</v>
      </c>
      <c r="L468" s="127">
        <f t="shared" si="155"/>
        <v>64</v>
      </c>
      <c r="M468" s="128">
        <f t="shared" si="146"/>
        <v>1.0029081900000001</v>
      </c>
      <c r="N468" s="128">
        <f t="shared" ca="1" si="147"/>
        <v>1.007713544</v>
      </c>
      <c r="O468" s="127">
        <f t="shared" si="156"/>
        <v>0</v>
      </c>
      <c r="P468" s="123">
        <f t="shared" ca="1" si="148"/>
        <v>77.135440000000003</v>
      </c>
      <c r="Q468" s="129">
        <f t="shared" si="149"/>
        <v>0</v>
      </c>
      <c r="R468" s="130" t="str">
        <f t="shared" si="157"/>
        <v>J=</v>
      </c>
      <c r="S468" s="125">
        <f t="shared" si="158"/>
        <v>44253</v>
      </c>
      <c r="T468" s="133" t="str">
        <f t="shared" si="159"/>
        <v>-</v>
      </c>
      <c r="U468" s="7"/>
      <c r="V468" s="7"/>
      <c r="W468" s="7"/>
      <c r="X468" s="7"/>
      <c r="Y468" s="1"/>
      <c r="Z468" s="7"/>
      <c r="AA468" s="7"/>
      <c r="AB468" s="7"/>
      <c r="AC468" s="7"/>
      <c r="AD468" s="7"/>
      <c r="AE468" s="8"/>
      <c r="AF468" s="7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</row>
    <row r="469" spans="1:212" x14ac:dyDescent="0.2">
      <c r="A469" s="122">
        <f t="shared" si="150"/>
        <v>44163</v>
      </c>
      <c r="B469" s="121">
        <f t="shared" ca="1" si="160"/>
        <v>10078.34541</v>
      </c>
      <c r="C469" s="123">
        <f t="shared" si="151"/>
        <v>10000</v>
      </c>
      <c r="D469" s="124">
        <f ca="1">IF(A469&lt;$B$1,VLOOKUP(A469,[1]DI!$A$4:$B$15000,2,FALSE),0)</f>
        <v>0</v>
      </c>
      <c r="E469" s="123">
        <f t="shared" ca="1" si="144"/>
        <v>1</v>
      </c>
      <c r="F469" s="123">
        <f ca="1">(TRUNC(PRODUCT($E$12:$E468),16))</f>
        <v>1.0438195619166499</v>
      </c>
      <c r="G469" s="123">
        <f t="shared" ca="1" si="143"/>
        <v>1.0387644441452999</v>
      </c>
      <c r="H469" s="123">
        <f t="shared" ca="1" si="145"/>
        <v>1.0048664700000001</v>
      </c>
      <c r="I469" s="124">
        <f t="shared" si="152"/>
        <v>1.15E-2</v>
      </c>
      <c r="J469" s="125">
        <f t="shared" si="153"/>
        <v>44069</v>
      </c>
      <c r="K469" s="126">
        <f t="shared" si="154"/>
        <v>64</v>
      </c>
      <c r="L469" s="127">
        <f t="shared" si="155"/>
        <v>65</v>
      </c>
      <c r="M469" s="128">
        <f t="shared" si="146"/>
        <v>1.0029536969999999</v>
      </c>
      <c r="N469" s="128">
        <f t="shared" ca="1" si="147"/>
        <v>1.007834541</v>
      </c>
      <c r="O469" s="127">
        <f t="shared" si="156"/>
        <v>0</v>
      </c>
      <c r="P469" s="123">
        <f t="shared" ca="1" si="148"/>
        <v>78.345410000000001</v>
      </c>
      <c r="Q469" s="129">
        <f t="shared" si="149"/>
        <v>0</v>
      </c>
      <c r="R469" s="130" t="str">
        <f t="shared" si="157"/>
        <v>J=</v>
      </c>
      <c r="S469" s="125">
        <f t="shared" si="158"/>
        <v>44253</v>
      </c>
      <c r="T469" s="133" t="str">
        <f t="shared" si="159"/>
        <v>-</v>
      </c>
      <c r="U469" s="7"/>
      <c r="V469" s="7"/>
      <c r="W469" s="7"/>
      <c r="X469" s="7"/>
      <c r="Y469" s="1"/>
      <c r="Z469" s="7"/>
      <c r="AA469" s="7"/>
      <c r="AB469" s="7"/>
      <c r="AC469" s="7"/>
      <c r="AD469" s="7"/>
      <c r="AE469" s="8"/>
      <c r="AF469" s="7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</row>
    <row r="470" spans="1:212" x14ac:dyDescent="0.2">
      <c r="A470" s="122">
        <f t="shared" si="150"/>
        <v>44164</v>
      </c>
      <c r="B470" s="121">
        <f t="shared" ca="1" si="160"/>
        <v>10078.34541</v>
      </c>
      <c r="C470" s="123">
        <f t="shared" si="151"/>
        <v>10000</v>
      </c>
      <c r="D470" s="124">
        <f ca="1">IF(A470&lt;$B$1,VLOOKUP(A470,[1]DI!$A$4:$B$15000,2,FALSE),0)</f>
        <v>0</v>
      </c>
      <c r="E470" s="123">
        <f t="shared" ca="1" si="144"/>
        <v>1</v>
      </c>
      <c r="F470" s="123">
        <f ca="1">(TRUNC(PRODUCT($E$12:$E469),16))</f>
        <v>1.0438195619166499</v>
      </c>
      <c r="G470" s="123">
        <f t="shared" ca="1" si="143"/>
        <v>1.0387644441452999</v>
      </c>
      <c r="H470" s="123">
        <f t="shared" ca="1" si="145"/>
        <v>1.0048664700000001</v>
      </c>
      <c r="I470" s="124">
        <f t="shared" si="152"/>
        <v>1.15E-2</v>
      </c>
      <c r="J470" s="125">
        <f t="shared" si="153"/>
        <v>44069</v>
      </c>
      <c r="K470" s="126">
        <f t="shared" si="154"/>
        <v>64</v>
      </c>
      <c r="L470" s="127">
        <f t="shared" si="155"/>
        <v>65</v>
      </c>
      <c r="M470" s="128">
        <f t="shared" si="146"/>
        <v>1.0029536969999999</v>
      </c>
      <c r="N470" s="128">
        <f t="shared" ca="1" si="147"/>
        <v>1.007834541</v>
      </c>
      <c r="O470" s="127">
        <f t="shared" si="156"/>
        <v>0</v>
      </c>
      <c r="P470" s="123">
        <f t="shared" ca="1" si="148"/>
        <v>78.345410000000001</v>
      </c>
      <c r="Q470" s="129">
        <f t="shared" si="149"/>
        <v>0</v>
      </c>
      <c r="R470" s="130" t="str">
        <f t="shared" si="157"/>
        <v>J=</v>
      </c>
      <c r="S470" s="125">
        <f t="shared" si="158"/>
        <v>44253</v>
      </c>
      <c r="T470" s="133" t="str">
        <f t="shared" si="159"/>
        <v>-</v>
      </c>
      <c r="U470" s="7"/>
      <c r="V470" s="7"/>
      <c r="W470" s="7"/>
      <c r="X470" s="7"/>
      <c r="Y470" s="1"/>
      <c r="Z470" s="7"/>
      <c r="AA470" s="7"/>
      <c r="AB470" s="7"/>
      <c r="AC470" s="7"/>
      <c r="AD470" s="7"/>
      <c r="AE470" s="8"/>
      <c r="AF470" s="7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</row>
    <row r="471" spans="1:212" x14ac:dyDescent="0.2">
      <c r="A471" s="122">
        <f t="shared" si="150"/>
        <v>44165</v>
      </c>
      <c r="B471" s="121">
        <f t="shared" ca="1" si="160"/>
        <v>10078.34541</v>
      </c>
      <c r="C471" s="123">
        <f t="shared" si="151"/>
        <v>10000</v>
      </c>
      <c r="D471" s="124">
        <f ca="1">IF(A471&lt;$B$1,VLOOKUP(A471,[1]DI!$A$4:$B$15000,2,FALSE),0)</f>
        <v>1.9000000000000006E-2</v>
      </c>
      <c r="E471" s="123">
        <f t="shared" ca="1" si="144"/>
        <v>1.0000746899999999</v>
      </c>
      <c r="F471" s="123">
        <f ca="1">(TRUNC(PRODUCT($E$12:$E470),16))</f>
        <v>1.0438195619166499</v>
      </c>
      <c r="G471" s="123">
        <f t="shared" ca="1" si="143"/>
        <v>1.0387644441452999</v>
      </c>
      <c r="H471" s="123">
        <f t="shared" ca="1" si="145"/>
        <v>1.0048664700000001</v>
      </c>
      <c r="I471" s="124">
        <f t="shared" si="152"/>
        <v>1.15E-2</v>
      </c>
      <c r="J471" s="125">
        <f t="shared" si="153"/>
        <v>44069</v>
      </c>
      <c r="K471" s="126">
        <f t="shared" si="154"/>
        <v>65</v>
      </c>
      <c r="L471" s="127">
        <f t="shared" si="155"/>
        <v>65</v>
      </c>
      <c r="M471" s="128">
        <f t="shared" si="146"/>
        <v>1.0029536969999999</v>
      </c>
      <c r="N471" s="128">
        <f t="shared" ca="1" si="147"/>
        <v>1.007834541</v>
      </c>
      <c r="O471" s="127">
        <f t="shared" si="156"/>
        <v>0</v>
      </c>
      <c r="P471" s="123">
        <f t="shared" ca="1" si="148"/>
        <v>78.345410000000001</v>
      </c>
      <c r="Q471" s="129">
        <f t="shared" si="149"/>
        <v>0</v>
      </c>
      <c r="R471" s="130" t="str">
        <f t="shared" si="157"/>
        <v>J=</v>
      </c>
      <c r="S471" s="125">
        <f t="shared" si="158"/>
        <v>44253</v>
      </c>
      <c r="T471" s="133" t="str">
        <f t="shared" si="159"/>
        <v>-</v>
      </c>
      <c r="U471" s="7"/>
      <c r="V471" s="7"/>
      <c r="W471" s="7"/>
      <c r="X471" s="7"/>
      <c r="Y471" s="1"/>
      <c r="Z471" s="7"/>
      <c r="AA471" s="7"/>
      <c r="AB471" s="7"/>
      <c r="AC471" s="7"/>
      <c r="AD471" s="7"/>
      <c r="AE471" s="8"/>
      <c r="AF471" s="7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</row>
    <row r="472" spans="1:212" x14ac:dyDescent="0.2">
      <c r="A472" s="122">
        <f t="shared" si="150"/>
        <v>44166</v>
      </c>
      <c r="B472" s="121">
        <f t="shared" ca="1" si="160"/>
        <v>10079.555579989999</v>
      </c>
      <c r="C472" s="123">
        <f t="shared" si="151"/>
        <v>10000</v>
      </c>
      <c r="D472" s="124">
        <f ca="1">IF(A472&lt;$B$1,VLOOKUP(A472,[1]DI!$A$4:$B$15000,2,FALSE),0)</f>
        <v>1.9000000000000006E-2</v>
      </c>
      <c r="E472" s="123">
        <f t="shared" ca="1" si="144"/>
        <v>1.0000746899999999</v>
      </c>
      <c r="F472" s="123">
        <f ca="1">(TRUNC(PRODUCT($E$12:$E471),16))</f>
        <v>1.04389752479972</v>
      </c>
      <c r="G472" s="123">
        <f t="shared" ca="1" si="143"/>
        <v>1.0387644441452999</v>
      </c>
      <c r="H472" s="123">
        <f t="shared" ca="1" si="145"/>
        <v>1.00494153</v>
      </c>
      <c r="I472" s="124">
        <f t="shared" si="152"/>
        <v>1.15E-2</v>
      </c>
      <c r="J472" s="125">
        <f t="shared" si="153"/>
        <v>44069</v>
      </c>
      <c r="K472" s="126">
        <f t="shared" si="154"/>
        <v>66</v>
      </c>
      <c r="L472" s="127">
        <f t="shared" si="155"/>
        <v>66</v>
      </c>
      <c r="M472" s="128">
        <f t="shared" si="146"/>
        <v>1.002999207</v>
      </c>
      <c r="N472" s="128">
        <f t="shared" ca="1" si="147"/>
        <v>1.0079555579999999</v>
      </c>
      <c r="O472" s="127">
        <f t="shared" si="156"/>
        <v>0</v>
      </c>
      <c r="P472" s="123">
        <f t="shared" ca="1" si="148"/>
        <v>79.555579989999998</v>
      </c>
      <c r="Q472" s="129">
        <f t="shared" si="149"/>
        <v>0</v>
      </c>
      <c r="R472" s="130" t="str">
        <f t="shared" si="157"/>
        <v>J=</v>
      </c>
      <c r="S472" s="125">
        <f t="shared" si="158"/>
        <v>44253</v>
      </c>
      <c r="T472" s="133" t="str">
        <f t="shared" si="159"/>
        <v>-</v>
      </c>
      <c r="U472" s="7"/>
      <c r="V472" s="7"/>
      <c r="W472" s="7"/>
      <c r="X472" s="7"/>
      <c r="Y472" s="1"/>
      <c r="Z472" s="7"/>
      <c r="AA472" s="7"/>
      <c r="AB472" s="7"/>
      <c r="AC472" s="7"/>
      <c r="AD472" s="7"/>
      <c r="AE472" s="8"/>
      <c r="AF472" s="7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</row>
    <row r="473" spans="1:212" x14ac:dyDescent="0.2">
      <c r="A473" s="122">
        <f t="shared" si="150"/>
        <v>44167</v>
      </c>
      <c r="B473" s="121">
        <f t="shared" ca="1" si="160"/>
        <v>10080.765719999999</v>
      </c>
      <c r="C473" s="123">
        <f t="shared" si="151"/>
        <v>10000</v>
      </c>
      <c r="D473" s="124">
        <f ca="1">IF(A473&lt;$B$1,VLOOKUP(A473,[1]DI!$A$4:$B$15000,2,FALSE),0)</f>
        <v>1.9000000000000006E-2</v>
      </c>
      <c r="E473" s="123">
        <f t="shared" ca="1" si="144"/>
        <v>1.0000746899999999</v>
      </c>
      <c r="F473" s="123">
        <f ca="1">(TRUNC(PRODUCT($E$12:$E472),16))</f>
        <v>1.0439754935058501</v>
      </c>
      <c r="G473" s="123">
        <f t="shared" ca="1" si="143"/>
        <v>1.0387644441452999</v>
      </c>
      <c r="H473" s="123">
        <f t="shared" ca="1" si="145"/>
        <v>1.0050165799999999</v>
      </c>
      <c r="I473" s="124">
        <f t="shared" si="152"/>
        <v>1.15E-2</v>
      </c>
      <c r="J473" s="125">
        <f t="shared" si="153"/>
        <v>44069</v>
      </c>
      <c r="K473" s="126">
        <f t="shared" si="154"/>
        <v>67</v>
      </c>
      <c r="L473" s="127">
        <f t="shared" si="155"/>
        <v>67</v>
      </c>
      <c r="M473" s="128">
        <f t="shared" si="146"/>
        <v>1.0030447179999999</v>
      </c>
      <c r="N473" s="128">
        <f t="shared" ca="1" si="147"/>
        <v>1.008076572</v>
      </c>
      <c r="O473" s="127">
        <f t="shared" si="156"/>
        <v>0</v>
      </c>
      <c r="P473" s="123">
        <f t="shared" ca="1" si="148"/>
        <v>80.765720000000002</v>
      </c>
      <c r="Q473" s="129">
        <f t="shared" si="149"/>
        <v>0</v>
      </c>
      <c r="R473" s="130" t="str">
        <f t="shared" si="157"/>
        <v>J=</v>
      </c>
      <c r="S473" s="125">
        <f t="shared" si="158"/>
        <v>44253</v>
      </c>
      <c r="T473" s="133" t="str">
        <f t="shared" si="159"/>
        <v>-</v>
      </c>
      <c r="U473" s="7"/>
      <c r="V473" s="7"/>
      <c r="W473" s="7"/>
      <c r="X473" s="7"/>
      <c r="Y473" s="1"/>
      <c r="Z473" s="7"/>
      <c r="AA473" s="7"/>
      <c r="AB473" s="7"/>
      <c r="AC473" s="7"/>
      <c r="AD473" s="7"/>
      <c r="AE473" s="8"/>
      <c r="AF473" s="7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</row>
    <row r="474" spans="1:212" x14ac:dyDescent="0.2">
      <c r="A474" s="122">
        <f t="shared" si="150"/>
        <v>44168</v>
      </c>
      <c r="B474" s="121">
        <f t="shared" ca="1" si="160"/>
        <v>10081.976159989999</v>
      </c>
      <c r="C474" s="123">
        <f t="shared" si="151"/>
        <v>10000</v>
      </c>
      <c r="D474" s="124">
        <f ca="1">IF(A474&lt;$B$1,VLOOKUP(A474,[1]DI!$A$4:$B$15000,2,FALSE),0)</f>
        <v>1.9000000000000006E-2</v>
      </c>
      <c r="E474" s="123">
        <f t="shared" ca="1" si="144"/>
        <v>1.0000746899999999</v>
      </c>
      <c r="F474" s="123">
        <f ca="1">(TRUNC(PRODUCT($E$12:$E473),16))</f>
        <v>1.0440534680354601</v>
      </c>
      <c r="G474" s="123">
        <f t="shared" ca="1" si="143"/>
        <v>1.0387644441452999</v>
      </c>
      <c r="H474" s="123">
        <f t="shared" ca="1" si="145"/>
        <v>1.00509165</v>
      </c>
      <c r="I474" s="124">
        <f t="shared" si="152"/>
        <v>1.15E-2</v>
      </c>
      <c r="J474" s="125">
        <f t="shared" si="153"/>
        <v>44069</v>
      </c>
      <c r="K474" s="126">
        <f t="shared" si="154"/>
        <v>68</v>
      </c>
      <c r="L474" s="127">
        <f t="shared" si="155"/>
        <v>68</v>
      </c>
      <c r="M474" s="128">
        <f t="shared" si="146"/>
        <v>1.0030902319999999</v>
      </c>
      <c r="N474" s="128">
        <f t="shared" ca="1" si="147"/>
        <v>1.0081976159999999</v>
      </c>
      <c r="O474" s="127">
        <f t="shared" si="156"/>
        <v>0</v>
      </c>
      <c r="P474" s="123">
        <f t="shared" ca="1" si="148"/>
        <v>81.976159989999999</v>
      </c>
      <c r="Q474" s="129">
        <f t="shared" si="149"/>
        <v>0</v>
      </c>
      <c r="R474" s="130" t="str">
        <f t="shared" si="157"/>
        <v>J=</v>
      </c>
      <c r="S474" s="125">
        <f t="shared" si="158"/>
        <v>44253</v>
      </c>
      <c r="T474" s="133" t="str">
        <f t="shared" si="159"/>
        <v>-</v>
      </c>
      <c r="U474" s="7"/>
      <c r="V474" s="7"/>
      <c r="W474" s="7"/>
      <c r="X474" s="7"/>
      <c r="Y474" s="1"/>
      <c r="Z474" s="7"/>
      <c r="AA474" s="7"/>
      <c r="AB474" s="7"/>
      <c r="AC474" s="7"/>
      <c r="AD474" s="7"/>
      <c r="AE474" s="8"/>
      <c r="AF474" s="7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</row>
    <row r="475" spans="1:212" x14ac:dyDescent="0.2">
      <c r="A475" s="122">
        <f t="shared" si="150"/>
        <v>44169</v>
      </c>
      <c r="B475" s="121">
        <f t="shared" ca="1" si="160"/>
        <v>10083.186699989999</v>
      </c>
      <c r="C475" s="123">
        <f t="shared" si="151"/>
        <v>10000</v>
      </c>
      <c r="D475" s="124">
        <f ca="1">IF(A475&lt;$B$1,VLOOKUP(A475,[1]DI!$A$4:$B$15000,2,FALSE),0)</f>
        <v>1.9000000000000006E-2</v>
      </c>
      <c r="E475" s="123">
        <f t="shared" ca="1" si="144"/>
        <v>1.0000746899999999</v>
      </c>
      <c r="F475" s="123">
        <f ca="1">(TRUNC(PRODUCT($E$12:$E474),16))</f>
        <v>1.0441314483889901</v>
      </c>
      <c r="G475" s="123">
        <f t="shared" ca="1" si="143"/>
        <v>1.0387644441452999</v>
      </c>
      <c r="H475" s="123">
        <f t="shared" ca="1" si="145"/>
        <v>1.0051667200000001</v>
      </c>
      <c r="I475" s="124">
        <f t="shared" si="152"/>
        <v>1.15E-2</v>
      </c>
      <c r="J475" s="125">
        <f t="shared" si="153"/>
        <v>44069</v>
      </c>
      <c r="K475" s="126">
        <f t="shared" si="154"/>
        <v>69</v>
      </c>
      <c r="L475" s="127">
        <f t="shared" si="155"/>
        <v>69</v>
      </c>
      <c r="M475" s="128">
        <f t="shared" si="146"/>
        <v>1.003135748</v>
      </c>
      <c r="N475" s="128">
        <f t="shared" ca="1" si="147"/>
        <v>1.00831867</v>
      </c>
      <c r="O475" s="127">
        <f t="shared" si="156"/>
        <v>0</v>
      </c>
      <c r="P475" s="123">
        <f t="shared" ca="1" si="148"/>
        <v>83.186699989999994</v>
      </c>
      <c r="Q475" s="129">
        <f t="shared" si="149"/>
        <v>0</v>
      </c>
      <c r="R475" s="130" t="str">
        <f t="shared" si="157"/>
        <v>J=</v>
      </c>
      <c r="S475" s="125">
        <f t="shared" si="158"/>
        <v>44253</v>
      </c>
      <c r="T475" s="133" t="str">
        <f t="shared" si="159"/>
        <v>-</v>
      </c>
      <c r="U475" s="7"/>
      <c r="V475" s="7"/>
      <c r="W475" s="7"/>
      <c r="X475" s="7"/>
      <c r="Y475" s="1"/>
      <c r="Z475" s="7"/>
      <c r="AA475" s="7"/>
      <c r="AB475" s="7"/>
      <c r="AC475" s="7"/>
      <c r="AD475" s="7"/>
      <c r="AE475" s="8"/>
      <c r="AF475" s="7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</row>
    <row r="476" spans="1:212" x14ac:dyDescent="0.2">
      <c r="A476" s="122">
        <f t="shared" si="150"/>
        <v>44170</v>
      </c>
      <c r="B476" s="121">
        <f t="shared" ca="1" si="160"/>
        <v>10084.39741999</v>
      </c>
      <c r="C476" s="123">
        <f t="shared" si="151"/>
        <v>10000</v>
      </c>
      <c r="D476" s="124">
        <f ca="1">IF(A476&lt;$B$1,VLOOKUP(A476,[1]DI!$A$4:$B$15000,2,FALSE),0)</f>
        <v>0</v>
      </c>
      <c r="E476" s="123">
        <f t="shared" ca="1" si="144"/>
        <v>1</v>
      </c>
      <c r="F476" s="123">
        <f ca="1">(TRUNC(PRODUCT($E$12:$E475),16))</f>
        <v>1.04420943456687</v>
      </c>
      <c r="G476" s="123">
        <f t="shared" ca="1" si="143"/>
        <v>1.0387644441452999</v>
      </c>
      <c r="H476" s="123">
        <f t="shared" ca="1" si="145"/>
        <v>1.0052418000000001</v>
      </c>
      <c r="I476" s="124">
        <f t="shared" si="152"/>
        <v>1.15E-2</v>
      </c>
      <c r="J476" s="125">
        <f t="shared" si="153"/>
        <v>44069</v>
      </c>
      <c r="K476" s="126">
        <f t="shared" si="154"/>
        <v>69</v>
      </c>
      <c r="L476" s="127">
        <f t="shared" si="155"/>
        <v>70</v>
      </c>
      <c r="M476" s="128">
        <f t="shared" si="146"/>
        <v>1.0031812659999999</v>
      </c>
      <c r="N476" s="128">
        <f t="shared" ca="1" si="147"/>
        <v>1.008439742</v>
      </c>
      <c r="O476" s="127">
        <f t="shared" si="156"/>
        <v>0</v>
      </c>
      <c r="P476" s="123">
        <f t="shared" ca="1" si="148"/>
        <v>84.397419990000003</v>
      </c>
      <c r="Q476" s="129">
        <f t="shared" si="149"/>
        <v>0</v>
      </c>
      <c r="R476" s="130" t="str">
        <f t="shared" si="157"/>
        <v>J=</v>
      </c>
      <c r="S476" s="125">
        <f t="shared" si="158"/>
        <v>44253</v>
      </c>
      <c r="T476" s="133" t="str">
        <f t="shared" si="159"/>
        <v>-</v>
      </c>
      <c r="U476" s="7"/>
      <c r="V476" s="7"/>
      <c r="W476" s="7"/>
      <c r="X476" s="7"/>
      <c r="Y476" s="1"/>
      <c r="Z476" s="7"/>
      <c r="AA476" s="7"/>
      <c r="AB476" s="7"/>
      <c r="AC476" s="7"/>
      <c r="AD476" s="7"/>
      <c r="AE476" s="8"/>
      <c r="AF476" s="7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</row>
    <row r="477" spans="1:212" x14ac:dyDescent="0.2">
      <c r="A477" s="122">
        <f t="shared" si="150"/>
        <v>44171</v>
      </c>
      <c r="B477" s="121">
        <f t="shared" ca="1" si="160"/>
        <v>10084.39741999</v>
      </c>
      <c r="C477" s="123">
        <f t="shared" si="151"/>
        <v>10000</v>
      </c>
      <c r="D477" s="124">
        <f ca="1">IF(A477&lt;$B$1,VLOOKUP(A477,[1]DI!$A$4:$B$15000,2,FALSE),0)</f>
        <v>0</v>
      </c>
      <c r="E477" s="123">
        <f t="shared" ca="1" si="144"/>
        <v>1</v>
      </c>
      <c r="F477" s="123">
        <f ca="1">(TRUNC(PRODUCT($E$12:$E476),16))</f>
        <v>1.04420943456687</v>
      </c>
      <c r="G477" s="123">
        <f t="shared" ca="1" si="143"/>
        <v>1.0387644441452999</v>
      </c>
      <c r="H477" s="123">
        <f t="shared" ca="1" si="145"/>
        <v>1.0052418000000001</v>
      </c>
      <c r="I477" s="124">
        <f t="shared" si="152"/>
        <v>1.15E-2</v>
      </c>
      <c r="J477" s="125">
        <f t="shared" si="153"/>
        <v>44069</v>
      </c>
      <c r="K477" s="126">
        <f t="shared" si="154"/>
        <v>69</v>
      </c>
      <c r="L477" s="127">
        <f t="shared" si="155"/>
        <v>70</v>
      </c>
      <c r="M477" s="128">
        <f t="shared" si="146"/>
        <v>1.0031812659999999</v>
      </c>
      <c r="N477" s="128">
        <f t="shared" ca="1" si="147"/>
        <v>1.008439742</v>
      </c>
      <c r="O477" s="127">
        <f t="shared" si="156"/>
        <v>0</v>
      </c>
      <c r="P477" s="123">
        <f t="shared" ca="1" si="148"/>
        <v>84.397419990000003</v>
      </c>
      <c r="Q477" s="129">
        <f t="shared" si="149"/>
        <v>0</v>
      </c>
      <c r="R477" s="130" t="str">
        <f t="shared" si="157"/>
        <v>J=</v>
      </c>
      <c r="S477" s="125">
        <f t="shared" si="158"/>
        <v>44253</v>
      </c>
      <c r="T477" s="133" t="str">
        <f t="shared" si="159"/>
        <v>-</v>
      </c>
      <c r="U477" s="7"/>
      <c r="V477" s="7"/>
      <c r="W477" s="7"/>
      <c r="X477" s="7"/>
      <c r="Y477" s="1"/>
      <c r="Z477" s="7"/>
      <c r="AA477" s="7"/>
      <c r="AB477" s="7"/>
      <c r="AC477" s="7"/>
      <c r="AD477" s="7"/>
      <c r="AE477" s="8"/>
      <c r="AF477" s="7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</row>
    <row r="478" spans="1:212" x14ac:dyDescent="0.2">
      <c r="A478" s="122">
        <f t="shared" si="150"/>
        <v>44172</v>
      </c>
      <c r="B478" s="121">
        <f t="shared" ca="1" si="160"/>
        <v>10084.39741999</v>
      </c>
      <c r="C478" s="123">
        <f t="shared" si="151"/>
        <v>10000</v>
      </c>
      <c r="D478" s="124">
        <f ca="1">IF(A478&lt;$B$1,VLOOKUP(A478,[1]DI!$A$4:$B$15000,2,FALSE),0)</f>
        <v>1.9000000000000006E-2</v>
      </c>
      <c r="E478" s="123">
        <f t="shared" ca="1" si="144"/>
        <v>1.0000746899999999</v>
      </c>
      <c r="F478" s="123">
        <f ca="1">(TRUNC(PRODUCT($E$12:$E477),16))</f>
        <v>1.04420943456687</v>
      </c>
      <c r="G478" s="123">
        <f t="shared" ca="1" si="143"/>
        <v>1.0387644441452999</v>
      </c>
      <c r="H478" s="123">
        <f t="shared" ca="1" si="145"/>
        <v>1.0052418000000001</v>
      </c>
      <c r="I478" s="124">
        <f t="shared" si="152"/>
        <v>1.15E-2</v>
      </c>
      <c r="J478" s="125">
        <f t="shared" si="153"/>
        <v>44069</v>
      </c>
      <c r="K478" s="126">
        <f t="shared" si="154"/>
        <v>70</v>
      </c>
      <c r="L478" s="127">
        <f t="shared" si="155"/>
        <v>70</v>
      </c>
      <c r="M478" s="128">
        <f t="shared" si="146"/>
        <v>1.0031812659999999</v>
      </c>
      <c r="N478" s="128">
        <f t="shared" ca="1" si="147"/>
        <v>1.008439742</v>
      </c>
      <c r="O478" s="127">
        <f t="shared" si="156"/>
        <v>0</v>
      </c>
      <c r="P478" s="123">
        <f t="shared" ca="1" si="148"/>
        <v>84.397419990000003</v>
      </c>
      <c r="Q478" s="129">
        <f t="shared" si="149"/>
        <v>0</v>
      </c>
      <c r="R478" s="130" t="str">
        <f t="shared" si="157"/>
        <v>J=</v>
      </c>
      <c r="S478" s="125">
        <f t="shared" si="158"/>
        <v>44253</v>
      </c>
      <c r="T478" s="133" t="str">
        <f t="shared" si="159"/>
        <v>-</v>
      </c>
      <c r="U478" s="7"/>
      <c r="V478" s="7"/>
      <c r="W478" s="7"/>
      <c r="X478" s="7"/>
      <c r="Y478" s="1"/>
      <c r="Z478" s="7"/>
      <c r="AA478" s="7"/>
      <c r="AB478" s="7"/>
      <c r="AC478" s="7"/>
      <c r="AD478" s="7"/>
      <c r="AE478" s="8"/>
      <c r="AF478" s="7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</row>
    <row r="479" spans="1:212" x14ac:dyDescent="0.2">
      <c r="A479" s="122">
        <f t="shared" si="150"/>
        <v>44173</v>
      </c>
      <c r="B479" s="121">
        <f t="shared" ca="1" si="160"/>
        <v>10085.60821</v>
      </c>
      <c r="C479" s="123">
        <f t="shared" si="151"/>
        <v>10000</v>
      </c>
      <c r="D479" s="124">
        <f ca="1">IF(A479&lt;$B$1,VLOOKUP(A479,[1]DI!$A$4:$B$15000,2,FALSE),0)</f>
        <v>1.9000000000000006E-2</v>
      </c>
      <c r="E479" s="123">
        <f t="shared" ca="1" si="144"/>
        <v>1.0000746899999999</v>
      </c>
      <c r="F479" s="123">
        <f ca="1">(TRUNC(PRODUCT($E$12:$E478),16))</f>
        <v>1.0442874265695401</v>
      </c>
      <c r="G479" s="123">
        <f t="shared" ca="1" si="143"/>
        <v>1.0387644441452999</v>
      </c>
      <c r="H479" s="123">
        <f t="shared" ca="1" si="145"/>
        <v>1.0053168800000001</v>
      </c>
      <c r="I479" s="124">
        <f t="shared" si="152"/>
        <v>1.15E-2</v>
      </c>
      <c r="J479" s="125">
        <f t="shared" si="153"/>
        <v>44069</v>
      </c>
      <c r="K479" s="126">
        <f t="shared" si="154"/>
        <v>71</v>
      </c>
      <c r="L479" s="127">
        <f t="shared" si="155"/>
        <v>71</v>
      </c>
      <c r="M479" s="128">
        <f t="shared" si="146"/>
        <v>1.0032267850000001</v>
      </c>
      <c r="N479" s="128">
        <f t="shared" ca="1" si="147"/>
        <v>1.0085608210000001</v>
      </c>
      <c r="O479" s="127">
        <f t="shared" si="156"/>
        <v>0</v>
      </c>
      <c r="P479" s="123">
        <f t="shared" ca="1" si="148"/>
        <v>85.60821</v>
      </c>
      <c r="Q479" s="129">
        <f t="shared" si="149"/>
        <v>0</v>
      </c>
      <c r="R479" s="130" t="str">
        <f t="shared" si="157"/>
        <v>J=</v>
      </c>
      <c r="S479" s="125">
        <f t="shared" si="158"/>
        <v>44253</v>
      </c>
      <c r="T479" s="133" t="str">
        <f t="shared" si="159"/>
        <v>-</v>
      </c>
      <c r="U479" s="7"/>
      <c r="V479" s="7"/>
      <c r="W479" s="7"/>
      <c r="X479" s="7"/>
      <c r="Y479" s="1"/>
      <c r="Z479" s="7"/>
      <c r="AA479" s="7"/>
      <c r="AB479" s="7"/>
      <c r="AC479" s="7"/>
      <c r="AD479" s="7"/>
      <c r="AE479" s="8"/>
      <c r="AF479" s="7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</row>
    <row r="480" spans="1:212" x14ac:dyDescent="0.2">
      <c r="A480" s="122">
        <f t="shared" si="150"/>
        <v>44174</v>
      </c>
      <c r="B480" s="121">
        <f t="shared" ca="1" si="160"/>
        <v>10086.81911</v>
      </c>
      <c r="C480" s="123">
        <f t="shared" si="151"/>
        <v>10000</v>
      </c>
      <c r="D480" s="124">
        <f ca="1">IF(A480&lt;$B$1,VLOOKUP(A480,[1]DI!$A$4:$B$15000,2,FALSE),0)</f>
        <v>1.9000000000000006E-2</v>
      </c>
      <c r="E480" s="123">
        <f t="shared" ca="1" si="144"/>
        <v>1.0000746899999999</v>
      </c>
      <c r="F480" s="123">
        <f ca="1">(TRUNC(PRODUCT($E$12:$E479),16))</f>
        <v>1.0443654243974301</v>
      </c>
      <c r="G480" s="123">
        <f t="shared" ca="1" si="143"/>
        <v>1.0387644441452999</v>
      </c>
      <c r="H480" s="123">
        <f t="shared" ca="1" si="145"/>
        <v>1.0053919600000001</v>
      </c>
      <c r="I480" s="124">
        <f t="shared" si="152"/>
        <v>1.15E-2</v>
      </c>
      <c r="J480" s="125">
        <f t="shared" si="153"/>
        <v>44069</v>
      </c>
      <c r="K480" s="126">
        <f t="shared" si="154"/>
        <v>72</v>
      </c>
      <c r="L480" s="127">
        <f t="shared" si="155"/>
        <v>72</v>
      </c>
      <c r="M480" s="128">
        <f t="shared" si="146"/>
        <v>1.003272307</v>
      </c>
      <c r="N480" s="128">
        <f t="shared" ca="1" si="147"/>
        <v>1.008681911</v>
      </c>
      <c r="O480" s="127">
        <f t="shared" si="156"/>
        <v>0</v>
      </c>
      <c r="P480" s="123">
        <f t="shared" ca="1" si="148"/>
        <v>86.819109999999995</v>
      </c>
      <c r="Q480" s="129">
        <f t="shared" si="149"/>
        <v>0</v>
      </c>
      <c r="R480" s="130" t="str">
        <f t="shared" si="157"/>
        <v>J=</v>
      </c>
      <c r="S480" s="125">
        <f t="shared" si="158"/>
        <v>44253</v>
      </c>
      <c r="T480" s="133" t="str">
        <f t="shared" si="159"/>
        <v>-</v>
      </c>
      <c r="U480" s="7"/>
      <c r="V480" s="7"/>
      <c r="W480" s="7"/>
      <c r="X480" s="7"/>
      <c r="Y480" s="1"/>
      <c r="Z480" s="7"/>
      <c r="AA480" s="7"/>
      <c r="AB480" s="7"/>
      <c r="AC480" s="7"/>
      <c r="AD480" s="7"/>
      <c r="AE480" s="8"/>
      <c r="AF480" s="7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</row>
    <row r="481" spans="1:212" x14ac:dyDescent="0.2">
      <c r="A481" s="122">
        <f t="shared" si="150"/>
        <v>44175</v>
      </c>
      <c r="B481" s="121">
        <f t="shared" ca="1" si="160"/>
        <v>10088.03029999</v>
      </c>
      <c r="C481" s="123">
        <f t="shared" si="151"/>
        <v>10000</v>
      </c>
      <c r="D481" s="124">
        <f ca="1">IF(A481&lt;$B$1,VLOOKUP(A481,[1]DI!$A$4:$B$15000,2,FALSE),0)</f>
        <v>1.9000000000000006E-2</v>
      </c>
      <c r="E481" s="123">
        <f t="shared" ca="1" si="144"/>
        <v>1.0000746899999999</v>
      </c>
      <c r="F481" s="123">
        <f ca="1">(TRUNC(PRODUCT($E$12:$E480),16))</f>
        <v>1.04444342805098</v>
      </c>
      <c r="G481" s="123">
        <f t="shared" ca="1" si="143"/>
        <v>1.0387644441452999</v>
      </c>
      <c r="H481" s="123">
        <f t="shared" ca="1" si="145"/>
        <v>1.00546706</v>
      </c>
      <c r="I481" s="124">
        <f t="shared" si="152"/>
        <v>1.15E-2</v>
      </c>
      <c r="J481" s="125">
        <f t="shared" si="153"/>
        <v>44069</v>
      </c>
      <c r="K481" s="126">
        <f t="shared" si="154"/>
        <v>73</v>
      </c>
      <c r="L481" s="127">
        <f t="shared" si="155"/>
        <v>73</v>
      </c>
      <c r="M481" s="128">
        <f t="shared" si="146"/>
        <v>1.0033178309999999</v>
      </c>
      <c r="N481" s="128">
        <f t="shared" ca="1" si="147"/>
        <v>1.0088030299999999</v>
      </c>
      <c r="O481" s="127">
        <f t="shared" si="156"/>
        <v>0</v>
      </c>
      <c r="P481" s="123">
        <f t="shared" ca="1" si="148"/>
        <v>88.030299990000003</v>
      </c>
      <c r="Q481" s="129">
        <f t="shared" si="149"/>
        <v>0</v>
      </c>
      <c r="R481" s="130" t="str">
        <f t="shared" si="157"/>
        <v>J=</v>
      </c>
      <c r="S481" s="125">
        <f t="shared" si="158"/>
        <v>44253</v>
      </c>
      <c r="T481" s="133" t="str">
        <f t="shared" si="159"/>
        <v>-</v>
      </c>
      <c r="U481" s="7"/>
      <c r="V481" s="7"/>
      <c r="W481" s="7"/>
      <c r="X481" s="7"/>
      <c r="Y481" s="1"/>
      <c r="Z481" s="7"/>
      <c r="AA481" s="7"/>
      <c r="AB481" s="7"/>
      <c r="AC481" s="7"/>
      <c r="AD481" s="7"/>
      <c r="AE481" s="8"/>
      <c r="AF481" s="7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</row>
    <row r="482" spans="1:212" x14ac:dyDescent="0.2">
      <c r="A482" s="122">
        <f t="shared" si="150"/>
        <v>44176</v>
      </c>
      <c r="B482" s="121">
        <f t="shared" ca="1" si="160"/>
        <v>10089.24147999</v>
      </c>
      <c r="C482" s="123">
        <f t="shared" si="151"/>
        <v>10000</v>
      </c>
      <c r="D482" s="124">
        <f ca="1">IF(A482&lt;$B$1,VLOOKUP(A482,[1]DI!$A$4:$B$15000,2,FALSE),0)</f>
        <v>1.9000000000000006E-2</v>
      </c>
      <c r="E482" s="123">
        <f t="shared" ca="1" si="144"/>
        <v>1.0000746899999999</v>
      </c>
      <c r="F482" s="123">
        <f ca="1">(TRUNC(PRODUCT($E$12:$E481),16))</f>
        <v>1.04452143753062</v>
      </c>
      <c r="G482" s="123">
        <f t="shared" ca="1" si="143"/>
        <v>1.0387644441452999</v>
      </c>
      <c r="H482" s="123">
        <f t="shared" ca="1" si="145"/>
        <v>1.0055421499999999</v>
      </c>
      <c r="I482" s="124">
        <f t="shared" si="152"/>
        <v>1.15E-2</v>
      </c>
      <c r="J482" s="125">
        <f t="shared" si="153"/>
        <v>44069</v>
      </c>
      <c r="K482" s="126">
        <f t="shared" si="154"/>
        <v>74</v>
      </c>
      <c r="L482" s="127">
        <f t="shared" si="155"/>
        <v>74</v>
      </c>
      <c r="M482" s="128">
        <f t="shared" si="146"/>
        <v>1.0033633580000001</v>
      </c>
      <c r="N482" s="128">
        <f t="shared" ca="1" si="147"/>
        <v>1.008924148</v>
      </c>
      <c r="O482" s="127">
        <f t="shared" si="156"/>
        <v>0</v>
      </c>
      <c r="P482" s="123">
        <f t="shared" ca="1" si="148"/>
        <v>89.241479990000002</v>
      </c>
      <c r="Q482" s="129">
        <f t="shared" si="149"/>
        <v>0</v>
      </c>
      <c r="R482" s="130" t="str">
        <f t="shared" si="157"/>
        <v>J=</v>
      </c>
      <c r="S482" s="125">
        <f t="shared" si="158"/>
        <v>44253</v>
      </c>
      <c r="T482" s="133" t="str">
        <f t="shared" si="159"/>
        <v>-</v>
      </c>
      <c r="U482" s="7"/>
      <c r="V482" s="7"/>
      <c r="W482" s="7"/>
      <c r="X482" s="7"/>
      <c r="Y482" s="1"/>
      <c r="Z482" s="7"/>
      <c r="AA482" s="7"/>
      <c r="AB482" s="7"/>
      <c r="AC482" s="7"/>
      <c r="AD482" s="7"/>
      <c r="AE482" s="8"/>
      <c r="AF482" s="7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</row>
    <row r="483" spans="1:212" x14ac:dyDescent="0.2">
      <c r="A483" s="122">
        <f t="shared" si="150"/>
        <v>44177</v>
      </c>
      <c r="B483" s="121">
        <f t="shared" ca="1" si="160"/>
        <v>10090.45294999</v>
      </c>
      <c r="C483" s="123">
        <f t="shared" si="151"/>
        <v>10000</v>
      </c>
      <c r="D483" s="124">
        <f ca="1">IF(A483&lt;$B$1,VLOOKUP(A483,[1]DI!$A$4:$B$15000,2,FALSE),0)</f>
        <v>0</v>
      </c>
      <c r="E483" s="123">
        <f t="shared" ca="1" si="144"/>
        <v>1</v>
      </c>
      <c r="F483" s="123">
        <f ca="1">(TRUNC(PRODUCT($E$12:$E482),16))</f>
        <v>1.0445994528367899</v>
      </c>
      <c r="G483" s="123">
        <f t="shared" ca="1" si="143"/>
        <v>1.0387644441452999</v>
      </c>
      <c r="H483" s="123">
        <f t="shared" ca="1" si="145"/>
        <v>1.00561726</v>
      </c>
      <c r="I483" s="124">
        <f t="shared" si="152"/>
        <v>1.15E-2</v>
      </c>
      <c r="J483" s="125">
        <f t="shared" si="153"/>
        <v>44069</v>
      </c>
      <c r="K483" s="126">
        <f t="shared" si="154"/>
        <v>74</v>
      </c>
      <c r="L483" s="127">
        <f t="shared" si="155"/>
        <v>75</v>
      </c>
      <c r="M483" s="128">
        <f t="shared" si="146"/>
        <v>1.0034088860000001</v>
      </c>
      <c r="N483" s="128">
        <f t="shared" ca="1" si="147"/>
        <v>1.009045295</v>
      </c>
      <c r="O483" s="127">
        <f t="shared" si="156"/>
        <v>0</v>
      </c>
      <c r="P483" s="123">
        <f t="shared" ca="1" si="148"/>
        <v>90.452949989999993</v>
      </c>
      <c r="Q483" s="129">
        <f t="shared" si="149"/>
        <v>0</v>
      </c>
      <c r="R483" s="130" t="str">
        <f t="shared" si="157"/>
        <v>J=</v>
      </c>
      <c r="S483" s="125">
        <f t="shared" si="158"/>
        <v>44253</v>
      </c>
      <c r="T483" s="133" t="str">
        <f t="shared" si="159"/>
        <v>-</v>
      </c>
      <c r="U483" s="7"/>
      <c r="V483" s="7"/>
      <c r="W483" s="7"/>
      <c r="X483" s="7"/>
      <c r="Y483" s="1"/>
      <c r="Z483" s="7"/>
      <c r="AA483" s="7"/>
      <c r="AB483" s="7"/>
      <c r="AC483" s="7"/>
      <c r="AD483" s="7"/>
      <c r="AE483" s="8"/>
      <c r="AF483" s="7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</row>
    <row r="484" spans="1:212" x14ac:dyDescent="0.2">
      <c r="A484" s="122">
        <f t="shared" si="150"/>
        <v>44178</v>
      </c>
      <c r="B484" s="121">
        <f t="shared" ca="1" si="160"/>
        <v>10090.45294999</v>
      </c>
      <c r="C484" s="123">
        <f t="shared" si="151"/>
        <v>10000</v>
      </c>
      <c r="D484" s="124">
        <f ca="1">IF(A484&lt;$B$1,VLOOKUP(A484,[1]DI!$A$4:$B$15000,2,FALSE),0)</f>
        <v>0</v>
      </c>
      <c r="E484" s="123">
        <f t="shared" ca="1" si="144"/>
        <v>1</v>
      </c>
      <c r="F484" s="123">
        <f ca="1">(TRUNC(PRODUCT($E$12:$E483),16))</f>
        <v>1.0445994528367899</v>
      </c>
      <c r="G484" s="123">
        <f t="shared" ca="1" si="143"/>
        <v>1.0387644441452999</v>
      </c>
      <c r="H484" s="123">
        <f t="shared" ca="1" si="145"/>
        <v>1.00561726</v>
      </c>
      <c r="I484" s="124">
        <f t="shared" si="152"/>
        <v>1.15E-2</v>
      </c>
      <c r="J484" s="125">
        <f t="shared" si="153"/>
        <v>44069</v>
      </c>
      <c r="K484" s="126">
        <f t="shared" si="154"/>
        <v>74</v>
      </c>
      <c r="L484" s="127">
        <f t="shared" si="155"/>
        <v>75</v>
      </c>
      <c r="M484" s="128">
        <f t="shared" si="146"/>
        <v>1.0034088860000001</v>
      </c>
      <c r="N484" s="128">
        <f t="shared" ca="1" si="147"/>
        <v>1.009045295</v>
      </c>
      <c r="O484" s="127">
        <f t="shared" si="156"/>
        <v>0</v>
      </c>
      <c r="P484" s="123">
        <f t="shared" ca="1" si="148"/>
        <v>90.452949989999993</v>
      </c>
      <c r="Q484" s="129">
        <f t="shared" si="149"/>
        <v>0</v>
      </c>
      <c r="R484" s="130" t="str">
        <f t="shared" si="157"/>
        <v>J=</v>
      </c>
      <c r="S484" s="125">
        <f t="shared" si="158"/>
        <v>44253</v>
      </c>
      <c r="T484" s="133" t="str">
        <f t="shared" si="159"/>
        <v>-</v>
      </c>
      <c r="U484" s="7"/>
      <c r="V484" s="7"/>
      <c r="W484" s="7"/>
      <c r="X484" s="7"/>
      <c r="Y484" s="1"/>
      <c r="Z484" s="7"/>
      <c r="AA484" s="7"/>
      <c r="AB484" s="7"/>
      <c r="AC484" s="7"/>
      <c r="AD484" s="7"/>
      <c r="AE484" s="8"/>
      <c r="AF484" s="7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</row>
    <row r="485" spans="1:212" x14ac:dyDescent="0.2">
      <c r="A485" s="122">
        <f t="shared" si="150"/>
        <v>44179</v>
      </c>
      <c r="B485" s="121">
        <f t="shared" ca="1" si="160"/>
        <v>10090.45294999</v>
      </c>
      <c r="C485" s="123">
        <f t="shared" si="151"/>
        <v>10000</v>
      </c>
      <c r="D485" s="124">
        <f ca="1">IF(A485&lt;$B$1,VLOOKUP(A485,[1]DI!$A$4:$B$15000,2,FALSE),0)</f>
        <v>1.9000000000000006E-2</v>
      </c>
      <c r="E485" s="123">
        <f t="shared" ca="1" si="144"/>
        <v>1.0000746899999999</v>
      </c>
      <c r="F485" s="123">
        <f ca="1">(TRUNC(PRODUCT($E$12:$E484),16))</f>
        <v>1.0445994528367899</v>
      </c>
      <c r="G485" s="123">
        <f t="shared" ca="1" si="143"/>
        <v>1.0387644441452999</v>
      </c>
      <c r="H485" s="123">
        <f t="shared" ca="1" si="145"/>
        <v>1.00561726</v>
      </c>
      <c r="I485" s="124">
        <f t="shared" si="152"/>
        <v>1.15E-2</v>
      </c>
      <c r="J485" s="125">
        <f t="shared" si="153"/>
        <v>44069</v>
      </c>
      <c r="K485" s="126">
        <f t="shared" si="154"/>
        <v>75</v>
      </c>
      <c r="L485" s="127">
        <f t="shared" si="155"/>
        <v>75</v>
      </c>
      <c r="M485" s="128">
        <f t="shared" si="146"/>
        <v>1.0034088860000001</v>
      </c>
      <c r="N485" s="128">
        <f t="shared" ca="1" si="147"/>
        <v>1.009045295</v>
      </c>
      <c r="O485" s="127">
        <f t="shared" si="156"/>
        <v>0</v>
      </c>
      <c r="P485" s="123">
        <f t="shared" ca="1" si="148"/>
        <v>90.452949989999993</v>
      </c>
      <c r="Q485" s="129">
        <f t="shared" si="149"/>
        <v>0</v>
      </c>
      <c r="R485" s="130" t="str">
        <f t="shared" si="157"/>
        <v>J=</v>
      </c>
      <c r="S485" s="125">
        <f t="shared" si="158"/>
        <v>44253</v>
      </c>
      <c r="T485" s="133" t="str">
        <f t="shared" si="159"/>
        <v>-</v>
      </c>
      <c r="U485" s="7"/>
      <c r="V485" s="7"/>
      <c r="W485" s="7"/>
      <c r="X485" s="7"/>
      <c r="Y485" s="1"/>
      <c r="Z485" s="7"/>
      <c r="AA485" s="7"/>
      <c r="AB485" s="7"/>
      <c r="AC485" s="7"/>
      <c r="AD485" s="7"/>
      <c r="AE485" s="8"/>
      <c r="AF485" s="7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</row>
    <row r="486" spans="1:212" x14ac:dyDescent="0.2">
      <c r="A486" s="122">
        <f t="shared" si="150"/>
        <v>44180</v>
      </c>
      <c r="B486" s="121">
        <f t="shared" ca="1" si="160"/>
        <v>10091.66449999</v>
      </c>
      <c r="C486" s="123">
        <f t="shared" si="151"/>
        <v>10000</v>
      </c>
      <c r="D486" s="124">
        <f ca="1">IF(A486&lt;$B$1,VLOOKUP(A486,[1]DI!$A$4:$B$15000,2,FALSE),0)</f>
        <v>1.9000000000000006E-2</v>
      </c>
      <c r="E486" s="123">
        <f t="shared" ca="1" si="144"/>
        <v>1.0000746899999999</v>
      </c>
      <c r="F486" s="123">
        <f ca="1">(TRUNC(PRODUCT($E$12:$E485),16))</f>
        <v>1.0446774739699201</v>
      </c>
      <c r="G486" s="123">
        <f t="shared" ca="1" si="143"/>
        <v>1.0387644441452999</v>
      </c>
      <c r="H486" s="123">
        <f t="shared" ca="1" si="145"/>
        <v>1.00569237</v>
      </c>
      <c r="I486" s="124">
        <f t="shared" si="152"/>
        <v>1.15E-2</v>
      </c>
      <c r="J486" s="125">
        <f t="shared" si="153"/>
        <v>44069</v>
      </c>
      <c r="K486" s="126">
        <f t="shared" si="154"/>
        <v>76</v>
      </c>
      <c r="L486" s="127">
        <f t="shared" si="155"/>
        <v>76</v>
      </c>
      <c r="M486" s="128">
        <f t="shared" si="146"/>
        <v>1.0034544160000001</v>
      </c>
      <c r="N486" s="128">
        <f t="shared" ca="1" si="147"/>
        <v>1.0091664499999999</v>
      </c>
      <c r="O486" s="127">
        <f t="shared" si="156"/>
        <v>0</v>
      </c>
      <c r="P486" s="123">
        <f t="shared" ca="1" si="148"/>
        <v>91.664499989999996</v>
      </c>
      <c r="Q486" s="129">
        <f t="shared" si="149"/>
        <v>0</v>
      </c>
      <c r="R486" s="130" t="str">
        <f t="shared" si="157"/>
        <v>J=</v>
      </c>
      <c r="S486" s="125">
        <f t="shared" si="158"/>
        <v>44253</v>
      </c>
      <c r="T486" s="133" t="str">
        <f t="shared" si="159"/>
        <v>-</v>
      </c>
      <c r="U486" s="7"/>
      <c r="V486" s="7"/>
      <c r="W486" s="7"/>
      <c r="X486" s="7"/>
      <c r="Y486" s="1"/>
      <c r="Z486" s="7"/>
      <c r="AA486" s="7"/>
      <c r="AB486" s="7"/>
      <c r="AC486" s="7"/>
      <c r="AD486" s="7"/>
      <c r="AE486" s="8"/>
      <c r="AF486" s="7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</row>
    <row r="487" spans="1:212" x14ac:dyDescent="0.2">
      <c r="A487" s="122">
        <f t="shared" si="150"/>
        <v>44181</v>
      </c>
      <c r="B487" s="121">
        <f t="shared" ca="1" si="160"/>
        <v>10092.87614</v>
      </c>
      <c r="C487" s="123">
        <f t="shared" si="151"/>
        <v>10000</v>
      </c>
      <c r="D487" s="124">
        <f ca="1">IF(A487&lt;$B$1,VLOOKUP(A487,[1]DI!$A$4:$B$15000,2,FALSE),0)</f>
        <v>1.9000000000000006E-2</v>
      </c>
      <c r="E487" s="123">
        <f t="shared" ca="1" si="144"/>
        <v>1.0000746899999999</v>
      </c>
      <c r="F487" s="123">
        <f ca="1">(TRUNC(PRODUCT($E$12:$E486),16))</f>
        <v>1.0447555009304501</v>
      </c>
      <c r="G487" s="123">
        <f t="shared" ca="1" si="143"/>
        <v>1.0387644441452999</v>
      </c>
      <c r="H487" s="123">
        <f t="shared" ca="1" si="145"/>
        <v>1.00576748</v>
      </c>
      <c r="I487" s="124">
        <f t="shared" si="152"/>
        <v>1.15E-2</v>
      </c>
      <c r="J487" s="125">
        <f t="shared" si="153"/>
        <v>44069</v>
      </c>
      <c r="K487" s="126">
        <f t="shared" si="154"/>
        <v>77</v>
      </c>
      <c r="L487" s="127">
        <f t="shared" si="155"/>
        <v>77</v>
      </c>
      <c r="M487" s="128">
        <f t="shared" si="146"/>
        <v>1.003499948</v>
      </c>
      <c r="N487" s="128">
        <f t="shared" ca="1" si="147"/>
        <v>1.009287614</v>
      </c>
      <c r="O487" s="127">
        <f t="shared" si="156"/>
        <v>0</v>
      </c>
      <c r="P487" s="123">
        <f t="shared" ca="1" si="148"/>
        <v>92.876140000000007</v>
      </c>
      <c r="Q487" s="129">
        <f t="shared" si="149"/>
        <v>0</v>
      </c>
      <c r="R487" s="130" t="str">
        <f t="shared" si="157"/>
        <v>J=</v>
      </c>
      <c r="S487" s="125">
        <f t="shared" si="158"/>
        <v>44253</v>
      </c>
      <c r="T487" s="133" t="str">
        <f t="shared" si="159"/>
        <v>-</v>
      </c>
      <c r="U487" s="7"/>
      <c r="V487" s="7"/>
      <c r="W487" s="7"/>
      <c r="X487" s="7"/>
      <c r="Y487" s="1"/>
      <c r="Z487" s="7"/>
      <c r="AA487" s="7"/>
      <c r="AB487" s="7"/>
      <c r="AC487" s="7"/>
      <c r="AD487" s="7"/>
      <c r="AE487" s="8"/>
      <c r="AF487" s="7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</row>
    <row r="488" spans="1:212" x14ac:dyDescent="0.2">
      <c r="A488" s="122">
        <f t="shared" si="150"/>
        <v>44182</v>
      </c>
      <c r="B488" s="121">
        <f t="shared" ca="1" si="160"/>
        <v>10094.087979989999</v>
      </c>
      <c r="C488" s="123">
        <f t="shared" si="151"/>
        <v>10000</v>
      </c>
      <c r="D488" s="124">
        <f ca="1">IF(A488&lt;$B$1,VLOOKUP(A488,[1]DI!$A$4:$B$15000,2,FALSE),0)</f>
        <v>1.9000000000000006E-2</v>
      </c>
      <c r="E488" s="123">
        <f t="shared" ca="1" si="144"/>
        <v>1.0000746899999999</v>
      </c>
      <c r="F488" s="123">
        <f ca="1">(TRUNC(PRODUCT($E$12:$E487),16))</f>
        <v>1.0448335337188099</v>
      </c>
      <c r="G488" s="123">
        <f t="shared" ca="1" si="143"/>
        <v>1.0387644441452999</v>
      </c>
      <c r="H488" s="123">
        <f t="shared" ca="1" si="145"/>
        <v>1.0058426</v>
      </c>
      <c r="I488" s="124">
        <f t="shared" si="152"/>
        <v>1.15E-2</v>
      </c>
      <c r="J488" s="125">
        <f t="shared" si="153"/>
        <v>44069</v>
      </c>
      <c r="K488" s="126">
        <f t="shared" si="154"/>
        <v>78</v>
      </c>
      <c r="L488" s="127">
        <f t="shared" si="155"/>
        <v>78</v>
      </c>
      <c r="M488" s="128">
        <f t="shared" si="146"/>
        <v>1.0035454829999999</v>
      </c>
      <c r="N488" s="128">
        <f t="shared" ca="1" si="147"/>
        <v>1.0094087979999999</v>
      </c>
      <c r="O488" s="127">
        <f t="shared" si="156"/>
        <v>0</v>
      </c>
      <c r="P488" s="123">
        <f t="shared" ca="1" si="148"/>
        <v>94.087979989999994</v>
      </c>
      <c r="Q488" s="129">
        <f t="shared" si="149"/>
        <v>0</v>
      </c>
      <c r="R488" s="130" t="str">
        <f t="shared" si="157"/>
        <v>J=</v>
      </c>
      <c r="S488" s="125">
        <f t="shared" si="158"/>
        <v>44253</v>
      </c>
      <c r="T488" s="133" t="str">
        <f t="shared" si="159"/>
        <v>-</v>
      </c>
      <c r="U488" s="7"/>
      <c r="V488" s="7"/>
      <c r="W488" s="7"/>
      <c r="X488" s="7"/>
      <c r="Y488" s="1"/>
      <c r="Z488" s="7"/>
      <c r="AA488" s="7"/>
      <c r="AB488" s="7"/>
      <c r="AC488" s="7"/>
      <c r="AD488" s="7"/>
      <c r="AE488" s="8"/>
      <c r="AF488" s="7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</row>
    <row r="489" spans="1:212" x14ac:dyDescent="0.2">
      <c r="A489" s="122">
        <f t="shared" si="150"/>
        <v>44183</v>
      </c>
      <c r="B489" s="121">
        <f t="shared" ca="1" si="160"/>
        <v>10095.299999999999</v>
      </c>
      <c r="C489" s="123">
        <f t="shared" si="151"/>
        <v>10000</v>
      </c>
      <c r="D489" s="124">
        <f ca="1">IF(A489&lt;$B$1,VLOOKUP(A489,[1]DI!$A$4:$B$15000,2,FALSE),0)</f>
        <v>1.9000000000000006E-2</v>
      </c>
      <c r="E489" s="123">
        <f t="shared" ca="1" si="144"/>
        <v>1.0000746899999999</v>
      </c>
      <c r="F489" s="123">
        <f ca="1">(TRUNC(PRODUCT($E$12:$E488),16))</f>
        <v>1.0449115723354501</v>
      </c>
      <c r="G489" s="123">
        <f t="shared" ca="1" si="143"/>
        <v>1.0387644441452999</v>
      </c>
      <c r="H489" s="123">
        <f t="shared" ca="1" si="145"/>
        <v>1.00591773</v>
      </c>
      <c r="I489" s="124">
        <f t="shared" si="152"/>
        <v>1.15E-2</v>
      </c>
      <c r="J489" s="125">
        <f t="shared" si="153"/>
        <v>44069</v>
      </c>
      <c r="K489" s="126">
        <f t="shared" si="154"/>
        <v>79</v>
      </c>
      <c r="L489" s="127">
        <f t="shared" si="155"/>
        <v>79</v>
      </c>
      <c r="M489" s="128">
        <f t="shared" si="146"/>
        <v>1.0035910189999999</v>
      </c>
      <c r="N489" s="128">
        <f t="shared" ca="1" si="147"/>
        <v>1.00953</v>
      </c>
      <c r="O489" s="127">
        <f t="shared" si="156"/>
        <v>0</v>
      </c>
      <c r="P489" s="123">
        <f t="shared" ca="1" si="148"/>
        <v>95.3</v>
      </c>
      <c r="Q489" s="129">
        <f t="shared" si="149"/>
        <v>0</v>
      </c>
      <c r="R489" s="130" t="str">
        <f t="shared" si="157"/>
        <v>J=</v>
      </c>
      <c r="S489" s="125">
        <f t="shared" si="158"/>
        <v>44253</v>
      </c>
      <c r="T489" s="133" t="str">
        <f t="shared" si="159"/>
        <v>-</v>
      </c>
      <c r="U489" s="7"/>
      <c r="V489" s="7"/>
      <c r="W489" s="7"/>
      <c r="X489" s="7"/>
      <c r="Y489" s="1"/>
      <c r="Z489" s="7"/>
      <c r="AA489" s="7"/>
      <c r="AB489" s="7"/>
      <c r="AC489" s="7"/>
      <c r="AD489" s="7"/>
      <c r="AE489" s="8"/>
      <c r="AF489" s="7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</row>
    <row r="490" spans="1:212" x14ac:dyDescent="0.2">
      <c r="A490" s="122">
        <f t="shared" si="150"/>
        <v>44184</v>
      </c>
      <c r="B490" s="121">
        <f t="shared" ca="1" si="160"/>
        <v>10096.512099989999</v>
      </c>
      <c r="C490" s="123">
        <f t="shared" si="151"/>
        <v>10000</v>
      </c>
      <c r="D490" s="124">
        <f ca="1">IF(A490&lt;$B$1,VLOOKUP(A490,[1]DI!$A$4:$B$15000,2,FALSE),0)</f>
        <v>0</v>
      </c>
      <c r="E490" s="123">
        <f t="shared" ca="1" si="144"/>
        <v>1</v>
      </c>
      <c r="F490" s="123">
        <f ca="1">(TRUNC(PRODUCT($E$12:$E489),16))</f>
        <v>1.04498961678078</v>
      </c>
      <c r="G490" s="123">
        <f t="shared" ca="1" si="143"/>
        <v>1.0387644441452999</v>
      </c>
      <c r="H490" s="123">
        <f t="shared" ca="1" si="145"/>
        <v>1.0059928600000001</v>
      </c>
      <c r="I490" s="124">
        <f t="shared" si="152"/>
        <v>1.15E-2</v>
      </c>
      <c r="J490" s="125">
        <f t="shared" si="153"/>
        <v>44069</v>
      </c>
      <c r="K490" s="126">
        <f t="shared" si="154"/>
        <v>79</v>
      </c>
      <c r="L490" s="127">
        <f t="shared" si="155"/>
        <v>80</v>
      </c>
      <c r="M490" s="128">
        <f t="shared" si="146"/>
        <v>1.0036365570000001</v>
      </c>
      <c r="N490" s="128">
        <f t="shared" ca="1" si="147"/>
        <v>1.0096512099999999</v>
      </c>
      <c r="O490" s="127">
        <f t="shared" si="156"/>
        <v>0</v>
      </c>
      <c r="P490" s="123">
        <f t="shared" ca="1" si="148"/>
        <v>96.512099989999996</v>
      </c>
      <c r="Q490" s="129">
        <f t="shared" si="149"/>
        <v>0</v>
      </c>
      <c r="R490" s="130" t="str">
        <f t="shared" si="157"/>
        <v>J=</v>
      </c>
      <c r="S490" s="125">
        <f t="shared" si="158"/>
        <v>44253</v>
      </c>
      <c r="T490" s="133" t="str">
        <f t="shared" si="159"/>
        <v>-</v>
      </c>
      <c r="U490" s="7"/>
      <c r="V490" s="7"/>
      <c r="W490" s="7"/>
      <c r="X490" s="7"/>
      <c r="Y490" s="1"/>
      <c r="Z490" s="7"/>
      <c r="AA490" s="7"/>
      <c r="AB490" s="7"/>
      <c r="AC490" s="7"/>
      <c r="AD490" s="7"/>
      <c r="AE490" s="8"/>
      <c r="AF490" s="7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</row>
    <row r="491" spans="1:212" x14ac:dyDescent="0.2">
      <c r="A491" s="122">
        <f t="shared" si="150"/>
        <v>44185</v>
      </c>
      <c r="B491" s="121">
        <f t="shared" ca="1" si="160"/>
        <v>10096.512099989999</v>
      </c>
      <c r="C491" s="123">
        <f t="shared" si="151"/>
        <v>10000</v>
      </c>
      <c r="D491" s="124">
        <f ca="1">IF(A491&lt;$B$1,VLOOKUP(A491,[1]DI!$A$4:$B$15000,2,FALSE),0)</f>
        <v>0</v>
      </c>
      <c r="E491" s="123">
        <f t="shared" ca="1" si="144"/>
        <v>1</v>
      </c>
      <c r="F491" s="123">
        <f ca="1">(TRUNC(PRODUCT($E$12:$E490),16))</f>
        <v>1.04498961678078</v>
      </c>
      <c r="G491" s="123">
        <f t="shared" ca="1" si="143"/>
        <v>1.0387644441452999</v>
      </c>
      <c r="H491" s="123">
        <f t="shared" ca="1" si="145"/>
        <v>1.0059928600000001</v>
      </c>
      <c r="I491" s="124">
        <f t="shared" si="152"/>
        <v>1.15E-2</v>
      </c>
      <c r="J491" s="125">
        <f t="shared" si="153"/>
        <v>44069</v>
      </c>
      <c r="K491" s="126">
        <f t="shared" si="154"/>
        <v>79</v>
      </c>
      <c r="L491" s="127">
        <f t="shared" si="155"/>
        <v>80</v>
      </c>
      <c r="M491" s="128">
        <f t="shared" si="146"/>
        <v>1.0036365570000001</v>
      </c>
      <c r="N491" s="128">
        <f t="shared" ca="1" si="147"/>
        <v>1.0096512099999999</v>
      </c>
      <c r="O491" s="127">
        <f t="shared" si="156"/>
        <v>0</v>
      </c>
      <c r="P491" s="123">
        <f t="shared" ca="1" si="148"/>
        <v>96.512099989999996</v>
      </c>
      <c r="Q491" s="129">
        <f t="shared" si="149"/>
        <v>0</v>
      </c>
      <c r="R491" s="130" t="str">
        <f t="shared" si="157"/>
        <v>J=</v>
      </c>
      <c r="S491" s="125">
        <f t="shared" si="158"/>
        <v>44253</v>
      </c>
      <c r="T491" s="133" t="str">
        <f t="shared" si="159"/>
        <v>-</v>
      </c>
      <c r="U491" s="7"/>
      <c r="V491" s="7"/>
      <c r="W491" s="7"/>
      <c r="X491" s="7"/>
      <c r="Y491" s="1"/>
      <c r="Z491" s="7"/>
      <c r="AA491" s="7"/>
      <c r="AB491" s="7"/>
      <c r="AC491" s="7"/>
      <c r="AD491" s="7"/>
      <c r="AE491" s="8"/>
      <c r="AF491" s="7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</row>
    <row r="492" spans="1:212" x14ac:dyDescent="0.2">
      <c r="A492" s="122">
        <f t="shared" si="150"/>
        <v>44186</v>
      </c>
      <c r="B492" s="121">
        <f t="shared" ca="1" si="160"/>
        <v>10096.512099989999</v>
      </c>
      <c r="C492" s="123">
        <f t="shared" si="151"/>
        <v>10000</v>
      </c>
      <c r="D492" s="124">
        <f ca="1">IF(A492&lt;$B$1,VLOOKUP(A492,[1]DI!$A$4:$B$15000,2,FALSE),0)</f>
        <v>1.9000000000000006E-2</v>
      </c>
      <c r="E492" s="123">
        <f t="shared" ca="1" si="144"/>
        <v>1.0000746899999999</v>
      </c>
      <c r="F492" s="123">
        <f ca="1">(TRUNC(PRODUCT($E$12:$E491),16))</f>
        <v>1.04498961678078</v>
      </c>
      <c r="G492" s="123">
        <f t="shared" ca="1" si="143"/>
        <v>1.0387644441452999</v>
      </c>
      <c r="H492" s="123">
        <f t="shared" ca="1" si="145"/>
        <v>1.0059928600000001</v>
      </c>
      <c r="I492" s="124">
        <f t="shared" si="152"/>
        <v>1.15E-2</v>
      </c>
      <c r="J492" s="125">
        <f t="shared" si="153"/>
        <v>44069</v>
      </c>
      <c r="K492" s="126">
        <f t="shared" si="154"/>
        <v>80</v>
      </c>
      <c r="L492" s="127">
        <f t="shared" si="155"/>
        <v>80</v>
      </c>
      <c r="M492" s="128">
        <f t="shared" si="146"/>
        <v>1.0036365570000001</v>
      </c>
      <c r="N492" s="128">
        <f t="shared" ca="1" si="147"/>
        <v>1.0096512099999999</v>
      </c>
      <c r="O492" s="127">
        <f t="shared" si="156"/>
        <v>0</v>
      </c>
      <c r="P492" s="123">
        <f t="shared" ca="1" si="148"/>
        <v>96.512099989999996</v>
      </c>
      <c r="Q492" s="129">
        <f t="shared" si="149"/>
        <v>0</v>
      </c>
      <c r="R492" s="130" t="str">
        <f t="shared" si="157"/>
        <v>J=</v>
      </c>
      <c r="S492" s="125">
        <f t="shared" si="158"/>
        <v>44253</v>
      </c>
      <c r="T492" s="133" t="str">
        <f t="shared" si="159"/>
        <v>-</v>
      </c>
      <c r="U492" s="7"/>
      <c r="V492" s="7"/>
      <c r="W492" s="7"/>
      <c r="X492" s="7"/>
      <c r="Y492" s="1"/>
      <c r="Z492" s="7"/>
      <c r="AA492" s="7"/>
      <c r="AB492" s="7"/>
      <c r="AC492" s="7"/>
      <c r="AD492" s="7"/>
      <c r="AE492" s="8"/>
      <c r="AF492" s="7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</row>
    <row r="493" spans="1:212" x14ac:dyDescent="0.2">
      <c r="A493" s="122">
        <f t="shared" si="150"/>
        <v>44187</v>
      </c>
      <c r="B493" s="121">
        <f t="shared" ca="1" si="160"/>
        <v>10097.72440999</v>
      </c>
      <c r="C493" s="123">
        <f t="shared" si="151"/>
        <v>10000</v>
      </c>
      <c r="D493" s="124">
        <f ca="1">IF(A493&lt;$B$1,VLOOKUP(A493,[1]DI!$A$4:$B$15000,2,FALSE),0)</f>
        <v>1.9000000000000006E-2</v>
      </c>
      <c r="E493" s="123">
        <f t="shared" ca="1" si="144"/>
        <v>1.0000746899999999</v>
      </c>
      <c r="F493" s="123">
        <f ca="1">(TRUNC(PRODUCT($E$12:$E492),16))</f>
        <v>1.0450676670552601</v>
      </c>
      <c r="G493" s="123">
        <f t="shared" ca="1" si="143"/>
        <v>1.0387644441452999</v>
      </c>
      <c r="H493" s="123">
        <f t="shared" ca="1" si="145"/>
        <v>1.006068</v>
      </c>
      <c r="I493" s="124">
        <f t="shared" si="152"/>
        <v>1.15E-2</v>
      </c>
      <c r="J493" s="125">
        <f t="shared" si="153"/>
        <v>44069</v>
      </c>
      <c r="K493" s="126">
        <f t="shared" si="154"/>
        <v>81</v>
      </c>
      <c r="L493" s="127">
        <f t="shared" si="155"/>
        <v>81</v>
      </c>
      <c r="M493" s="128">
        <f t="shared" si="146"/>
        <v>1.0036820980000001</v>
      </c>
      <c r="N493" s="128">
        <f t="shared" ca="1" si="147"/>
        <v>1.009772441</v>
      </c>
      <c r="O493" s="127">
        <f t="shared" si="156"/>
        <v>0</v>
      </c>
      <c r="P493" s="123">
        <f t="shared" ca="1" si="148"/>
        <v>97.724409989999998</v>
      </c>
      <c r="Q493" s="129">
        <f t="shared" si="149"/>
        <v>0</v>
      </c>
      <c r="R493" s="130" t="str">
        <f t="shared" si="157"/>
        <v>J=</v>
      </c>
      <c r="S493" s="125">
        <f t="shared" si="158"/>
        <v>44253</v>
      </c>
      <c r="T493" s="133" t="str">
        <f t="shared" si="159"/>
        <v>-</v>
      </c>
      <c r="U493" s="7"/>
      <c r="V493" s="7"/>
      <c r="W493" s="7"/>
      <c r="X493" s="7"/>
      <c r="Y493" s="1"/>
      <c r="Z493" s="7"/>
      <c r="AA493" s="7"/>
      <c r="AB493" s="7"/>
      <c r="AC493" s="7"/>
      <c r="AD493" s="7"/>
      <c r="AE493" s="8"/>
      <c r="AF493" s="7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</row>
    <row r="494" spans="1:212" x14ac:dyDescent="0.2">
      <c r="A494" s="122">
        <f t="shared" si="150"/>
        <v>44188</v>
      </c>
      <c r="B494" s="121">
        <f t="shared" ca="1" si="160"/>
        <v>10098.936799999999</v>
      </c>
      <c r="C494" s="123">
        <f t="shared" si="151"/>
        <v>10000</v>
      </c>
      <c r="D494" s="124">
        <f ca="1">IF(A494&lt;$B$1,VLOOKUP(A494,[1]DI!$A$4:$B$15000,2,FALSE),0)</f>
        <v>1.9000000000000006E-2</v>
      </c>
      <c r="E494" s="123">
        <f t="shared" ca="1" si="144"/>
        <v>1.0000746899999999</v>
      </c>
      <c r="F494" s="123">
        <f ca="1">(TRUNC(PRODUCT($E$12:$E493),16))</f>
        <v>1.04514572315931</v>
      </c>
      <c r="G494" s="123">
        <f t="shared" ca="1" si="143"/>
        <v>1.0387644441452999</v>
      </c>
      <c r="H494" s="123">
        <f t="shared" ca="1" si="145"/>
        <v>1.00614314</v>
      </c>
      <c r="I494" s="124">
        <f t="shared" si="152"/>
        <v>1.15E-2</v>
      </c>
      <c r="J494" s="125">
        <f t="shared" si="153"/>
        <v>44069</v>
      </c>
      <c r="K494" s="126">
        <f t="shared" si="154"/>
        <v>82</v>
      </c>
      <c r="L494" s="127">
        <f t="shared" si="155"/>
        <v>82</v>
      </c>
      <c r="M494" s="128">
        <f t="shared" si="146"/>
        <v>1.003727641</v>
      </c>
      <c r="N494" s="128">
        <f t="shared" ca="1" si="147"/>
        <v>1.00989368</v>
      </c>
      <c r="O494" s="127">
        <f t="shared" si="156"/>
        <v>0</v>
      </c>
      <c r="P494" s="123">
        <f t="shared" ca="1" si="148"/>
        <v>98.936800000000005</v>
      </c>
      <c r="Q494" s="129">
        <f t="shared" si="149"/>
        <v>0</v>
      </c>
      <c r="R494" s="130" t="str">
        <f t="shared" si="157"/>
        <v>J=</v>
      </c>
      <c r="S494" s="125">
        <f t="shared" si="158"/>
        <v>44253</v>
      </c>
      <c r="T494" s="133" t="str">
        <f t="shared" si="159"/>
        <v>-</v>
      </c>
      <c r="U494" s="7"/>
      <c r="V494" s="7"/>
      <c r="W494" s="7"/>
      <c r="X494" s="7"/>
      <c r="Y494" s="1"/>
      <c r="Z494" s="7"/>
      <c r="AA494" s="7"/>
      <c r="AB494" s="7"/>
      <c r="AC494" s="7"/>
      <c r="AD494" s="7"/>
      <c r="AE494" s="8"/>
      <c r="AF494" s="7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</row>
    <row r="495" spans="1:212" x14ac:dyDescent="0.2">
      <c r="A495" s="122">
        <f t="shared" si="150"/>
        <v>44189</v>
      </c>
      <c r="B495" s="121">
        <f t="shared" ca="1" si="160"/>
        <v>10100.149380000001</v>
      </c>
      <c r="C495" s="123">
        <f t="shared" si="151"/>
        <v>10000</v>
      </c>
      <c r="D495" s="124">
        <f ca="1">IF(A495&lt;$B$1,VLOOKUP(A495,[1]DI!$A$4:$B$15000,2,FALSE),0)</f>
        <v>1.9000000000000006E-2</v>
      </c>
      <c r="E495" s="123">
        <f t="shared" ca="1" si="144"/>
        <v>1.0000746899999999</v>
      </c>
      <c r="F495" s="123">
        <f ca="1">(TRUNC(PRODUCT($E$12:$E494),16))</f>
        <v>1.0452237850933801</v>
      </c>
      <c r="G495" s="123">
        <f t="shared" ca="1" si="143"/>
        <v>1.0387644441452999</v>
      </c>
      <c r="H495" s="123">
        <f t="shared" ca="1" si="145"/>
        <v>1.0062182900000001</v>
      </c>
      <c r="I495" s="124">
        <f t="shared" si="152"/>
        <v>1.15E-2</v>
      </c>
      <c r="J495" s="125">
        <f t="shared" si="153"/>
        <v>44069</v>
      </c>
      <c r="K495" s="126">
        <f t="shared" si="154"/>
        <v>83</v>
      </c>
      <c r="L495" s="127">
        <f t="shared" si="155"/>
        <v>83</v>
      </c>
      <c r="M495" s="128">
        <f t="shared" si="146"/>
        <v>1.003773185</v>
      </c>
      <c r="N495" s="128">
        <f t="shared" ca="1" si="147"/>
        <v>1.0100149380000001</v>
      </c>
      <c r="O495" s="127">
        <f t="shared" si="156"/>
        <v>0</v>
      </c>
      <c r="P495" s="123">
        <f t="shared" ca="1" si="148"/>
        <v>100.14937999999999</v>
      </c>
      <c r="Q495" s="129">
        <f t="shared" si="149"/>
        <v>0</v>
      </c>
      <c r="R495" s="130" t="str">
        <f t="shared" si="157"/>
        <v>J=</v>
      </c>
      <c r="S495" s="125">
        <f t="shared" si="158"/>
        <v>44253</v>
      </c>
      <c r="T495" s="133" t="str">
        <f t="shared" si="159"/>
        <v>-</v>
      </c>
      <c r="U495" s="7"/>
      <c r="V495" s="7"/>
      <c r="W495" s="7"/>
      <c r="X495" s="7"/>
      <c r="Y495" s="1"/>
      <c r="Z495" s="7"/>
      <c r="AA495" s="7"/>
      <c r="AB495" s="7"/>
      <c r="AC495" s="7"/>
      <c r="AD495" s="7"/>
      <c r="AE495" s="8"/>
      <c r="AF495" s="7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</row>
    <row r="496" spans="1:212" x14ac:dyDescent="0.2">
      <c r="A496" s="122">
        <f t="shared" si="150"/>
        <v>44190</v>
      </c>
      <c r="B496" s="121">
        <f t="shared" ca="1" si="160"/>
        <v>10101.36214999</v>
      </c>
      <c r="C496" s="123">
        <f t="shared" si="151"/>
        <v>10000</v>
      </c>
      <c r="D496" s="124">
        <f ca="1">IF(A496&lt;$B$1,VLOOKUP(A496,[1]DI!$A$4:$B$15000,2,FALSE),0)</f>
        <v>0</v>
      </c>
      <c r="E496" s="123">
        <f t="shared" ca="1" si="144"/>
        <v>1</v>
      </c>
      <c r="F496" s="123">
        <f ca="1">(TRUNC(PRODUCT($E$12:$E495),16))</f>
        <v>1.0453018528578899</v>
      </c>
      <c r="G496" s="123">
        <f t="shared" ref="G496:G559" ca="1" si="161">IF(O495&gt;0,F495,G495)</f>
        <v>1.0387644441452999</v>
      </c>
      <c r="H496" s="123">
        <f t="shared" ca="1" si="145"/>
        <v>1.00629345</v>
      </c>
      <c r="I496" s="124">
        <f t="shared" si="152"/>
        <v>1.15E-2</v>
      </c>
      <c r="J496" s="125">
        <f t="shared" si="153"/>
        <v>44069</v>
      </c>
      <c r="K496" s="126">
        <f t="shared" si="154"/>
        <v>83</v>
      </c>
      <c r="L496" s="127">
        <f t="shared" si="155"/>
        <v>84</v>
      </c>
      <c r="M496" s="128">
        <f t="shared" si="146"/>
        <v>1.003818732</v>
      </c>
      <c r="N496" s="128">
        <f t="shared" ca="1" si="147"/>
        <v>1.0101362149999999</v>
      </c>
      <c r="O496" s="127">
        <f t="shared" si="156"/>
        <v>0</v>
      </c>
      <c r="P496" s="123">
        <f t="shared" ca="1" si="148"/>
        <v>101.36214999000001</v>
      </c>
      <c r="Q496" s="129">
        <f t="shared" si="149"/>
        <v>0</v>
      </c>
      <c r="R496" s="130" t="str">
        <f t="shared" si="157"/>
        <v>J=</v>
      </c>
      <c r="S496" s="125">
        <f t="shared" si="158"/>
        <v>44253</v>
      </c>
      <c r="T496" s="133" t="str">
        <f t="shared" si="159"/>
        <v>-</v>
      </c>
      <c r="U496" s="7"/>
      <c r="V496" s="7"/>
      <c r="W496" s="7"/>
      <c r="X496" s="7"/>
      <c r="Y496" s="1"/>
      <c r="Z496" s="7"/>
      <c r="AA496" s="7"/>
      <c r="AB496" s="7"/>
      <c r="AC496" s="7"/>
      <c r="AD496" s="7"/>
      <c r="AE496" s="8"/>
      <c r="AF496" s="7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</row>
    <row r="497" spans="1:212" x14ac:dyDescent="0.2">
      <c r="A497" s="122">
        <f t="shared" si="150"/>
        <v>44191</v>
      </c>
      <c r="B497" s="121">
        <f t="shared" ca="1" si="160"/>
        <v>10101.36214999</v>
      </c>
      <c r="C497" s="123">
        <f t="shared" si="151"/>
        <v>10000</v>
      </c>
      <c r="D497" s="124">
        <f ca="1">IF(A497&lt;$B$1,VLOOKUP(A497,[1]DI!$A$4:$B$15000,2,FALSE),0)</f>
        <v>0</v>
      </c>
      <c r="E497" s="123">
        <f t="shared" ca="1" si="144"/>
        <v>1</v>
      </c>
      <c r="F497" s="123">
        <f ca="1">(TRUNC(PRODUCT($E$12:$E496),16))</f>
        <v>1.0453018528578899</v>
      </c>
      <c r="G497" s="123">
        <f t="shared" ca="1" si="161"/>
        <v>1.0387644441452999</v>
      </c>
      <c r="H497" s="123">
        <f t="shared" ca="1" si="145"/>
        <v>1.00629345</v>
      </c>
      <c r="I497" s="124">
        <f t="shared" si="152"/>
        <v>1.15E-2</v>
      </c>
      <c r="J497" s="125">
        <f t="shared" si="153"/>
        <v>44069</v>
      </c>
      <c r="K497" s="126">
        <f t="shared" si="154"/>
        <v>83</v>
      </c>
      <c r="L497" s="127">
        <f t="shared" si="155"/>
        <v>84</v>
      </c>
      <c r="M497" s="128">
        <f t="shared" si="146"/>
        <v>1.003818732</v>
      </c>
      <c r="N497" s="128">
        <f t="shared" ca="1" si="147"/>
        <v>1.0101362149999999</v>
      </c>
      <c r="O497" s="127">
        <f t="shared" si="156"/>
        <v>0</v>
      </c>
      <c r="P497" s="123">
        <f t="shared" ca="1" si="148"/>
        <v>101.36214999000001</v>
      </c>
      <c r="Q497" s="129">
        <f t="shared" si="149"/>
        <v>0</v>
      </c>
      <c r="R497" s="130" t="str">
        <f t="shared" si="157"/>
        <v>J=</v>
      </c>
      <c r="S497" s="125">
        <f t="shared" si="158"/>
        <v>44253</v>
      </c>
      <c r="T497" s="133" t="str">
        <f t="shared" si="159"/>
        <v>-</v>
      </c>
      <c r="U497" s="7"/>
      <c r="V497" s="7"/>
      <c r="W497" s="7"/>
      <c r="X497" s="7"/>
      <c r="Y497" s="1"/>
      <c r="Z497" s="7"/>
      <c r="AA497" s="7"/>
      <c r="AB497" s="7"/>
      <c r="AC497" s="7"/>
      <c r="AD497" s="7"/>
      <c r="AE497" s="8"/>
      <c r="AF497" s="7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</row>
    <row r="498" spans="1:212" x14ac:dyDescent="0.2">
      <c r="A498" s="122">
        <f t="shared" si="150"/>
        <v>44192</v>
      </c>
      <c r="B498" s="121">
        <f t="shared" ca="1" si="160"/>
        <v>10101.36214999</v>
      </c>
      <c r="C498" s="123">
        <f t="shared" si="151"/>
        <v>10000</v>
      </c>
      <c r="D498" s="124">
        <f ca="1">IF(A498&lt;$B$1,VLOOKUP(A498,[1]DI!$A$4:$B$15000,2,FALSE),0)</f>
        <v>0</v>
      </c>
      <c r="E498" s="123">
        <f t="shared" ca="1" si="144"/>
        <v>1</v>
      </c>
      <c r="F498" s="123">
        <f ca="1">(TRUNC(PRODUCT($E$12:$E497),16))</f>
        <v>1.0453018528578899</v>
      </c>
      <c r="G498" s="123">
        <f t="shared" ca="1" si="161"/>
        <v>1.0387644441452999</v>
      </c>
      <c r="H498" s="123">
        <f t="shared" ca="1" si="145"/>
        <v>1.00629345</v>
      </c>
      <c r="I498" s="124">
        <f t="shared" si="152"/>
        <v>1.15E-2</v>
      </c>
      <c r="J498" s="125">
        <f t="shared" si="153"/>
        <v>44069</v>
      </c>
      <c r="K498" s="126">
        <f t="shared" si="154"/>
        <v>83</v>
      </c>
      <c r="L498" s="127">
        <f t="shared" si="155"/>
        <v>84</v>
      </c>
      <c r="M498" s="128">
        <f t="shared" si="146"/>
        <v>1.003818732</v>
      </c>
      <c r="N498" s="128">
        <f t="shared" ca="1" si="147"/>
        <v>1.0101362149999999</v>
      </c>
      <c r="O498" s="127">
        <f t="shared" si="156"/>
        <v>0</v>
      </c>
      <c r="P498" s="123">
        <f t="shared" ca="1" si="148"/>
        <v>101.36214999000001</v>
      </c>
      <c r="Q498" s="129">
        <f t="shared" si="149"/>
        <v>0</v>
      </c>
      <c r="R498" s="130" t="str">
        <f t="shared" si="157"/>
        <v>J=</v>
      </c>
      <c r="S498" s="125">
        <f t="shared" si="158"/>
        <v>44253</v>
      </c>
      <c r="T498" s="133" t="str">
        <f t="shared" si="159"/>
        <v>-</v>
      </c>
      <c r="U498" s="7"/>
      <c r="V498" s="7"/>
      <c r="W498" s="7"/>
      <c r="X498" s="7"/>
      <c r="Y498" s="1"/>
      <c r="Z498" s="7"/>
      <c r="AA498" s="7"/>
      <c r="AB498" s="7"/>
      <c r="AC498" s="7"/>
      <c r="AD498" s="7"/>
      <c r="AE498" s="8"/>
      <c r="AF498" s="7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</row>
    <row r="499" spans="1:212" x14ac:dyDescent="0.2">
      <c r="A499" s="122">
        <f t="shared" si="150"/>
        <v>44193</v>
      </c>
      <c r="B499" s="121">
        <f t="shared" ca="1" si="160"/>
        <v>10101.36214999</v>
      </c>
      <c r="C499" s="123">
        <f t="shared" si="151"/>
        <v>10000</v>
      </c>
      <c r="D499" s="124">
        <f ca="1">IF(A499&lt;$B$1,VLOOKUP(A499,[1]DI!$A$4:$B$15000,2,FALSE),0)</f>
        <v>1.9000000000000006E-2</v>
      </c>
      <c r="E499" s="123">
        <f t="shared" ca="1" si="144"/>
        <v>1.0000746899999999</v>
      </c>
      <c r="F499" s="123">
        <f ca="1">(TRUNC(PRODUCT($E$12:$E498),16))</f>
        <v>1.0453018528578899</v>
      </c>
      <c r="G499" s="123">
        <f t="shared" ca="1" si="161"/>
        <v>1.0387644441452999</v>
      </c>
      <c r="H499" s="123">
        <f t="shared" ca="1" si="145"/>
        <v>1.00629345</v>
      </c>
      <c r="I499" s="124">
        <f t="shared" si="152"/>
        <v>1.15E-2</v>
      </c>
      <c r="J499" s="125">
        <f t="shared" si="153"/>
        <v>44069</v>
      </c>
      <c r="K499" s="126">
        <f t="shared" si="154"/>
        <v>84</v>
      </c>
      <c r="L499" s="127">
        <f t="shared" si="155"/>
        <v>84</v>
      </c>
      <c r="M499" s="128">
        <f t="shared" si="146"/>
        <v>1.003818732</v>
      </c>
      <c r="N499" s="128">
        <f t="shared" ca="1" si="147"/>
        <v>1.0101362149999999</v>
      </c>
      <c r="O499" s="127">
        <f t="shared" si="156"/>
        <v>0</v>
      </c>
      <c r="P499" s="123">
        <f t="shared" ca="1" si="148"/>
        <v>101.36214999000001</v>
      </c>
      <c r="Q499" s="129">
        <f t="shared" si="149"/>
        <v>0</v>
      </c>
      <c r="R499" s="130" t="str">
        <f t="shared" si="157"/>
        <v>J=</v>
      </c>
      <c r="S499" s="125">
        <f t="shared" si="158"/>
        <v>44253</v>
      </c>
      <c r="T499" s="133" t="str">
        <f t="shared" si="159"/>
        <v>-</v>
      </c>
      <c r="U499" s="7"/>
      <c r="V499" s="7"/>
      <c r="W499" s="7"/>
      <c r="X499" s="7"/>
      <c r="Y499" s="1"/>
      <c r="Z499" s="7"/>
      <c r="AA499" s="7"/>
      <c r="AB499" s="7"/>
      <c r="AC499" s="7"/>
      <c r="AD499" s="7"/>
      <c r="AE499" s="8"/>
      <c r="AF499" s="7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</row>
    <row r="500" spans="1:212" x14ac:dyDescent="0.2">
      <c r="A500" s="122">
        <f t="shared" si="150"/>
        <v>44194</v>
      </c>
      <c r="B500" s="121">
        <f t="shared" ca="1" si="160"/>
        <v>10102.57500999</v>
      </c>
      <c r="C500" s="123">
        <f t="shared" si="151"/>
        <v>10000</v>
      </c>
      <c r="D500" s="124">
        <f ca="1">IF(A500&lt;$B$1,VLOOKUP(A500,[1]DI!$A$4:$B$15000,2,FALSE),0)</f>
        <v>1.9000000000000006E-2</v>
      </c>
      <c r="E500" s="123">
        <f t="shared" ca="1" si="144"/>
        <v>1.0000746899999999</v>
      </c>
      <c r="F500" s="123">
        <f ca="1">(TRUNC(PRODUCT($E$12:$E499),16))</f>
        <v>1.0453799264532799</v>
      </c>
      <c r="G500" s="123">
        <f t="shared" ca="1" si="161"/>
        <v>1.0387644441452999</v>
      </c>
      <c r="H500" s="123">
        <f t="shared" ca="1" si="145"/>
        <v>1.00636861</v>
      </c>
      <c r="I500" s="124">
        <f t="shared" si="152"/>
        <v>1.15E-2</v>
      </c>
      <c r="J500" s="125">
        <f t="shared" si="153"/>
        <v>44069</v>
      </c>
      <c r="K500" s="126">
        <f t="shared" si="154"/>
        <v>85</v>
      </c>
      <c r="L500" s="127">
        <f t="shared" si="155"/>
        <v>85</v>
      </c>
      <c r="M500" s="128">
        <f t="shared" si="146"/>
        <v>1.003864281</v>
      </c>
      <c r="N500" s="128">
        <f t="shared" ca="1" si="147"/>
        <v>1.0102575009999999</v>
      </c>
      <c r="O500" s="127">
        <f t="shared" si="156"/>
        <v>0</v>
      </c>
      <c r="P500" s="123">
        <f t="shared" ca="1" si="148"/>
        <v>102.57500999</v>
      </c>
      <c r="Q500" s="129">
        <f t="shared" si="149"/>
        <v>0</v>
      </c>
      <c r="R500" s="130" t="str">
        <f t="shared" si="157"/>
        <v>J=</v>
      </c>
      <c r="S500" s="125">
        <f t="shared" si="158"/>
        <v>44253</v>
      </c>
      <c r="T500" s="133" t="str">
        <f t="shared" si="159"/>
        <v>-</v>
      </c>
      <c r="U500" s="7"/>
      <c r="V500" s="7"/>
      <c r="W500" s="7"/>
      <c r="X500" s="7"/>
      <c r="Y500" s="1"/>
      <c r="Z500" s="7"/>
      <c r="AA500" s="7"/>
      <c r="AB500" s="7"/>
      <c r="AC500" s="7"/>
      <c r="AD500" s="7"/>
      <c r="AE500" s="8"/>
      <c r="AF500" s="7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</row>
    <row r="501" spans="1:212" x14ac:dyDescent="0.2">
      <c r="A501" s="122">
        <f t="shared" si="150"/>
        <v>44195</v>
      </c>
      <c r="B501" s="121">
        <f t="shared" ca="1" si="160"/>
        <v>10103.787959990001</v>
      </c>
      <c r="C501" s="123">
        <f t="shared" si="151"/>
        <v>10000</v>
      </c>
      <c r="D501" s="124">
        <f ca="1">IF(A501&lt;$B$1,VLOOKUP(A501,[1]DI!$A$4:$B$15000,2,FALSE),0)</f>
        <v>1.9000000000000006E-2</v>
      </c>
      <c r="E501" s="123">
        <f t="shared" ca="1" si="144"/>
        <v>1.0000746899999999</v>
      </c>
      <c r="F501" s="123">
        <f ca="1">(TRUNC(PRODUCT($E$12:$E500),16))</f>
        <v>1.0454580058799801</v>
      </c>
      <c r="G501" s="123">
        <f t="shared" ca="1" si="161"/>
        <v>1.0387644441452999</v>
      </c>
      <c r="H501" s="123">
        <f t="shared" ca="1" si="145"/>
        <v>1.00644377</v>
      </c>
      <c r="I501" s="124">
        <f t="shared" si="152"/>
        <v>1.15E-2</v>
      </c>
      <c r="J501" s="125">
        <f t="shared" si="153"/>
        <v>44069</v>
      </c>
      <c r="K501" s="126">
        <f t="shared" si="154"/>
        <v>86</v>
      </c>
      <c r="L501" s="127">
        <f t="shared" si="155"/>
        <v>86</v>
      </c>
      <c r="M501" s="128">
        <f t="shared" si="146"/>
        <v>1.0039098319999999</v>
      </c>
      <c r="N501" s="128">
        <f t="shared" ca="1" si="147"/>
        <v>1.0103787959999999</v>
      </c>
      <c r="O501" s="127">
        <f t="shared" si="156"/>
        <v>0</v>
      </c>
      <c r="P501" s="123">
        <f t="shared" ca="1" si="148"/>
        <v>103.78795999</v>
      </c>
      <c r="Q501" s="129">
        <f t="shared" si="149"/>
        <v>0</v>
      </c>
      <c r="R501" s="130" t="str">
        <f t="shared" si="157"/>
        <v>J=</v>
      </c>
      <c r="S501" s="125">
        <f t="shared" si="158"/>
        <v>44253</v>
      </c>
      <c r="T501" s="133" t="str">
        <f t="shared" si="159"/>
        <v>-</v>
      </c>
      <c r="U501" s="7"/>
      <c r="V501" s="7"/>
      <c r="W501" s="7"/>
      <c r="X501" s="7"/>
      <c r="Y501" s="1"/>
      <c r="Z501" s="7"/>
      <c r="AA501" s="7"/>
      <c r="AB501" s="7"/>
      <c r="AC501" s="7"/>
      <c r="AD501" s="7"/>
      <c r="AE501" s="8"/>
      <c r="AF501" s="7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</row>
    <row r="502" spans="1:212" x14ac:dyDescent="0.2">
      <c r="A502" s="122">
        <f t="shared" si="150"/>
        <v>44196</v>
      </c>
      <c r="B502" s="121">
        <f t="shared" ca="1" si="160"/>
        <v>10105.001099999999</v>
      </c>
      <c r="C502" s="123">
        <f t="shared" si="151"/>
        <v>10000</v>
      </c>
      <c r="D502" s="124">
        <f ca="1">IF(A502&lt;$B$1,VLOOKUP(A502,[1]DI!$A$4:$B$15000,2,FALSE),0)</f>
        <v>1.9000000000000006E-2</v>
      </c>
      <c r="E502" s="123">
        <f t="shared" ca="1" si="144"/>
        <v>1.0000746899999999</v>
      </c>
      <c r="F502" s="123">
        <f ca="1">(TRUNC(PRODUCT($E$12:$E501),16))</f>
        <v>1.0455360911384399</v>
      </c>
      <c r="G502" s="123">
        <f t="shared" ca="1" si="161"/>
        <v>1.0387644441452999</v>
      </c>
      <c r="H502" s="123">
        <f t="shared" ca="1" si="145"/>
        <v>1.0065189400000001</v>
      </c>
      <c r="I502" s="124">
        <f t="shared" si="152"/>
        <v>1.15E-2</v>
      </c>
      <c r="J502" s="125">
        <f t="shared" si="153"/>
        <v>44069</v>
      </c>
      <c r="K502" s="126">
        <f t="shared" si="154"/>
        <v>87</v>
      </c>
      <c r="L502" s="127">
        <f t="shared" si="155"/>
        <v>87</v>
      </c>
      <c r="M502" s="128">
        <f t="shared" si="146"/>
        <v>1.003955385</v>
      </c>
      <c r="N502" s="128">
        <f t="shared" ca="1" si="147"/>
        <v>1.01050011</v>
      </c>
      <c r="O502" s="127">
        <f t="shared" si="156"/>
        <v>0</v>
      </c>
      <c r="P502" s="123">
        <f t="shared" ca="1" si="148"/>
        <v>105.00109999999999</v>
      </c>
      <c r="Q502" s="129">
        <f t="shared" si="149"/>
        <v>0</v>
      </c>
      <c r="R502" s="130" t="str">
        <f t="shared" si="157"/>
        <v>J=</v>
      </c>
      <c r="S502" s="125">
        <f t="shared" si="158"/>
        <v>44253</v>
      </c>
      <c r="T502" s="133" t="str">
        <f t="shared" si="159"/>
        <v>-</v>
      </c>
      <c r="U502" s="7"/>
      <c r="V502" s="7"/>
      <c r="W502" s="7"/>
      <c r="X502" s="7"/>
      <c r="Y502" s="1"/>
      <c r="Z502" s="7"/>
      <c r="AA502" s="7"/>
      <c r="AB502" s="7"/>
      <c r="AC502" s="7"/>
      <c r="AD502" s="7"/>
      <c r="AE502" s="8"/>
      <c r="AF502" s="7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</row>
    <row r="503" spans="1:212" x14ac:dyDescent="0.2">
      <c r="A503" s="122">
        <f t="shared" si="150"/>
        <v>44197</v>
      </c>
      <c r="B503" s="121">
        <f t="shared" ca="1" si="160"/>
        <v>10106.21443</v>
      </c>
      <c r="C503" s="123">
        <f t="shared" si="151"/>
        <v>10000</v>
      </c>
      <c r="D503" s="124">
        <f ca="1">IF(A503&lt;$B$1,VLOOKUP(A503,[1]DI!$A$4:$B$15000,2,FALSE),0)</f>
        <v>0</v>
      </c>
      <c r="E503" s="123">
        <f t="shared" ca="1" si="144"/>
        <v>1</v>
      </c>
      <c r="F503" s="123">
        <f ca="1">(TRUNC(PRODUCT($E$12:$E502),16))</f>
        <v>1.0456141822290901</v>
      </c>
      <c r="G503" s="123">
        <f t="shared" ca="1" si="161"/>
        <v>1.0387644441452999</v>
      </c>
      <c r="H503" s="123">
        <f t="shared" ca="1" si="145"/>
        <v>1.0065941199999999</v>
      </c>
      <c r="I503" s="124">
        <f t="shared" si="152"/>
        <v>1.15E-2</v>
      </c>
      <c r="J503" s="125">
        <f t="shared" si="153"/>
        <v>44069</v>
      </c>
      <c r="K503" s="126">
        <f t="shared" si="154"/>
        <v>87</v>
      </c>
      <c r="L503" s="127">
        <f t="shared" si="155"/>
        <v>88</v>
      </c>
      <c r="M503" s="128">
        <f t="shared" si="146"/>
        <v>1.0040009400000001</v>
      </c>
      <c r="N503" s="128">
        <f t="shared" ca="1" si="147"/>
        <v>1.010621443</v>
      </c>
      <c r="O503" s="127">
        <f t="shared" si="156"/>
        <v>0</v>
      </c>
      <c r="P503" s="123">
        <f t="shared" ca="1" si="148"/>
        <v>106.21442999999999</v>
      </c>
      <c r="Q503" s="129">
        <f t="shared" si="149"/>
        <v>0</v>
      </c>
      <c r="R503" s="130" t="str">
        <f t="shared" si="157"/>
        <v>J=</v>
      </c>
      <c r="S503" s="125">
        <f t="shared" si="158"/>
        <v>44253</v>
      </c>
      <c r="T503" s="133" t="str">
        <f t="shared" si="159"/>
        <v>-</v>
      </c>
      <c r="U503" s="7"/>
      <c r="V503" s="7"/>
      <c r="W503" s="7"/>
      <c r="X503" s="7"/>
      <c r="Y503" s="1"/>
      <c r="Z503" s="7"/>
      <c r="AA503" s="7"/>
      <c r="AB503" s="7"/>
      <c r="AC503" s="7"/>
      <c r="AD503" s="7"/>
      <c r="AE503" s="8"/>
      <c r="AF503" s="7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</row>
    <row r="504" spans="1:212" x14ac:dyDescent="0.2">
      <c r="A504" s="122">
        <f t="shared" si="150"/>
        <v>44198</v>
      </c>
      <c r="B504" s="121">
        <f t="shared" ca="1" si="160"/>
        <v>10106.21443</v>
      </c>
      <c r="C504" s="123">
        <f t="shared" si="151"/>
        <v>10000</v>
      </c>
      <c r="D504" s="124">
        <f ca="1">IF(A504&lt;$B$1,VLOOKUP(A504,[1]DI!$A$4:$B$15000,2,FALSE),0)</f>
        <v>0</v>
      </c>
      <c r="E504" s="123">
        <f t="shared" ca="1" si="144"/>
        <v>1</v>
      </c>
      <c r="F504" s="123">
        <f ca="1">(TRUNC(PRODUCT($E$12:$E503),16))</f>
        <v>1.0456141822290901</v>
      </c>
      <c r="G504" s="123">
        <f t="shared" ca="1" si="161"/>
        <v>1.0387644441452999</v>
      </c>
      <c r="H504" s="123">
        <f t="shared" ca="1" si="145"/>
        <v>1.0065941199999999</v>
      </c>
      <c r="I504" s="124">
        <f t="shared" si="152"/>
        <v>1.15E-2</v>
      </c>
      <c r="J504" s="125">
        <f t="shared" si="153"/>
        <v>44069</v>
      </c>
      <c r="K504" s="126">
        <f t="shared" si="154"/>
        <v>87</v>
      </c>
      <c r="L504" s="127">
        <f t="shared" si="155"/>
        <v>88</v>
      </c>
      <c r="M504" s="128">
        <f t="shared" si="146"/>
        <v>1.0040009400000001</v>
      </c>
      <c r="N504" s="128">
        <f t="shared" ca="1" si="147"/>
        <v>1.010621443</v>
      </c>
      <c r="O504" s="127">
        <f t="shared" si="156"/>
        <v>0</v>
      </c>
      <c r="P504" s="123">
        <f t="shared" ca="1" si="148"/>
        <v>106.21442999999999</v>
      </c>
      <c r="Q504" s="129">
        <f t="shared" si="149"/>
        <v>0</v>
      </c>
      <c r="R504" s="130" t="str">
        <f t="shared" si="157"/>
        <v>J=</v>
      </c>
      <c r="S504" s="125">
        <f t="shared" si="158"/>
        <v>44253</v>
      </c>
      <c r="T504" s="133" t="str">
        <f t="shared" si="159"/>
        <v>-</v>
      </c>
      <c r="U504" s="7"/>
      <c r="V504" s="7"/>
      <c r="W504" s="7"/>
      <c r="X504" s="7"/>
      <c r="Y504" s="1"/>
      <c r="Z504" s="7"/>
      <c r="AA504" s="7"/>
      <c r="AB504" s="7"/>
      <c r="AC504" s="7"/>
      <c r="AD504" s="7"/>
      <c r="AE504" s="8"/>
      <c r="AF504" s="7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</row>
    <row r="505" spans="1:212" x14ac:dyDescent="0.2">
      <c r="A505" s="122">
        <f t="shared" si="150"/>
        <v>44199</v>
      </c>
      <c r="B505" s="121">
        <f t="shared" ca="1" si="160"/>
        <v>10106.21443</v>
      </c>
      <c r="C505" s="123">
        <f t="shared" si="151"/>
        <v>10000</v>
      </c>
      <c r="D505" s="124">
        <f ca="1">IF(A505&lt;$B$1,VLOOKUP(A505,[1]DI!$A$4:$B$15000,2,FALSE),0)</f>
        <v>0</v>
      </c>
      <c r="E505" s="123">
        <f t="shared" ca="1" si="144"/>
        <v>1</v>
      </c>
      <c r="F505" s="123">
        <f ca="1">(TRUNC(PRODUCT($E$12:$E504),16))</f>
        <v>1.0456141822290901</v>
      </c>
      <c r="G505" s="123">
        <f t="shared" ca="1" si="161"/>
        <v>1.0387644441452999</v>
      </c>
      <c r="H505" s="123">
        <f t="shared" ca="1" si="145"/>
        <v>1.0065941199999999</v>
      </c>
      <c r="I505" s="124">
        <f t="shared" si="152"/>
        <v>1.15E-2</v>
      </c>
      <c r="J505" s="125">
        <f t="shared" si="153"/>
        <v>44069</v>
      </c>
      <c r="K505" s="126">
        <f t="shared" si="154"/>
        <v>87</v>
      </c>
      <c r="L505" s="127">
        <f t="shared" si="155"/>
        <v>88</v>
      </c>
      <c r="M505" s="128">
        <f t="shared" si="146"/>
        <v>1.0040009400000001</v>
      </c>
      <c r="N505" s="128">
        <f t="shared" ca="1" si="147"/>
        <v>1.010621443</v>
      </c>
      <c r="O505" s="127">
        <f t="shared" si="156"/>
        <v>0</v>
      </c>
      <c r="P505" s="123">
        <f t="shared" ca="1" si="148"/>
        <v>106.21442999999999</v>
      </c>
      <c r="Q505" s="129">
        <f t="shared" si="149"/>
        <v>0</v>
      </c>
      <c r="R505" s="130" t="str">
        <f t="shared" si="157"/>
        <v>J=</v>
      </c>
      <c r="S505" s="125">
        <f t="shared" si="158"/>
        <v>44253</v>
      </c>
      <c r="T505" s="133" t="str">
        <f t="shared" si="159"/>
        <v>-</v>
      </c>
      <c r="U505" s="7"/>
      <c r="V505" s="7"/>
      <c r="W505" s="7"/>
      <c r="X505" s="7"/>
      <c r="Y505" s="1"/>
      <c r="Z505" s="7"/>
      <c r="AA505" s="7"/>
      <c r="AB505" s="7"/>
      <c r="AC505" s="7"/>
      <c r="AD505" s="7"/>
      <c r="AE505" s="8"/>
      <c r="AF505" s="7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</row>
    <row r="506" spans="1:212" x14ac:dyDescent="0.2">
      <c r="A506" s="122">
        <f t="shared" si="150"/>
        <v>44200</v>
      </c>
      <c r="B506" s="121">
        <f t="shared" ca="1" si="160"/>
        <v>10106.21443</v>
      </c>
      <c r="C506" s="123">
        <f t="shared" si="151"/>
        <v>10000</v>
      </c>
      <c r="D506" s="124">
        <f ca="1">IF(A506&lt;$B$1,VLOOKUP(A506,[1]DI!$A$4:$B$15000,2,FALSE),0)</f>
        <v>1.9000000000000006E-2</v>
      </c>
      <c r="E506" s="123">
        <f t="shared" ca="1" si="144"/>
        <v>1.0000746899999999</v>
      </c>
      <c r="F506" s="123">
        <f ca="1">(TRUNC(PRODUCT($E$12:$E505),16))</f>
        <v>1.0456141822290901</v>
      </c>
      <c r="G506" s="123">
        <f t="shared" ca="1" si="161"/>
        <v>1.0387644441452999</v>
      </c>
      <c r="H506" s="123">
        <f t="shared" ca="1" si="145"/>
        <v>1.0065941199999999</v>
      </c>
      <c r="I506" s="124">
        <f t="shared" si="152"/>
        <v>1.15E-2</v>
      </c>
      <c r="J506" s="125">
        <f t="shared" si="153"/>
        <v>44069</v>
      </c>
      <c r="K506" s="126">
        <f t="shared" si="154"/>
        <v>88</v>
      </c>
      <c r="L506" s="127">
        <f t="shared" si="155"/>
        <v>88</v>
      </c>
      <c r="M506" s="128">
        <f t="shared" si="146"/>
        <v>1.0040009400000001</v>
      </c>
      <c r="N506" s="128">
        <f t="shared" ca="1" si="147"/>
        <v>1.010621443</v>
      </c>
      <c r="O506" s="127">
        <f t="shared" si="156"/>
        <v>0</v>
      </c>
      <c r="P506" s="123">
        <f t="shared" ca="1" si="148"/>
        <v>106.21442999999999</v>
      </c>
      <c r="Q506" s="129">
        <f t="shared" si="149"/>
        <v>0</v>
      </c>
      <c r="R506" s="130" t="str">
        <f t="shared" si="157"/>
        <v>J=</v>
      </c>
      <c r="S506" s="125">
        <f t="shared" si="158"/>
        <v>44253</v>
      </c>
      <c r="T506" s="133" t="str">
        <f t="shared" si="159"/>
        <v>-</v>
      </c>
      <c r="U506" s="7"/>
      <c r="V506" s="7"/>
      <c r="W506" s="7"/>
      <c r="X506" s="7"/>
      <c r="Y506" s="1"/>
      <c r="Z506" s="7"/>
      <c r="AA506" s="7"/>
      <c r="AB506" s="7"/>
      <c r="AC506" s="7"/>
      <c r="AD506" s="7"/>
      <c r="AE506" s="8"/>
      <c r="AF506" s="7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</row>
    <row r="507" spans="1:212" x14ac:dyDescent="0.2">
      <c r="A507" s="122">
        <f t="shared" si="150"/>
        <v>44201</v>
      </c>
      <c r="B507" s="121">
        <f t="shared" ca="1" si="160"/>
        <v>10107.42784</v>
      </c>
      <c r="C507" s="123">
        <f t="shared" si="151"/>
        <v>10000</v>
      </c>
      <c r="D507" s="124">
        <f ca="1">IF(A507&lt;$B$1,VLOOKUP(A507,[1]DI!$A$4:$B$15000,2,FALSE),0)</f>
        <v>1.9000000000000006E-2</v>
      </c>
      <c r="E507" s="123">
        <f t="shared" ca="1" si="144"/>
        <v>1.0000746899999999</v>
      </c>
      <c r="F507" s="123">
        <f ca="1">(TRUNC(PRODUCT($E$12:$E506),16))</f>
        <v>1.04569227915236</v>
      </c>
      <c r="G507" s="123">
        <f t="shared" ca="1" si="161"/>
        <v>1.0387644441452999</v>
      </c>
      <c r="H507" s="123">
        <f t="shared" ca="1" si="145"/>
        <v>1.0066693</v>
      </c>
      <c r="I507" s="124">
        <f t="shared" si="152"/>
        <v>1.15E-2</v>
      </c>
      <c r="J507" s="125">
        <f t="shared" si="153"/>
        <v>44069</v>
      </c>
      <c r="K507" s="126">
        <f t="shared" si="154"/>
        <v>89</v>
      </c>
      <c r="L507" s="127">
        <f t="shared" si="155"/>
        <v>89</v>
      </c>
      <c r="M507" s="128">
        <f t="shared" si="146"/>
        <v>1.004046497</v>
      </c>
      <c r="N507" s="128">
        <f t="shared" ca="1" si="147"/>
        <v>1.0107427840000001</v>
      </c>
      <c r="O507" s="127">
        <f t="shared" si="156"/>
        <v>0</v>
      </c>
      <c r="P507" s="123">
        <f t="shared" ca="1" si="148"/>
        <v>107.42784</v>
      </c>
      <c r="Q507" s="129">
        <f t="shared" si="149"/>
        <v>0</v>
      </c>
      <c r="R507" s="130" t="str">
        <f t="shared" si="157"/>
        <v>J=</v>
      </c>
      <c r="S507" s="125">
        <f t="shared" si="158"/>
        <v>44253</v>
      </c>
      <c r="T507" s="133" t="str">
        <f t="shared" si="159"/>
        <v>-</v>
      </c>
      <c r="U507" s="7"/>
      <c r="V507" s="7"/>
      <c r="W507" s="7"/>
      <c r="X507" s="7"/>
      <c r="Y507" s="1"/>
      <c r="Z507" s="7"/>
      <c r="AA507" s="7"/>
      <c r="AB507" s="7"/>
      <c r="AC507" s="7"/>
      <c r="AD507" s="7"/>
      <c r="AE507" s="8"/>
      <c r="AF507" s="7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</row>
    <row r="508" spans="1:212" x14ac:dyDescent="0.2">
      <c r="A508" s="122">
        <f t="shared" si="150"/>
        <v>44202</v>
      </c>
      <c r="B508" s="121">
        <f t="shared" ca="1" si="160"/>
        <v>10108.641449999999</v>
      </c>
      <c r="C508" s="123">
        <f t="shared" si="151"/>
        <v>10000</v>
      </c>
      <c r="D508" s="124">
        <f ca="1">IF(A508&lt;$B$1,VLOOKUP(A508,[1]DI!$A$4:$B$15000,2,FALSE),0)</f>
        <v>1.9000000000000006E-2</v>
      </c>
      <c r="E508" s="123">
        <f t="shared" ca="1" si="144"/>
        <v>1.0000746899999999</v>
      </c>
      <c r="F508" s="123">
        <f ca="1">(TRUNC(PRODUCT($E$12:$E507),16))</f>
        <v>1.0457703819086901</v>
      </c>
      <c r="G508" s="123">
        <f t="shared" ca="1" si="161"/>
        <v>1.0387644441452999</v>
      </c>
      <c r="H508" s="123">
        <f t="shared" ca="1" si="145"/>
        <v>1.00674449</v>
      </c>
      <c r="I508" s="124">
        <f t="shared" si="152"/>
        <v>1.15E-2</v>
      </c>
      <c r="J508" s="125">
        <f t="shared" si="153"/>
        <v>44069</v>
      </c>
      <c r="K508" s="126">
        <f t="shared" si="154"/>
        <v>90</v>
      </c>
      <c r="L508" s="127">
        <f t="shared" si="155"/>
        <v>90</v>
      </c>
      <c r="M508" s="128">
        <f t="shared" si="146"/>
        <v>1.004092056</v>
      </c>
      <c r="N508" s="128">
        <f t="shared" ca="1" si="147"/>
        <v>1.010864145</v>
      </c>
      <c r="O508" s="127">
        <f t="shared" si="156"/>
        <v>0</v>
      </c>
      <c r="P508" s="123">
        <f t="shared" ca="1" si="148"/>
        <v>108.64145000000001</v>
      </c>
      <c r="Q508" s="129">
        <f t="shared" si="149"/>
        <v>0</v>
      </c>
      <c r="R508" s="130" t="str">
        <f t="shared" si="157"/>
        <v>J=</v>
      </c>
      <c r="S508" s="125">
        <f t="shared" si="158"/>
        <v>44253</v>
      </c>
      <c r="T508" s="133" t="str">
        <f t="shared" si="159"/>
        <v>-</v>
      </c>
      <c r="U508" s="7"/>
      <c r="V508" s="7"/>
      <c r="W508" s="7"/>
      <c r="X508" s="7"/>
      <c r="Y508" s="1"/>
      <c r="Z508" s="7"/>
      <c r="AA508" s="7"/>
      <c r="AB508" s="7"/>
      <c r="AC508" s="7"/>
      <c r="AD508" s="7"/>
      <c r="AE508" s="8"/>
      <c r="AF508" s="7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</row>
    <row r="509" spans="1:212" x14ac:dyDescent="0.2">
      <c r="A509" s="122">
        <f t="shared" si="150"/>
        <v>44203</v>
      </c>
      <c r="B509" s="121">
        <f t="shared" ca="1" si="160"/>
        <v>10109.855240000001</v>
      </c>
      <c r="C509" s="123">
        <f t="shared" si="151"/>
        <v>10000</v>
      </c>
      <c r="D509" s="124">
        <f ca="1">IF(A509&lt;$B$1,VLOOKUP(A509,[1]DI!$A$4:$B$15000,2,FALSE),0)</f>
        <v>1.9000000000000006E-2</v>
      </c>
      <c r="E509" s="123">
        <f t="shared" ca="1" si="144"/>
        <v>1.0000746899999999</v>
      </c>
      <c r="F509" s="123">
        <f ca="1">(TRUNC(PRODUCT($E$12:$E508),16))</f>
        <v>1.0458484904985099</v>
      </c>
      <c r="G509" s="123">
        <f t="shared" ca="1" si="161"/>
        <v>1.0387644441452999</v>
      </c>
      <c r="H509" s="123">
        <f t="shared" ca="1" si="145"/>
        <v>1.0068196899999999</v>
      </c>
      <c r="I509" s="124">
        <f t="shared" si="152"/>
        <v>1.15E-2</v>
      </c>
      <c r="J509" s="125">
        <f t="shared" si="153"/>
        <v>44069</v>
      </c>
      <c r="K509" s="126">
        <f t="shared" si="154"/>
        <v>91</v>
      </c>
      <c r="L509" s="127">
        <f t="shared" si="155"/>
        <v>91</v>
      </c>
      <c r="M509" s="128">
        <f t="shared" si="146"/>
        <v>1.004137617</v>
      </c>
      <c r="N509" s="128">
        <f t="shared" ca="1" si="147"/>
        <v>1.0109855240000001</v>
      </c>
      <c r="O509" s="127">
        <f t="shared" si="156"/>
        <v>0</v>
      </c>
      <c r="P509" s="123">
        <f t="shared" ca="1" si="148"/>
        <v>109.85523999999999</v>
      </c>
      <c r="Q509" s="129">
        <f t="shared" si="149"/>
        <v>0</v>
      </c>
      <c r="R509" s="130" t="str">
        <f t="shared" si="157"/>
        <v>J=</v>
      </c>
      <c r="S509" s="125">
        <f t="shared" si="158"/>
        <v>44253</v>
      </c>
      <c r="T509" s="133" t="str">
        <f t="shared" si="159"/>
        <v>-</v>
      </c>
      <c r="U509" s="7"/>
      <c r="V509" s="7"/>
      <c r="W509" s="7"/>
      <c r="X509" s="7"/>
      <c r="Y509" s="1"/>
      <c r="Z509" s="7"/>
      <c r="AA509" s="7"/>
      <c r="AB509" s="7"/>
      <c r="AC509" s="7"/>
      <c r="AD509" s="7"/>
      <c r="AE509" s="8"/>
      <c r="AF509" s="7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</row>
    <row r="510" spans="1:212" x14ac:dyDescent="0.2">
      <c r="A510" s="122">
        <f t="shared" si="150"/>
        <v>44204</v>
      </c>
      <c r="B510" s="121">
        <f t="shared" ca="1" si="160"/>
        <v>10111.06902999</v>
      </c>
      <c r="C510" s="123">
        <f t="shared" si="151"/>
        <v>10000</v>
      </c>
      <c r="D510" s="124">
        <f ca="1">IF(A510&lt;$B$1,VLOOKUP(A510,[1]DI!$A$4:$B$15000,2,FALSE),0)</f>
        <v>1.9000000000000006E-2</v>
      </c>
      <c r="E510" s="123">
        <f t="shared" ca="1" si="144"/>
        <v>1.0000746899999999</v>
      </c>
      <c r="F510" s="123">
        <f ca="1">(TRUNC(PRODUCT($E$12:$E509),16))</f>
        <v>1.04592660492227</v>
      </c>
      <c r="G510" s="123">
        <f t="shared" ca="1" si="161"/>
        <v>1.0387644441452999</v>
      </c>
      <c r="H510" s="123">
        <f t="shared" ca="1" si="145"/>
        <v>1.0068948799999999</v>
      </c>
      <c r="I510" s="124">
        <f t="shared" si="152"/>
        <v>1.15E-2</v>
      </c>
      <c r="J510" s="125">
        <f t="shared" si="153"/>
        <v>44069</v>
      </c>
      <c r="K510" s="126">
        <f t="shared" si="154"/>
        <v>92</v>
      </c>
      <c r="L510" s="127">
        <f t="shared" si="155"/>
        <v>92</v>
      </c>
      <c r="M510" s="128">
        <f t="shared" si="146"/>
        <v>1.0041831800000001</v>
      </c>
      <c r="N510" s="128">
        <f t="shared" ca="1" si="147"/>
        <v>1.0111069029999999</v>
      </c>
      <c r="O510" s="127">
        <f t="shared" si="156"/>
        <v>0</v>
      </c>
      <c r="P510" s="123">
        <f t="shared" ca="1" si="148"/>
        <v>111.06902999</v>
      </c>
      <c r="Q510" s="129">
        <f t="shared" si="149"/>
        <v>0</v>
      </c>
      <c r="R510" s="130" t="str">
        <f t="shared" si="157"/>
        <v>J=</v>
      </c>
      <c r="S510" s="125">
        <f t="shared" si="158"/>
        <v>44253</v>
      </c>
      <c r="T510" s="133" t="str">
        <f t="shared" si="159"/>
        <v>-</v>
      </c>
      <c r="U510" s="7"/>
      <c r="V510" s="7"/>
      <c r="W510" s="7"/>
      <c r="X510" s="7"/>
      <c r="Y510" s="1"/>
      <c r="Z510" s="7"/>
      <c r="AA510" s="7"/>
      <c r="AB510" s="7"/>
      <c r="AC510" s="7"/>
      <c r="AD510" s="7"/>
      <c r="AE510" s="8"/>
      <c r="AF510" s="7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</row>
    <row r="511" spans="1:212" x14ac:dyDescent="0.2">
      <c r="A511" s="122">
        <f t="shared" si="150"/>
        <v>44205</v>
      </c>
      <c r="B511" s="121">
        <f t="shared" ca="1" si="160"/>
        <v>10112.28311</v>
      </c>
      <c r="C511" s="123">
        <f t="shared" si="151"/>
        <v>10000</v>
      </c>
      <c r="D511" s="124">
        <f ca="1">IF(A511&lt;$B$1,VLOOKUP(A511,[1]DI!$A$4:$B$15000,2,FALSE),0)</f>
        <v>0</v>
      </c>
      <c r="E511" s="123">
        <f t="shared" ca="1" si="144"/>
        <v>1</v>
      </c>
      <c r="F511" s="123">
        <f ca="1">(TRUNC(PRODUCT($E$12:$E510),16))</f>
        <v>1.0460047251803899</v>
      </c>
      <c r="G511" s="123">
        <f t="shared" ca="1" si="161"/>
        <v>1.0387644441452999</v>
      </c>
      <c r="H511" s="123">
        <f t="shared" ca="1" si="145"/>
        <v>1.00697009</v>
      </c>
      <c r="I511" s="124">
        <f t="shared" si="152"/>
        <v>1.15E-2</v>
      </c>
      <c r="J511" s="125">
        <f t="shared" si="153"/>
        <v>44069</v>
      </c>
      <c r="K511" s="126">
        <f t="shared" si="154"/>
        <v>92</v>
      </c>
      <c r="L511" s="127">
        <f t="shared" si="155"/>
        <v>93</v>
      </c>
      <c r="M511" s="128">
        <f t="shared" si="146"/>
        <v>1.0042287459999999</v>
      </c>
      <c r="N511" s="128">
        <f t="shared" ca="1" si="147"/>
        <v>1.011228311</v>
      </c>
      <c r="O511" s="127">
        <f t="shared" si="156"/>
        <v>0</v>
      </c>
      <c r="P511" s="123">
        <f t="shared" ca="1" si="148"/>
        <v>112.28310999999999</v>
      </c>
      <c r="Q511" s="129">
        <f t="shared" si="149"/>
        <v>0</v>
      </c>
      <c r="R511" s="130" t="str">
        <f t="shared" si="157"/>
        <v>J=</v>
      </c>
      <c r="S511" s="125">
        <f t="shared" si="158"/>
        <v>44253</v>
      </c>
      <c r="T511" s="133" t="str">
        <f t="shared" si="159"/>
        <v>-</v>
      </c>
      <c r="U511" s="7"/>
      <c r="V511" s="7"/>
      <c r="W511" s="7"/>
      <c r="X511" s="7"/>
      <c r="Y511" s="1"/>
      <c r="Z511" s="7"/>
      <c r="AA511" s="7"/>
      <c r="AB511" s="7"/>
      <c r="AC511" s="7"/>
      <c r="AD511" s="7"/>
      <c r="AE511" s="8"/>
      <c r="AF511" s="7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</row>
    <row r="512" spans="1:212" x14ac:dyDescent="0.2">
      <c r="A512" s="122">
        <f t="shared" si="150"/>
        <v>44206</v>
      </c>
      <c r="B512" s="121">
        <f t="shared" ca="1" si="160"/>
        <v>10112.28311</v>
      </c>
      <c r="C512" s="123">
        <f t="shared" si="151"/>
        <v>10000</v>
      </c>
      <c r="D512" s="124">
        <f ca="1">IF(A512&lt;$B$1,VLOOKUP(A512,[1]DI!$A$4:$B$15000,2,FALSE),0)</f>
        <v>0</v>
      </c>
      <c r="E512" s="123">
        <f t="shared" ca="1" si="144"/>
        <v>1</v>
      </c>
      <c r="F512" s="123">
        <f ca="1">(TRUNC(PRODUCT($E$12:$E511),16))</f>
        <v>1.0460047251803899</v>
      </c>
      <c r="G512" s="123">
        <f t="shared" ca="1" si="161"/>
        <v>1.0387644441452999</v>
      </c>
      <c r="H512" s="123">
        <f t="shared" ca="1" si="145"/>
        <v>1.00697009</v>
      </c>
      <c r="I512" s="124">
        <f t="shared" si="152"/>
        <v>1.15E-2</v>
      </c>
      <c r="J512" s="125">
        <f t="shared" si="153"/>
        <v>44069</v>
      </c>
      <c r="K512" s="126">
        <f t="shared" si="154"/>
        <v>92</v>
      </c>
      <c r="L512" s="127">
        <f t="shared" si="155"/>
        <v>93</v>
      </c>
      <c r="M512" s="128">
        <f t="shared" si="146"/>
        <v>1.0042287459999999</v>
      </c>
      <c r="N512" s="128">
        <f t="shared" ca="1" si="147"/>
        <v>1.011228311</v>
      </c>
      <c r="O512" s="127">
        <f t="shared" si="156"/>
        <v>0</v>
      </c>
      <c r="P512" s="123">
        <f t="shared" ca="1" si="148"/>
        <v>112.28310999999999</v>
      </c>
      <c r="Q512" s="129">
        <f t="shared" si="149"/>
        <v>0</v>
      </c>
      <c r="R512" s="130" t="str">
        <f t="shared" si="157"/>
        <v>J=</v>
      </c>
      <c r="S512" s="125">
        <f t="shared" si="158"/>
        <v>44253</v>
      </c>
      <c r="T512" s="133" t="str">
        <f t="shared" si="159"/>
        <v>-</v>
      </c>
      <c r="U512" s="7"/>
      <c r="V512" s="7"/>
      <c r="W512" s="7"/>
      <c r="X512" s="7"/>
      <c r="Y512" s="1"/>
      <c r="Z512" s="7"/>
      <c r="AA512" s="7"/>
      <c r="AB512" s="7"/>
      <c r="AC512" s="7"/>
      <c r="AD512" s="7"/>
      <c r="AE512" s="8"/>
      <c r="AF512" s="7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</row>
    <row r="513" spans="1:212" x14ac:dyDescent="0.2">
      <c r="A513" s="122">
        <f t="shared" si="150"/>
        <v>44207</v>
      </c>
      <c r="B513" s="121">
        <f t="shared" ca="1" si="160"/>
        <v>10112.28311</v>
      </c>
      <c r="C513" s="123">
        <f t="shared" si="151"/>
        <v>10000</v>
      </c>
      <c r="D513" s="124">
        <f ca="1">IF(A513&lt;$B$1,VLOOKUP(A513,[1]DI!$A$4:$B$15000,2,FALSE),0)</f>
        <v>1.9000000000000006E-2</v>
      </c>
      <c r="E513" s="123">
        <f t="shared" ca="1" si="144"/>
        <v>1.0000746899999999</v>
      </c>
      <c r="F513" s="123">
        <f ca="1">(TRUNC(PRODUCT($E$12:$E512),16))</f>
        <v>1.0460047251803899</v>
      </c>
      <c r="G513" s="123">
        <f t="shared" ca="1" si="161"/>
        <v>1.0387644441452999</v>
      </c>
      <c r="H513" s="123">
        <f t="shared" ca="1" si="145"/>
        <v>1.00697009</v>
      </c>
      <c r="I513" s="124">
        <f t="shared" si="152"/>
        <v>1.15E-2</v>
      </c>
      <c r="J513" s="125">
        <f t="shared" si="153"/>
        <v>44069</v>
      </c>
      <c r="K513" s="126">
        <f t="shared" si="154"/>
        <v>93</v>
      </c>
      <c r="L513" s="127">
        <f t="shared" si="155"/>
        <v>93</v>
      </c>
      <c r="M513" s="128">
        <f t="shared" si="146"/>
        <v>1.0042287459999999</v>
      </c>
      <c r="N513" s="128">
        <f t="shared" ca="1" si="147"/>
        <v>1.011228311</v>
      </c>
      <c r="O513" s="127">
        <f t="shared" si="156"/>
        <v>0</v>
      </c>
      <c r="P513" s="123">
        <f t="shared" ca="1" si="148"/>
        <v>112.28310999999999</v>
      </c>
      <c r="Q513" s="129">
        <f t="shared" si="149"/>
        <v>0</v>
      </c>
      <c r="R513" s="130" t="str">
        <f t="shared" si="157"/>
        <v>J=</v>
      </c>
      <c r="S513" s="125">
        <f t="shared" si="158"/>
        <v>44253</v>
      </c>
      <c r="T513" s="133" t="str">
        <f t="shared" si="159"/>
        <v>-</v>
      </c>
      <c r="U513" s="7"/>
      <c r="V513" s="7"/>
      <c r="W513" s="7"/>
      <c r="X513" s="7"/>
      <c r="Y513" s="1"/>
      <c r="Z513" s="7"/>
      <c r="AA513" s="7"/>
      <c r="AB513" s="7"/>
      <c r="AC513" s="7"/>
      <c r="AD513" s="7"/>
      <c r="AE513" s="8"/>
      <c r="AF513" s="7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</row>
    <row r="514" spans="1:212" x14ac:dyDescent="0.2">
      <c r="A514" s="122">
        <f t="shared" si="150"/>
        <v>44208</v>
      </c>
      <c r="B514" s="121">
        <f t="shared" ca="1" si="160"/>
        <v>10113.49727</v>
      </c>
      <c r="C514" s="123">
        <f t="shared" si="151"/>
        <v>10000</v>
      </c>
      <c r="D514" s="124">
        <f ca="1">IF(A514&lt;$B$1,VLOOKUP(A514,[1]DI!$A$4:$B$15000,2,FALSE),0)</f>
        <v>1.9000000000000006E-2</v>
      </c>
      <c r="E514" s="123">
        <f t="shared" ca="1" si="144"/>
        <v>1.0000746899999999</v>
      </c>
      <c r="F514" s="123">
        <f ca="1">(TRUNC(PRODUCT($E$12:$E513),16))</f>
        <v>1.04608285127331</v>
      </c>
      <c r="G514" s="123">
        <f t="shared" ca="1" si="161"/>
        <v>1.0387644441452999</v>
      </c>
      <c r="H514" s="123">
        <f t="shared" ca="1" si="145"/>
        <v>1.0070452999999999</v>
      </c>
      <c r="I514" s="124">
        <f t="shared" si="152"/>
        <v>1.15E-2</v>
      </c>
      <c r="J514" s="125">
        <f t="shared" si="153"/>
        <v>44069</v>
      </c>
      <c r="K514" s="126">
        <f t="shared" si="154"/>
        <v>94</v>
      </c>
      <c r="L514" s="127">
        <f t="shared" si="155"/>
        <v>94</v>
      </c>
      <c r="M514" s="128">
        <f t="shared" si="146"/>
        <v>1.004274313</v>
      </c>
      <c r="N514" s="128">
        <f t="shared" ca="1" si="147"/>
        <v>1.011349727</v>
      </c>
      <c r="O514" s="127">
        <f t="shared" si="156"/>
        <v>0</v>
      </c>
      <c r="P514" s="123">
        <f t="shared" ca="1" si="148"/>
        <v>113.49727</v>
      </c>
      <c r="Q514" s="129">
        <f t="shared" si="149"/>
        <v>0</v>
      </c>
      <c r="R514" s="130" t="str">
        <f t="shared" si="157"/>
        <v>J=</v>
      </c>
      <c r="S514" s="125">
        <f t="shared" si="158"/>
        <v>44253</v>
      </c>
      <c r="T514" s="133" t="str">
        <f t="shared" si="159"/>
        <v>-</v>
      </c>
      <c r="U514" s="7"/>
      <c r="V514" s="7"/>
      <c r="W514" s="7"/>
      <c r="X514" s="7"/>
      <c r="Y514" s="1"/>
      <c r="Z514" s="7"/>
      <c r="AA514" s="7"/>
      <c r="AB514" s="7"/>
      <c r="AC514" s="7"/>
      <c r="AD514" s="7"/>
      <c r="AE514" s="8"/>
      <c r="AF514" s="7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</row>
    <row r="515" spans="1:212" x14ac:dyDescent="0.2">
      <c r="A515" s="122">
        <f t="shared" si="150"/>
        <v>44209</v>
      </c>
      <c r="B515" s="121">
        <f t="shared" ca="1" si="160"/>
        <v>10114.71163</v>
      </c>
      <c r="C515" s="123">
        <f t="shared" si="151"/>
        <v>10000</v>
      </c>
      <c r="D515" s="124">
        <f ca="1">IF(A515&lt;$B$1,VLOOKUP(A515,[1]DI!$A$4:$B$15000,2,FALSE),0)</f>
        <v>1.9000000000000006E-2</v>
      </c>
      <c r="E515" s="123">
        <f t="shared" ca="1" si="144"/>
        <v>1.0000746899999999</v>
      </c>
      <c r="F515" s="123">
        <f ca="1">(TRUNC(PRODUCT($E$12:$E514),16))</f>
        <v>1.04616098320148</v>
      </c>
      <c r="G515" s="123">
        <f t="shared" ca="1" si="161"/>
        <v>1.0387644441452999</v>
      </c>
      <c r="H515" s="123">
        <f t="shared" ca="1" si="145"/>
        <v>1.00712052</v>
      </c>
      <c r="I515" s="124">
        <f t="shared" si="152"/>
        <v>1.15E-2</v>
      </c>
      <c r="J515" s="125">
        <f t="shared" si="153"/>
        <v>44069</v>
      </c>
      <c r="K515" s="126">
        <f t="shared" si="154"/>
        <v>95</v>
      </c>
      <c r="L515" s="127">
        <f t="shared" si="155"/>
        <v>95</v>
      </c>
      <c r="M515" s="128">
        <f t="shared" si="146"/>
        <v>1.004319883</v>
      </c>
      <c r="N515" s="128">
        <f t="shared" ca="1" si="147"/>
        <v>1.011471163</v>
      </c>
      <c r="O515" s="127">
        <f t="shared" si="156"/>
        <v>0</v>
      </c>
      <c r="P515" s="123">
        <f t="shared" ca="1" si="148"/>
        <v>114.71163</v>
      </c>
      <c r="Q515" s="129">
        <f t="shared" si="149"/>
        <v>0</v>
      </c>
      <c r="R515" s="130" t="str">
        <f t="shared" si="157"/>
        <v>J=</v>
      </c>
      <c r="S515" s="125">
        <f t="shared" si="158"/>
        <v>44253</v>
      </c>
      <c r="T515" s="133" t="str">
        <f t="shared" si="159"/>
        <v>-</v>
      </c>
      <c r="U515" s="7"/>
      <c r="V515" s="7"/>
      <c r="W515" s="7"/>
      <c r="X515" s="7"/>
      <c r="Y515" s="1"/>
      <c r="Z515" s="7"/>
      <c r="AA515" s="7"/>
      <c r="AB515" s="7"/>
      <c r="AC515" s="7"/>
      <c r="AD515" s="7"/>
      <c r="AE515" s="8"/>
      <c r="AF515" s="7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</row>
    <row r="516" spans="1:212" x14ac:dyDescent="0.2">
      <c r="A516" s="122">
        <f t="shared" si="150"/>
        <v>44210</v>
      </c>
      <c r="B516" s="121">
        <f t="shared" ca="1" si="160"/>
        <v>10115.92607</v>
      </c>
      <c r="C516" s="123">
        <f t="shared" si="151"/>
        <v>10000</v>
      </c>
      <c r="D516" s="124">
        <f ca="1">IF(A516&lt;$B$1,VLOOKUP(A516,[1]DI!$A$4:$B$15000,2,FALSE),0)</f>
        <v>1.9000000000000006E-2</v>
      </c>
      <c r="E516" s="123">
        <f t="shared" ca="1" si="144"/>
        <v>1.0000746899999999</v>
      </c>
      <c r="F516" s="123">
        <f ca="1">(TRUNC(PRODUCT($E$12:$E515),16))</f>
        <v>1.0462391209653099</v>
      </c>
      <c r="G516" s="123">
        <f t="shared" ca="1" si="161"/>
        <v>1.0387644441452999</v>
      </c>
      <c r="H516" s="123">
        <f t="shared" ca="1" si="145"/>
        <v>1.00719574</v>
      </c>
      <c r="I516" s="124">
        <f t="shared" si="152"/>
        <v>1.15E-2</v>
      </c>
      <c r="J516" s="125">
        <f t="shared" si="153"/>
        <v>44069</v>
      </c>
      <c r="K516" s="126">
        <f t="shared" si="154"/>
        <v>96</v>
      </c>
      <c r="L516" s="127">
        <f t="shared" si="155"/>
        <v>96</v>
      </c>
      <c r="M516" s="128">
        <f t="shared" si="146"/>
        <v>1.004365454</v>
      </c>
      <c r="N516" s="128">
        <f t="shared" ca="1" si="147"/>
        <v>1.0115926070000001</v>
      </c>
      <c r="O516" s="127">
        <f t="shared" si="156"/>
        <v>0</v>
      </c>
      <c r="P516" s="123">
        <f t="shared" ca="1" si="148"/>
        <v>115.92607</v>
      </c>
      <c r="Q516" s="129">
        <f t="shared" si="149"/>
        <v>0</v>
      </c>
      <c r="R516" s="130" t="str">
        <f t="shared" si="157"/>
        <v>J=</v>
      </c>
      <c r="S516" s="125">
        <f t="shared" si="158"/>
        <v>44253</v>
      </c>
      <c r="T516" s="133" t="str">
        <f t="shared" si="159"/>
        <v>-</v>
      </c>
      <c r="U516" s="7"/>
      <c r="V516" s="7"/>
      <c r="W516" s="7"/>
      <c r="X516" s="7"/>
      <c r="Y516" s="1"/>
      <c r="Z516" s="7"/>
      <c r="AA516" s="7"/>
      <c r="AB516" s="7"/>
      <c r="AC516" s="7"/>
      <c r="AD516" s="7"/>
      <c r="AE516" s="8"/>
      <c r="AF516" s="7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</row>
    <row r="517" spans="1:212" x14ac:dyDescent="0.2">
      <c r="A517" s="122">
        <f t="shared" si="150"/>
        <v>44211</v>
      </c>
      <c r="B517" s="121">
        <f t="shared" ca="1" si="160"/>
        <v>10117.1407</v>
      </c>
      <c r="C517" s="123">
        <f t="shared" si="151"/>
        <v>10000</v>
      </c>
      <c r="D517" s="124">
        <f ca="1">IF(A517&lt;$B$1,VLOOKUP(A517,[1]DI!$A$4:$B$15000,2,FALSE),0)</f>
        <v>1.9000000000000006E-2</v>
      </c>
      <c r="E517" s="123">
        <f t="shared" ca="1" si="144"/>
        <v>1.0000746899999999</v>
      </c>
      <c r="F517" s="123">
        <f ca="1">(TRUNC(PRODUCT($E$12:$E516),16))</f>
        <v>1.0463172645652601</v>
      </c>
      <c r="G517" s="123">
        <f t="shared" ca="1" si="161"/>
        <v>1.0387644441452999</v>
      </c>
      <c r="H517" s="123">
        <f t="shared" ca="1" si="145"/>
        <v>1.00727097</v>
      </c>
      <c r="I517" s="124">
        <f t="shared" si="152"/>
        <v>1.15E-2</v>
      </c>
      <c r="J517" s="125">
        <f t="shared" si="153"/>
        <v>44069</v>
      </c>
      <c r="K517" s="126">
        <f t="shared" si="154"/>
        <v>97</v>
      </c>
      <c r="L517" s="127">
        <f t="shared" si="155"/>
        <v>97</v>
      </c>
      <c r="M517" s="128">
        <f t="shared" si="146"/>
        <v>1.004411028</v>
      </c>
      <c r="N517" s="128">
        <f t="shared" ca="1" si="147"/>
        <v>1.01171407</v>
      </c>
      <c r="O517" s="127">
        <f t="shared" si="156"/>
        <v>0</v>
      </c>
      <c r="P517" s="123">
        <f t="shared" ca="1" si="148"/>
        <v>117.1407</v>
      </c>
      <c r="Q517" s="129">
        <f t="shared" si="149"/>
        <v>0</v>
      </c>
      <c r="R517" s="130" t="str">
        <f t="shared" si="157"/>
        <v>J=</v>
      </c>
      <c r="S517" s="125">
        <f t="shared" si="158"/>
        <v>44253</v>
      </c>
      <c r="T517" s="133" t="str">
        <f t="shared" si="159"/>
        <v>-</v>
      </c>
      <c r="U517" s="7"/>
      <c r="V517" s="7"/>
      <c r="W517" s="7"/>
      <c r="X517" s="7"/>
      <c r="Y517" s="1"/>
      <c r="Z517" s="7"/>
      <c r="AA517" s="7"/>
      <c r="AB517" s="7"/>
      <c r="AC517" s="7"/>
      <c r="AD517" s="7"/>
      <c r="AE517" s="8"/>
      <c r="AF517" s="7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</row>
    <row r="518" spans="1:212" x14ac:dyDescent="0.2">
      <c r="A518" s="122">
        <f t="shared" si="150"/>
        <v>44212</v>
      </c>
      <c r="B518" s="121">
        <f t="shared" ca="1" si="160"/>
        <v>10118.355429990001</v>
      </c>
      <c r="C518" s="123">
        <f t="shared" si="151"/>
        <v>10000</v>
      </c>
      <c r="D518" s="124">
        <f ca="1">IF(A518&lt;$B$1,VLOOKUP(A518,[1]DI!$A$4:$B$15000,2,FALSE),0)</f>
        <v>0</v>
      </c>
      <c r="E518" s="123">
        <f t="shared" ca="1" si="144"/>
        <v>1</v>
      </c>
      <c r="F518" s="123">
        <f ca="1">(TRUNC(PRODUCT($E$12:$E517),16))</f>
        <v>1.04639541400175</v>
      </c>
      <c r="G518" s="123">
        <f t="shared" ca="1" si="161"/>
        <v>1.0387644441452999</v>
      </c>
      <c r="H518" s="123">
        <f t="shared" ca="1" si="145"/>
        <v>1.0073462</v>
      </c>
      <c r="I518" s="124">
        <f t="shared" si="152"/>
        <v>1.15E-2</v>
      </c>
      <c r="J518" s="125">
        <f t="shared" si="153"/>
        <v>44069</v>
      </c>
      <c r="K518" s="126">
        <f t="shared" si="154"/>
        <v>97</v>
      </c>
      <c r="L518" s="127">
        <f t="shared" si="155"/>
        <v>98</v>
      </c>
      <c r="M518" s="128">
        <f t="shared" si="146"/>
        <v>1.004456604</v>
      </c>
      <c r="N518" s="128">
        <f t="shared" ca="1" si="147"/>
        <v>1.0118355429999999</v>
      </c>
      <c r="O518" s="127">
        <f t="shared" si="156"/>
        <v>0</v>
      </c>
      <c r="P518" s="123">
        <f t="shared" ca="1" si="148"/>
        <v>118.35542999</v>
      </c>
      <c r="Q518" s="129">
        <f t="shared" si="149"/>
        <v>0</v>
      </c>
      <c r="R518" s="130" t="str">
        <f t="shared" si="157"/>
        <v>J=</v>
      </c>
      <c r="S518" s="125">
        <f t="shared" si="158"/>
        <v>44253</v>
      </c>
      <c r="T518" s="133" t="str">
        <f t="shared" si="159"/>
        <v>-</v>
      </c>
      <c r="U518" s="7"/>
      <c r="V518" s="7"/>
      <c r="W518" s="7"/>
      <c r="X518" s="7"/>
      <c r="Y518" s="1"/>
      <c r="Z518" s="7"/>
      <c r="AA518" s="7"/>
      <c r="AB518" s="7"/>
      <c r="AC518" s="7"/>
      <c r="AD518" s="7"/>
      <c r="AE518" s="8"/>
      <c r="AF518" s="7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</row>
    <row r="519" spans="1:212" x14ac:dyDescent="0.2">
      <c r="A519" s="122">
        <f t="shared" si="150"/>
        <v>44213</v>
      </c>
      <c r="B519" s="121">
        <f t="shared" ca="1" si="160"/>
        <v>10118.355429990001</v>
      </c>
      <c r="C519" s="123">
        <f t="shared" si="151"/>
        <v>10000</v>
      </c>
      <c r="D519" s="124">
        <f ca="1">IF(A519&lt;$B$1,VLOOKUP(A519,[1]DI!$A$4:$B$15000,2,FALSE),0)</f>
        <v>0</v>
      </c>
      <c r="E519" s="123">
        <f t="shared" ca="1" si="144"/>
        <v>1</v>
      </c>
      <c r="F519" s="123">
        <f ca="1">(TRUNC(PRODUCT($E$12:$E518),16))</f>
        <v>1.04639541400175</v>
      </c>
      <c r="G519" s="123">
        <f t="shared" ca="1" si="161"/>
        <v>1.0387644441452999</v>
      </c>
      <c r="H519" s="123">
        <f t="shared" ca="1" si="145"/>
        <v>1.0073462</v>
      </c>
      <c r="I519" s="124">
        <f t="shared" si="152"/>
        <v>1.15E-2</v>
      </c>
      <c r="J519" s="125">
        <f t="shared" si="153"/>
        <v>44069</v>
      </c>
      <c r="K519" s="126">
        <f t="shared" si="154"/>
        <v>97</v>
      </c>
      <c r="L519" s="127">
        <f t="shared" si="155"/>
        <v>98</v>
      </c>
      <c r="M519" s="128">
        <f t="shared" si="146"/>
        <v>1.004456604</v>
      </c>
      <c r="N519" s="128">
        <f t="shared" ca="1" si="147"/>
        <v>1.0118355429999999</v>
      </c>
      <c r="O519" s="127">
        <f t="shared" si="156"/>
        <v>0</v>
      </c>
      <c r="P519" s="123">
        <f t="shared" ca="1" si="148"/>
        <v>118.35542999</v>
      </c>
      <c r="Q519" s="129">
        <f t="shared" si="149"/>
        <v>0</v>
      </c>
      <c r="R519" s="130" t="str">
        <f t="shared" si="157"/>
        <v>J=</v>
      </c>
      <c r="S519" s="125">
        <f t="shared" si="158"/>
        <v>44253</v>
      </c>
      <c r="T519" s="133" t="str">
        <f t="shared" si="159"/>
        <v>-</v>
      </c>
      <c r="U519" s="7"/>
      <c r="V519" s="7"/>
      <c r="W519" s="7"/>
      <c r="X519" s="7"/>
      <c r="Y519" s="1"/>
      <c r="Z519" s="7"/>
      <c r="AA519" s="7"/>
      <c r="AB519" s="7"/>
      <c r="AC519" s="7"/>
      <c r="AD519" s="7"/>
      <c r="AE519" s="8"/>
      <c r="AF519" s="7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</row>
    <row r="520" spans="1:212" x14ac:dyDescent="0.2">
      <c r="A520" s="122">
        <f t="shared" si="150"/>
        <v>44214</v>
      </c>
      <c r="B520" s="121">
        <f t="shared" ca="1" si="160"/>
        <v>10118.355429990001</v>
      </c>
      <c r="C520" s="123">
        <f t="shared" si="151"/>
        <v>10000</v>
      </c>
      <c r="D520" s="124">
        <f ca="1">IF(A520&lt;$B$1,VLOOKUP(A520,[1]DI!$A$4:$B$15000,2,FALSE),0)</f>
        <v>1.9000000000000006E-2</v>
      </c>
      <c r="E520" s="123">
        <f t="shared" ca="1" si="144"/>
        <v>1.0000746899999999</v>
      </c>
      <c r="F520" s="123">
        <f ca="1">(TRUNC(PRODUCT($E$12:$E519),16))</f>
        <v>1.04639541400175</v>
      </c>
      <c r="G520" s="123">
        <f t="shared" ca="1" si="161"/>
        <v>1.0387644441452999</v>
      </c>
      <c r="H520" s="123">
        <f t="shared" ca="1" si="145"/>
        <v>1.0073462</v>
      </c>
      <c r="I520" s="124">
        <f t="shared" si="152"/>
        <v>1.15E-2</v>
      </c>
      <c r="J520" s="125">
        <f t="shared" si="153"/>
        <v>44069</v>
      </c>
      <c r="K520" s="126">
        <f t="shared" si="154"/>
        <v>98</v>
      </c>
      <c r="L520" s="127">
        <f t="shared" si="155"/>
        <v>98</v>
      </c>
      <c r="M520" s="128">
        <f t="shared" si="146"/>
        <v>1.004456604</v>
      </c>
      <c r="N520" s="128">
        <f t="shared" ca="1" si="147"/>
        <v>1.0118355429999999</v>
      </c>
      <c r="O520" s="127">
        <f t="shared" si="156"/>
        <v>0</v>
      </c>
      <c r="P520" s="123">
        <f t="shared" ca="1" si="148"/>
        <v>118.35542999</v>
      </c>
      <c r="Q520" s="129">
        <f t="shared" si="149"/>
        <v>0</v>
      </c>
      <c r="R520" s="130" t="str">
        <f t="shared" si="157"/>
        <v>J=</v>
      </c>
      <c r="S520" s="125">
        <f t="shared" si="158"/>
        <v>44253</v>
      </c>
      <c r="T520" s="133" t="str">
        <f t="shared" si="159"/>
        <v>-</v>
      </c>
      <c r="U520" s="7"/>
      <c r="V520" s="7"/>
      <c r="W520" s="7"/>
      <c r="X520" s="7"/>
      <c r="Y520" s="1"/>
      <c r="Z520" s="7"/>
      <c r="AA520" s="7"/>
      <c r="AB520" s="7"/>
      <c r="AC520" s="7"/>
      <c r="AD520" s="7"/>
      <c r="AE520" s="8"/>
      <c r="AF520" s="7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</row>
    <row r="521" spans="1:212" x14ac:dyDescent="0.2">
      <c r="A521" s="122">
        <f t="shared" si="150"/>
        <v>44215</v>
      </c>
      <c r="B521" s="121">
        <f t="shared" ca="1" si="160"/>
        <v>10119.570339989999</v>
      </c>
      <c r="C521" s="123">
        <f t="shared" si="151"/>
        <v>10000</v>
      </c>
      <c r="D521" s="124">
        <f ca="1">IF(A521&lt;$B$1,VLOOKUP(A521,[1]DI!$A$4:$B$15000,2,FALSE),0)</f>
        <v>1.9000000000000006E-2</v>
      </c>
      <c r="E521" s="123">
        <f t="shared" ca="1" si="144"/>
        <v>1.0000746899999999</v>
      </c>
      <c r="F521" s="123">
        <f ca="1">(TRUNC(PRODUCT($E$12:$E520),16))</f>
        <v>1.0464735692752201</v>
      </c>
      <c r="G521" s="123">
        <f t="shared" ca="1" si="161"/>
        <v>1.0387644441452999</v>
      </c>
      <c r="H521" s="123">
        <f t="shared" ca="1" si="145"/>
        <v>1.0074214399999999</v>
      </c>
      <c r="I521" s="124">
        <f t="shared" si="152"/>
        <v>1.15E-2</v>
      </c>
      <c r="J521" s="125">
        <f t="shared" si="153"/>
        <v>44069</v>
      </c>
      <c r="K521" s="126">
        <f t="shared" si="154"/>
        <v>99</v>
      </c>
      <c r="L521" s="127">
        <f t="shared" si="155"/>
        <v>99</v>
      </c>
      <c r="M521" s="128">
        <f t="shared" si="146"/>
        <v>1.0045021810000001</v>
      </c>
      <c r="N521" s="128">
        <f t="shared" ca="1" si="147"/>
        <v>1.0119570339999999</v>
      </c>
      <c r="O521" s="127">
        <f t="shared" si="156"/>
        <v>0</v>
      </c>
      <c r="P521" s="123">
        <f t="shared" ca="1" si="148"/>
        <v>119.57033998999999</v>
      </c>
      <c r="Q521" s="129">
        <f t="shared" si="149"/>
        <v>0</v>
      </c>
      <c r="R521" s="130" t="str">
        <f t="shared" si="157"/>
        <v>J=</v>
      </c>
      <c r="S521" s="125">
        <f t="shared" si="158"/>
        <v>44253</v>
      </c>
      <c r="T521" s="133" t="str">
        <f t="shared" si="159"/>
        <v>-</v>
      </c>
      <c r="U521" s="7"/>
      <c r="V521" s="7"/>
      <c r="W521" s="7"/>
      <c r="X521" s="7"/>
      <c r="Y521" s="1"/>
      <c r="Z521" s="7"/>
      <c r="AA521" s="7"/>
      <c r="AB521" s="7"/>
      <c r="AC521" s="7"/>
      <c r="AD521" s="7"/>
      <c r="AE521" s="8"/>
      <c r="AF521" s="7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</row>
    <row r="522" spans="1:212" x14ac:dyDescent="0.2">
      <c r="A522" s="122">
        <f t="shared" si="150"/>
        <v>44216</v>
      </c>
      <c r="B522" s="121">
        <f t="shared" ca="1" si="160"/>
        <v>10120.78534</v>
      </c>
      <c r="C522" s="123">
        <f t="shared" si="151"/>
        <v>10000</v>
      </c>
      <c r="D522" s="124">
        <f ca="1">IF(A522&lt;$B$1,VLOOKUP(A522,[1]DI!$A$4:$B$15000,2,FALSE),0)</f>
        <v>1.9000000000000006E-2</v>
      </c>
      <c r="E522" s="123">
        <f t="shared" ca="1" si="144"/>
        <v>1.0000746899999999</v>
      </c>
      <c r="F522" s="123">
        <f ca="1">(TRUNC(PRODUCT($E$12:$E521),16))</f>
        <v>1.04655173038611</v>
      </c>
      <c r="G522" s="123">
        <f t="shared" ca="1" si="161"/>
        <v>1.0387644441452999</v>
      </c>
      <c r="H522" s="123">
        <f t="shared" ca="1" si="145"/>
        <v>1.00749668</v>
      </c>
      <c r="I522" s="124">
        <f t="shared" si="152"/>
        <v>1.15E-2</v>
      </c>
      <c r="J522" s="125">
        <f t="shared" si="153"/>
        <v>44069</v>
      </c>
      <c r="K522" s="126">
        <f t="shared" si="154"/>
        <v>100</v>
      </c>
      <c r="L522" s="127">
        <f t="shared" si="155"/>
        <v>100</v>
      </c>
      <c r="M522" s="128">
        <f t="shared" si="146"/>
        <v>1.004547761</v>
      </c>
      <c r="N522" s="128">
        <f t="shared" ca="1" si="147"/>
        <v>1.012078534</v>
      </c>
      <c r="O522" s="127">
        <f t="shared" si="156"/>
        <v>0</v>
      </c>
      <c r="P522" s="123">
        <f t="shared" ca="1" si="148"/>
        <v>120.78534000000001</v>
      </c>
      <c r="Q522" s="129">
        <f t="shared" si="149"/>
        <v>0</v>
      </c>
      <c r="R522" s="130" t="str">
        <f t="shared" si="157"/>
        <v>J=</v>
      </c>
      <c r="S522" s="125">
        <f t="shared" si="158"/>
        <v>44253</v>
      </c>
      <c r="T522" s="133" t="str">
        <f t="shared" si="159"/>
        <v>-</v>
      </c>
      <c r="U522" s="7"/>
      <c r="V522" s="7"/>
      <c r="W522" s="7"/>
      <c r="X522" s="7"/>
      <c r="Y522" s="1"/>
      <c r="Z522" s="7"/>
      <c r="AA522" s="7"/>
      <c r="AB522" s="7"/>
      <c r="AC522" s="7"/>
      <c r="AD522" s="7"/>
      <c r="AE522" s="8"/>
      <c r="AF522" s="7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</row>
    <row r="523" spans="1:212" x14ac:dyDescent="0.2">
      <c r="A523" s="122">
        <f t="shared" si="150"/>
        <v>44217</v>
      </c>
      <c r="B523" s="121">
        <f t="shared" ca="1" si="160"/>
        <v>10122.00052999</v>
      </c>
      <c r="C523" s="123">
        <f t="shared" si="151"/>
        <v>10000</v>
      </c>
      <c r="D523" s="124">
        <f ca="1">IF(A523&lt;$B$1,VLOOKUP(A523,[1]DI!$A$4:$B$15000,2,FALSE),0)</f>
        <v>1.9000000000000006E-2</v>
      </c>
      <c r="E523" s="123">
        <f t="shared" ca="1" si="144"/>
        <v>1.0000746899999999</v>
      </c>
      <c r="F523" s="123">
        <f ca="1">(TRUNC(PRODUCT($E$12:$E522),16))</f>
        <v>1.04662989733485</v>
      </c>
      <c r="G523" s="123">
        <f t="shared" ca="1" si="161"/>
        <v>1.0387644441452999</v>
      </c>
      <c r="H523" s="123">
        <f t="shared" ca="1" si="145"/>
        <v>1.0075719299999999</v>
      </c>
      <c r="I523" s="124">
        <f t="shared" si="152"/>
        <v>1.15E-2</v>
      </c>
      <c r="J523" s="125">
        <f t="shared" si="153"/>
        <v>44069</v>
      </c>
      <c r="K523" s="126">
        <f t="shared" si="154"/>
        <v>101</v>
      </c>
      <c r="L523" s="127">
        <f t="shared" si="155"/>
        <v>101</v>
      </c>
      <c r="M523" s="128">
        <f t="shared" si="146"/>
        <v>1.004593343</v>
      </c>
      <c r="N523" s="128">
        <f t="shared" ca="1" si="147"/>
        <v>1.0122000529999999</v>
      </c>
      <c r="O523" s="127">
        <f t="shared" si="156"/>
        <v>0</v>
      </c>
      <c r="P523" s="123">
        <f t="shared" ca="1" si="148"/>
        <v>122.00052999</v>
      </c>
      <c r="Q523" s="129">
        <f t="shared" si="149"/>
        <v>0</v>
      </c>
      <c r="R523" s="130" t="str">
        <f t="shared" si="157"/>
        <v>J=</v>
      </c>
      <c r="S523" s="125">
        <f t="shared" si="158"/>
        <v>44253</v>
      </c>
      <c r="T523" s="133" t="str">
        <f t="shared" si="159"/>
        <v>-</v>
      </c>
      <c r="U523" s="7"/>
      <c r="V523" s="7"/>
      <c r="W523" s="7"/>
      <c r="X523" s="7"/>
      <c r="Y523" s="1"/>
      <c r="Z523" s="7"/>
      <c r="AA523" s="7"/>
      <c r="AB523" s="7"/>
      <c r="AC523" s="7"/>
      <c r="AD523" s="7"/>
      <c r="AE523" s="8"/>
      <c r="AF523" s="7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</row>
    <row r="524" spans="1:212" x14ac:dyDescent="0.2">
      <c r="A524" s="122">
        <f t="shared" si="150"/>
        <v>44218</v>
      </c>
      <c r="B524" s="121">
        <f t="shared" ca="1" si="160"/>
        <v>10123.21591999</v>
      </c>
      <c r="C524" s="123">
        <f t="shared" si="151"/>
        <v>10000</v>
      </c>
      <c r="D524" s="124">
        <f ca="1">IF(A524&lt;$B$1,VLOOKUP(A524,[1]DI!$A$4:$B$15000,2,FALSE),0)</f>
        <v>1.9000000000000006E-2</v>
      </c>
      <c r="E524" s="123">
        <f t="shared" ref="E524:E587" ca="1" si="162">IF(A524&lt;A$10,1,ROUND(((1+D524)^(1/252)),8))</f>
        <v>1.0000746899999999</v>
      </c>
      <c r="F524" s="123">
        <f ca="1">(TRUNC(PRODUCT($E$12:$E523),16))</f>
        <v>1.0467080701218801</v>
      </c>
      <c r="G524" s="123">
        <f t="shared" ca="1" si="161"/>
        <v>1.0387644441452999</v>
      </c>
      <c r="H524" s="123">
        <f t="shared" ref="H524:H587" ca="1" si="163">ROUND(F524/G524,8)</f>
        <v>1.0076471899999999</v>
      </c>
      <c r="I524" s="124">
        <f t="shared" si="152"/>
        <v>1.15E-2</v>
      </c>
      <c r="J524" s="125">
        <f t="shared" si="153"/>
        <v>44069</v>
      </c>
      <c r="K524" s="126">
        <f t="shared" si="154"/>
        <v>102</v>
      </c>
      <c r="L524" s="127">
        <f t="shared" si="155"/>
        <v>102</v>
      </c>
      <c r="M524" s="128">
        <f t="shared" ref="M524:M587" si="164">ROUND((I524+1)^(L524/252),9)</f>
        <v>1.004638927</v>
      </c>
      <c r="N524" s="128">
        <f t="shared" ref="N524:N587" ca="1" si="165">ROUND(H524*M524,9)</f>
        <v>1.0123215919999999</v>
      </c>
      <c r="O524" s="127">
        <f t="shared" si="156"/>
        <v>0</v>
      </c>
      <c r="P524" s="123">
        <f t="shared" ref="P524:P587" ca="1" si="166">TRUNC(((N524-1)*C524),8)</f>
        <v>123.21591999</v>
      </c>
      <c r="Q524" s="129">
        <f t="shared" ref="Q524:Q587" si="167">IF(O524&gt;0,VLOOKUP(O524,$V$12:$AA$48,6),0)</f>
        <v>0</v>
      </c>
      <c r="R524" s="130" t="str">
        <f t="shared" si="157"/>
        <v>J=</v>
      </c>
      <c r="S524" s="125">
        <f t="shared" si="158"/>
        <v>44253</v>
      </c>
      <c r="T524" s="133" t="str">
        <f t="shared" si="159"/>
        <v>-</v>
      </c>
      <c r="U524" s="7"/>
      <c r="V524" s="7"/>
      <c r="W524" s="7"/>
      <c r="X524" s="7"/>
      <c r="Y524" s="1"/>
      <c r="Z524" s="7"/>
      <c r="AA524" s="7"/>
      <c r="AB524" s="7"/>
      <c r="AC524" s="7"/>
      <c r="AD524" s="7"/>
      <c r="AE524" s="8"/>
      <c r="AF524" s="7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</row>
    <row r="525" spans="1:212" x14ac:dyDescent="0.2">
      <c r="A525" s="122">
        <f t="shared" ref="A525:A588" si="168">(A524+1)</f>
        <v>44219</v>
      </c>
      <c r="B525" s="121">
        <f t="shared" ca="1" si="160"/>
        <v>10124.431389990001</v>
      </c>
      <c r="C525" s="123">
        <f t="shared" ref="C525:C588" si="169">(C524-Q524)</f>
        <v>10000</v>
      </c>
      <c r="D525" s="124">
        <f ca="1">IF(A525&lt;$B$1,VLOOKUP(A525,[1]DI!$A$4:$B$15000,2,FALSE),0)</f>
        <v>0</v>
      </c>
      <c r="E525" s="123">
        <f t="shared" ca="1" si="162"/>
        <v>1</v>
      </c>
      <c r="F525" s="123">
        <f ca="1">(TRUNC(PRODUCT($E$12:$E524),16))</f>
        <v>1.04678624874764</v>
      </c>
      <c r="G525" s="123">
        <f t="shared" ca="1" si="161"/>
        <v>1.0387644441452999</v>
      </c>
      <c r="H525" s="123">
        <f t="shared" ca="1" si="163"/>
        <v>1.0077224499999999</v>
      </c>
      <c r="I525" s="124">
        <f t="shared" ref="I525:I588" si="170">I524</f>
        <v>1.15E-2</v>
      </c>
      <c r="J525" s="125">
        <f t="shared" ref="J525:J588" si="171">IF(O524&gt;0,VLOOKUP(O524,V$12:AF$48,2),J524)</f>
        <v>44069</v>
      </c>
      <c r="K525" s="126">
        <f t="shared" ref="K525:K588" si="172">IF(A525&gt;J525,IF(NETWORKDAYS(J525,A525,$V$52:$V$436)-1=0,1,NETWORKDAYS(J525,A525,$V$52:$V$436)-1),0)</f>
        <v>102</v>
      </c>
      <c r="L525" s="127">
        <f t="shared" ref="L525:L588" si="173">IF(AND(K525=1,K524=1),1,IF(K525&gt;0,IF(K525=K524,K525+1,K525),0))</f>
        <v>103</v>
      </c>
      <c r="M525" s="128">
        <f t="shared" si="164"/>
        <v>1.0046845129999999</v>
      </c>
      <c r="N525" s="128">
        <f t="shared" ca="1" si="165"/>
        <v>1.0124431389999999</v>
      </c>
      <c r="O525" s="127">
        <f t="shared" ref="O525:O588" si="174">IF(VLOOKUP(A525,W$12:AD$48,8)=VLOOKUP(A524,W$12:AD$48,8),0,VLOOKUP(A525,W$12:AD$48,8))</f>
        <v>0</v>
      </c>
      <c r="P525" s="123">
        <f t="shared" ca="1" si="166"/>
        <v>124.43138999</v>
      </c>
      <c r="Q525" s="129">
        <f t="shared" si="167"/>
        <v>0</v>
      </c>
      <c r="R525" s="130" t="str">
        <f t="shared" ref="R525:R588" si="175">IF(O524&gt;0,VLOOKUP(O524,V$12:AF$48,10),R524)</f>
        <v>J=</v>
      </c>
      <c r="S525" s="125">
        <f t="shared" ref="S525:S588" si="176">IF(O524&gt;0,VLOOKUP(O524,V$12:AF$48,11),S524)</f>
        <v>44253</v>
      </c>
      <c r="T525" s="133" t="str">
        <f t="shared" ref="T525:T588" si="177">IF(O525&gt;0,(P525+Q525)*T$9,"-")</f>
        <v>-</v>
      </c>
      <c r="U525" s="7"/>
      <c r="V525" s="7"/>
      <c r="W525" s="7"/>
      <c r="X525" s="7"/>
      <c r="Y525" s="1"/>
      <c r="Z525" s="7"/>
      <c r="AA525" s="7"/>
      <c r="AB525" s="7"/>
      <c r="AC525" s="7"/>
      <c r="AD525" s="7"/>
      <c r="AE525" s="8"/>
      <c r="AF525" s="7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</row>
    <row r="526" spans="1:212" x14ac:dyDescent="0.2">
      <c r="A526" s="122">
        <f t="shared" si="168"/>
        <v>44220</v>
      </c>
      <c r="B526" s="121">
        <f t="shared" ref="B526:B589" ca="1" si="178">IF(A526&lt;=TODAY(),C526+P526,IF(AND(A526&gt;TODAY(),A526&lt;=$B$1),IF(VLOOKUP(TODAY(),$A$10:$D$5000,4,FALSE)=0,"n.d",C526+P526),"n.d"))</f>
        <v>10124.431389990001</v>
      </c>
      <c r="C526" s="123">
        <f t="shared" si="169"/>
        <v>10000</v>
      </c>
      <c r="D526" s="124">
        <f ca="1">IF(A526&lt;$B$1,VLOOKUP(A526,[1]DI!$A$4:$B$15000,2,FALSE),0)</f>
        <v>0</v>
      </c>
      <c r="E526" s="123">
        <f t="shared" ca="1" si="162"/>
        <v>1</v>
      </c>
      <c r="F526" s="123">
        <f ca="1">(TRUNC(PRODUCT($E$12:$E525),16))</f>
        <v>1.04678624874764</v>
      </c>
      <c r="G526" s="123">
        <f t="shared" ca="1" si="161"/>
        <v>1.0387644441452999</v>
      </c>
      <c r="H526" s="123">
        <f t="shared" ca="1" si="163"/>
        <v>1.0077224499999999</v>
      </c>
      <c r="I526" s="124">
        <f t="shared" si="170"/>
        <v>1.15E-2</v>
      </c>
      <c r="J526" s="125">
        <f t="shared" si="171"/>
        <v>44069</v>
      </c>
      <c r="K526" s="126">
        <f t="shared" si="172"/>
        <v>102</v>
      </c>
      <c r="L526" s="127">
        <f t="shared" si="173"/>
        <v>103</v>
      </c>
      <c r="M526" s="128">
        <f t="shared" si="164"/>
        <v>1.0046845129999999</v>
      </c>
      <c r="N526" s="128">
        <f t="shared" ca="1" si="165"/>
        <v>1.0124431389999999</v>
      </c>
      <c r="O526" s="127">
        <f t="shared" si="174"/>
        <v>0</v>
      </c>
      <c r="P526" s="123">
        <f t="shared" ca="1" si="166"/>
        <v>124.43138999</v>
      </c>
      <c r="Q526" s="129">
        <f t="shared" si="167"/>
        <v>0</v>
      </c>
      <c r="R526" s="130" t="str">
        <f t="shared" si="175"/>
        <v>J=</v>
      </c>
      <c r="S526" s="125">
        <f t="shared" si="176"/>
        <v>44253</v>
      </c>
      <c r="T526" s="133" t="str">
        <f t="shared" si="177"/>
        <v>-</v>
      </c>
      <c r="U526" s="7"/>
      <c r="V526" s="7"/>
      <c r="W526" s="7"/>
      <c r="X526" s="7"/>
      <c r="Y526" s="1"/>
      <c r="Z526" s="7"/>
      <c r="AA526" s="7"/>
      <c r="AB526" s="7"/>
      <c r="AC526" s="7"/>
      <c r="AD526" s="7"/>
      <c r="AE526" s="8"/>
      <c r="AF526" s="7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</row>
    <row r="527" spans="1:212" x14ac:dyDescent="0.2">
      <c r="A527" s="122">
        <f t="shared" si="168"/>
        <v>44221</v>
      </c>
      <c r="B527" s="121">
        <f t="shared" ca="1" si="178"/>
        <v>10124.431389990001</v>
      </c>
      <c r="C527" s="123">
        <f t="shared" si="169"/>
        <v>10000</v>
      </c>
      <c r="D527" s="124">
        <f ca="1">IF(A527&lt;$B$1,VLOOKUP(A527,[1]DI!$A$4:$B$15000,2,FALSE),0)</f>
        <v>1.9000000000000006E-2</v>
      </c>
      <c r="E527" s="123">
        <f t="shared" ca="1" si="162"/>
        <v>1.0000746899999999</v>
      </c>
      <c r="F527" s="123">
        <f ca="1">(TRUNC(PRODUCT($E$12:$E526),16))</f>
        <v>1.04678624874764</v>
      </c>
      <c r="G527" s="123">
        <f t="shared" ca="1" si="161"/>
        <v>1.0387644441452999</v>
      </c>
      <c r="H527" s="123">
        <f t="shared" ca="1" si="163"/>
        <v>1.0077224499999999</v>
      </c>
      <c r="I527" s="124">
        <f t="shared" si="170"/>
        <v>1.15E-2</v>
      </c>
      <c r="J527" s="125">
        <f t="shared" si="171"/>
        <v>44069</v>
      </c>
      <c r="K527" s="126">
        <f t="shared" si="172"/>
        <v>103</v>
      </c>
      <c r="L527" s="127">
        <f t="shared" si="173"/>
        <v>103</v>
      </c>
      <c r="M527" s="128">
        <f t="shared" si="164"/>
        <v>1.0046845129999999</v>
      </c>
      <c r="N527" s="128">
        <f t="shared" ca="1" si="165"/>
        <v>1.0124431389999999</v>
      </c>
      <c r="O527" s="127">
        <f t="shared" si="174"/>
        <v>0</v>
      </c>
      <c r="P527" s="123">
        <f t="shared" ca="1" si="166"/>
        <v>124.43138999</v>
      </c>
      <c r="Q527" s="129">
        <f t="shared" si="167"/>
        <v>0</v>
      </c>
      <c r="R527" s="130" t="str">
        <f t="shared" si="175"/>
        <v>J=</v>
      </c>
      <c r="S527" s="125">
        <f t="shared" si="176"/>
        <v>44253</v>
      </c>
      <c r="T527" s="133" t="str">
        <f t="shared" si="177"/>
        <v>-</v>
      </c>
      <c r="U527" s="7"/>
      <c r="V527" s="7"/>
      <c r="W527" s="7"/>
      <c r="X527" s="7"/>
      <c r="Y527" s="1"/>
      <c r="Z527" s="7"/>
      <c r="AA527" s="7"/>
      <c r="AB527" s="7"/>
      <c r="AC527" s="7"/>
      <c r="AD527" s="7"/>
      <c r="AE527" s="8"/>
      <c r="AF527" s="7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</row>
    <row r="528" spans="1:212" x14ac:dyDescent="0.2">
      <c r="A528" s="122">
        <f t="shared" si="168"/>
        <v>44222</v>
      </c>
      <c r="B528" s="121">
        <f t="shared" ca="1" si="178"/>
        <v>10125.64695</v>
      </c>
      <c r="C528" s="123">
        <f t="shared" si="169"/>
        <v>10000</v>
      </c>
      <c r="D528" s="124">
        <f ca="1">IF(A528&lt;$B$1,VLOOKUP(A528,[1]DI!$A$4:$B$15000,2,FALSE),0)</f>
        <v>1.9000000000000006E-2</v>
      </c>
      <c r="E528" s="123">
        <f t="shared" ca="1" si="162"/>
        <v>1.0000746899999999</v>
      </c>
      <c r="F528" s="123">
        <f ca="1">(TRUNC(PRODUCT($E$12:$E527),16))</f>
        <v>1.0468644332125601</v>
      </c>
      <c r="G528" s="123">
        <f t="shared" ca="1" si="161"/>
        <v>1.0387644441452999</v>
      </c>
      <c r="H528" s="123">
        <f t="shared" ca="1" si="163"/>
        <v>1.00779771</v>
      </c>
      <c r="I528" s="124">
        <f t="shared" si="170"/>
        <v>1.15E-2</v>
      </c>
      <c r="J528" s="125">
        <f t="shared" si="171"/>
        <v>44069</v>
      </c>
      <c r="K528" s="126">
        <f t="shared" si="172"/>
        <v>104</v>
      </c>
      <c r="L528" s="127">
        <f t="shared" si="173"/>
        <v>104</v>
      </c>
      <c r="M528" s="128">
        <f t="shared" si="164"/>
        <v>1.004730101</v>
      </c>
      <c r="N528" s="128">
        <f t="shared" ca="1" si="165"/>
        <v>1.012564695</v>
      </c>
      <c r="O528" s="127">
        <f t="shared" si="174"/>
        <v>0</v>
      </c>
      <c r="P528" s="123">
        <f t="shared" ca="1" si="166"/>
        <v>125.64695</v>
      </c>
      <c r="Q528" s="129">
        <f t="shared" si="167"/>
        <v>0</v>
      </c>
      <c r="R528" s="130" t="str">
        <f t="shared" si="175"/>
        <v>J=</v>
      </c>
      <c r="S528" s="125">
        <f t="shared" si="176"/>
        <v>44253</v>
      </c>
      <c r="T528" s="133" t="str">
        <f t="shared" si="177"/>
        <v>-</v>
      </c>
      <c r="U528" s="7"/>
      <c r="V528" s="7"/>
      <c r="W528" s="7"/>
      <c r="X528" s="7"/>
      <c r="Y528" s="1"/>
      <c r="Z528" s="7"/>
      <c r="AA528" s="7"/>
      <c r="AB528" s="7"/>
      <c r="AC528" s="7"/>
      <c r="AD528" s="7"/>
      <c r="AE528" s="8"/>
      <c r="AF528" s="7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</row>
    <row r="529" spans="1:212" x14ac:dyDescent="0.2">
      <c r="A529" s="122">
        <f t="shared" si="168"/>
        <v>44223</v>
      </c>
      <c r="B529" s="121">
        <f t="shared" ca="1" si="178"/>
        <v>10126.862800000001</v>
      </c>
      <c r="C529" s="123">
        <f t="shared" si="169"/>
        <v>10000</v>
      </c>
      <c r="D529" s="124">
        <f ca="1">IF(A529&lt;$B$1,VLOOKUP(A529,[1]DI!$A$4:$B$15000,2,FALSE),0)</f>
        <v>1.9000000000000006E-2</v>
      </c>
      <c r="E529" s="123">
        <f t="shared" ca="1" si="162"/>
        <v>1.0000746899999999</v>
      </c>
      <c r="F529" s="123">
        <f ca="1">(TRUNC(PRODUCT($E$12:$E528),16))</f>
        <v>1.04694262351707</v>
      </c>
      <c r="G529" s="123">
        <f t="shared" ca="1" si="161"/>
        <v>1.0387644441452999</v>
      </c>
      <c r="H529" s="123">
        <f t="shared" ca="1" si="163"/>
        <v>1.0078729900000001</v>
      </c>
      <c r="I529" s="124">
        <f t="shared" si="170"/>
        <v>1.15E-2</v>
      </c>
      <c r="J529" s="125">
        <f t="shared" si="171"/>
        <v>44069</v>
      </c>
      <c r="K529" s="126">
        <f t="shared" si="172"/>
        <v>105</v>
      </c>
      <c r="L529" s="127">
        <f t="shared" si="173"/>
        <v>105</v>
      </c>
      <c r="M529" s="128">
        <f t="shared" si="164"/>
        <v>1.0047756910000001</v>
      </c>
      <c r="N529" s="128">
        <f t="shared" ca="1" si="165"/>
        <v>1.01268628</v>
      </c>
      <c r="O529" s="127">
        <f t="shared" si="174"/>
        <v>0</v>
      </c>
      <c r="P529" s="123">
        <f t="shared" ca="1" si="166"/>
        <v>126.86279999999999</v>
      </c>
      <c r="Q529" s="129">
        <f t="shared" si="167"/>
        <v>0</v>
      </c>
      <c r="R529" s="130" t="str">
        <f t="shared" si="175"/>
        <v>J=</v>
      </c>
      <c r="S529" s="125">
        <f t="shared" si="176"/>
        <v>44253</v>
      </c>
      <c r="T529" s="133" t="str">
        <f t="shared" si="177"/>
        <v>-</v>
      </c>
      <c r="U529" s="7"/>
      <c r="V529" s="7"/>
      <c r="W529" s="7"/>
      <c r="X529" s="7"/>
      <c r="Y529" s="1"/>
      <c r="Z529" s="7"/>
      <c r="AA529" s="7"/>
      <c r="AB529" s="7"/>
      <c r="AC529" s="7"/>
      <c r="AD529" s="7"/>
      <c r="AE529" s="8"/>
      <c r="AF529" s="7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</row>
    <row r="530" spans="1:212" x14ac:dyDescent="0.2">
      <c r="A530" s="122">
        <f t="shared" si="168"/>
        <v>44224</v>
      </c>
      <c r="B530" s="121">
        <f t="shared" ca="1" si="178"/>
        <v>10128.078750000001</v>
      </c>
      <c r="C530" s="123">
        <f t="shared" si="169"/>
        <v>10000</v>
      </c>
      <c r="D530" s="124">
        <f ca="1">IF(A530&lt;$B$1,VLOOKUP(A530,[1]DI!$A$4:$B$15000,2,FALSE),0)</f>
        <v>1.9000000000000006E-2</v>
      </c>
      <c r="E530" s="123">
        <f t="shared" ca="1" si="162"/>
        <v>1.0000746899999999</v>
      </c>
      <c r="F530" s="123">
        <f ca="1">(TRUNC(PRODUCT($E$12:$E529),16))</f>
        <v>1.04702081966162</v>
      </c>
      <c r="G530" s="123">
        <f t="shared" ca="1" si="161"/>
        <v>1.0387644441452999</v>
      </c>
      <c r="H530" s="123">
        <f t="shared" ca="1" si="163"/>
        <v>1.00794827</v>
      </c>
      <c r="I530" s="124">
        <f t="shared" si="170"/>
        <v>1.15E-2</v>
      </c>
      <c r="J530" s="125">
        <f t="shared" si="171"/>
        <v>44069</v>
      </c>
      <c r="K530" s="126">
        <f t="shared" si="172"/>
        <v>106</v>
      </c>
      <c r="L530" s="127">
        <f t="shared" si="173"/>
        <v>106</v>
      </c>
      <c r="M530" s="128">
        <f t="shared" si="164"/>
        <v>1.0048212839999999</v>
      </c>
      <c r="N530" s="128">
        <f t="shared" ca="1" si="165"/>
        <v>1.012807875</v>
      </c>
      <c r="O530" s="127">
        <f t="shared" si="174"/>
        <v>0</v>
      </c>
      <c r="P530" s="123">
        <f t="shared" ca="1" si="166"/>
        <v>128.07875000000001</v>
      </c>
      <c r="Q530" s="129">
        <f t="shared" si="167"/>
        <v>0</v>
      </c>
      <c r="R530" s="130" t="str">
        <f t="shared" si="175"/>
        <v>J=</v>
      </c>
      <c r="S530" s="125">
        <f t="shared" si="176"/>
        <v>44253</v>
      </c>
      <c r="T530" s="133" t="str">
        <f t="shared" si="177"/>
        <v>-</v>
      </c>
      <c r="U530" s="7"/>
      <c r="V530" s="7"/>
      <c r="W530" s="7"/>
      <c r="X530" s="7"/>
      <c r="Y530" s="1"/>
      <c r="Z530" s="7"/>
      <c r="AA530" s="7"/>
      <c r="AB530" s="7"/>
      <c r="AC530" s="7"/>
      <c r="AD530" s="7"/>
      <c r="AE530" s="8"/>
      <c r="AF530" s="7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</row>
    <row r="531" spans="1:212" x14ac:dyDescent="0.2">
      <c r="A531" s="122">
        <f t="shared" si="168"/>
        <v>44225</v>
      </c>
      <c r="B531" s="121">
        <f t="shared" ca="1" si="178"/>
        <v>10129.29478</v>
      </c>
      <c r="C531" s="123">
        <f t="shared" si="169"/>
        <v>10000</v>
      </c>
      <c r="D531" s="124">
        <f ca="1">IF(A531&lt;$B$1,VLOOKUP(A531,[1]DI!$A$4:$B$15000,2,FALSE),0)</f>
        <v>1.9000000000000006E-2</v>
      </c>
      <c r="E531" s="123">
        <f t="shared" ca="1" si="162"/>
        <v>1.0000746899999999</v>
      </c>
      <c r="F531" s="123">
        <f ca="1">(TRUNC(PRODUCT($E$12:$E530),16))</f>
        <v>1.04709902164664</v>
      </c>
      <c r="G531" s="123">
        <f t="shared" ca="1" si="161"/>
        <v>1.0387644441452999</v>
      </c>
      <c r="H531" s="123">
        <f t="shared" ca="1" si="163"/>
        <v>1.0080235500000001</v>
      </c>
      <c r="I531" s="124">
        <f t="shared" si="170"/>
        <v>1.15E-2</v>
      </c>
      <c r="J531" s="125">
        <f t="shared" si="171"/>
        <v>44069</v>
      </c>
      <c r="K531" s="126">
        <f t="shared" si="172"/>
        <v>107</v>
      </c>
      <c r="L531" s="127">
        <f t="shared" si="173"/>
        <v>107</v>
      </c>
      <c r="M531" s="128">
        <f t="shared" si="164"/>
        <v>1.0048668780000001</v>
      </c>
      <c r="N531" s="128">
        <f t="shared" ca="1" si="165"/>
        <v>1.012929478</v>
      </c>
      <c r="O531" s="127">
        <f t="shared" si="174"/>
        <v>0</v>
      </c>
      <c r="P531" s="123">
        <f t="shared" ca="1" si="166"/>
        <v>129.29478</v>
      </c>
      <c r="Q531" s="129">
        <f t="shared" si="167"/>
        <v>0</v>
      </c>
      <c r="R531" s="130" t="str">
        <f t="shared" si="175"/>
        <v>J=</v>
      </c>
      <c r="S531" s="125">
        <f t="shared" si="176"/>
        <v>44253</v>
      </c>
      <c r="T531" s="133" t="str">
        <f t="shared" si="177"/>
        <v>-</v>
      </c>
      <c r="U531" s="7"/>
      <c r="V531" s="7"/>
      <c r="W531" s="7"/>
      <c r="X531" s="7"/>
      <c r="Y531" s="1"/>
      <c r="Z531" s="7"/>
      <c r="AA531" s="7"/>
      <c r="AB531" s="7"/>
      <c r="AC531" s="7"/>
      <c r="AD531" s="7"/>
      <c r="AE531" s="8"/>
      <c r="AF531" s="7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</row>
    <row r="532" spans="1:212" x14ac:dyDescent="0.2">
      <c r="A532" s="122">
        <f t="shared" si="168"/>
        <v>44226</v>
      </c>
      <c r="B532" s="121">
        <f t="shared" ca="1" si="178"/>
        <v>10130.51098999</v>
      </c>
      <c r="C532" s="123">
        <f t="shared" si="169"/>
        <v>10000</v>
      </c>
      <c r="D532" s="124">
        <f ca="1">IF(A532&lt;$B$1,VLOOKUP(A532,[1]DI!$A$4:$B$15000,2,FALSE),0)</f>
        <v>0</v>
      </c>
      <c r="E532" s="123">
        <f t="shared" ca="1" si="162"/>
        <v>1</v>
      </c>
      <c r="F532" s="123">
        <f ca="1">(TRUNC(PRODUCT($E$12:$E531),16))</f>
        <v>1.0471772294725701</v>
      </c>
      <c r="G532" s="123">
        <f t="shared" ca="1" si="161"/>
        <v>1.0387644441452999</v>
      </c>
      <c r="H532" s="123">
        <f t="shared" ca="1" si="163"/>
        <v>1.0080988399999999</v>
      </c>
      <c r="I532" s="124">
        <f t="shared" si="170"/>
        <v>1.15E-2</v>
      </c>
      <c r="J532" s="125">
        <f t="shared" si="171"/>
        <v>44069</v>
      </c>
      <c r="K532" s="126">
        <f t="shared" si="172"/>
        <v>107</v>
      </c>
      <c r="L532" s="127">
        <f t="shared" si="173"/>
        <v>108</v>
      </c>
      <c r="M532" s="128">
        <f t="shared" si="164"/>
        <v>1.0049124739999999</v>
      </c>
      <c r="N532" s="128">
        <f t="shared" ca="1" si="165"/>
        <v>1.0130510989999999</v>
      </c>
      <c r="O532" s="127">
        <f t="shared" si="174"/>
        <v>0</v>
      </c>
      <c r="P532" s="123">
        <f t="shared" ca="1" si="166"/>
        <v>130.51098999000001</v>
      </c>
      <c r="Q532" s="129">
        <f t="shared" si="167"/>
        <v>0</v>
      </c>
      <c r="R532" s="130" t="str">
        <f t="shared" si="175"/>
        <v>J=</v>
      </c>
      <c r="S532" s="125">
        <f t="shared" si="176"/>
        <v>44253</v>
      </c>
      <c r="T532" s="133" t="str">
        <f t="shared" si="177"/>
        <v>-</v>
      </c>
      <c r="U532" s="7"/>
      <c r="V532" s="7"/>
      <c r="W532" s="7"/>
      <c r="X532" s="7"/>
      <c r="Y532" s="1"/>
      <c r="Z532" s="7"/>
      <c r="AA532" s="7"/>
      <c r="AB532" s="7"/>
      <c r="AC532" s="7"/>
      <c r="AD532" s="7"/>
      <c r="AE532" s="8"/>
      <c r="AF532" s="7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</row>
    <row r="533" spans="1:212" x14ac:dyDescent="0.2">
      <c r="A533" s="122">
        <f t="shared" si="168"/>
        <v>44227</v>
      </c>
      <c r="B533" s="121">
        <f t="shared" ca="1" si="178"/>
        <v>10130.51098999</v>
      </c>
      <c r="C533" s="123">
        <f t="shared" si="169"/>
        <v>10000</v>
      </c>
      <c r="D533" s="124">
        <f ca="1">IF(A533&lt;$B$1,VLOOKUP(A533,[1]DI!$A$4:$B$15000,2,FALSE),0)</f>
        <v>0</v>
      </c>
      <c r="E533" s="123">
        <f t="shared" ca="1" si="162"/>
        <v>1</v>
      </c>
      <c r="F533" s="123">
        <f ca="1">(TRUNC(PRODUCT($E$12:$E532),16))</f>
        <v>1.0471772294725701</v>
      </c>
      <c r="G533" s="123">
        <f t="shared" ca="1" si="161"/>
        <v>1.0387644441452999</v>
      </c>
      <c r="H533" s="123">
        <f t="shared" ca="1" si="163"/>
        <v>1.0080988399999999</v>
      </c>
      <c r="I533" s="124">
        <f t="shared" si="170"/>
        <v>1.15E-2</v>
      </c>
      <c r="J533" s="125">
        <f t="shared" si="171"/>
        <v>44069</v>
      </c>
      <c r="K533" s="126">
        <f t="shared" si="172"/>
        <v>107</v>
      </c>
      <c r="L533" s="127">
        <f t="shared" si="173"/>
        <v>108</v>
      </c>
      <c r="M533" s="128">
        <f t="shared" si="164"/>
        <v>1.0049124739999999</v>
      </c>
      <c r="N533" s="128">
        <f t="shared" ca="1" si="165"/>
        <v>1.0130510989999999</v>
      </c>
      <c r="O533" s="127">
        <f t="shared" si="174"/>
        <v>0</v>
      </c>
      <c r="P533" s="123">
        <f t="shared" ca="1" si="166"/>
        <v>130.51098999000001</v>
      </c>
      <c r="Q533" s="129">
        <f t="shared" si="167"/>
        <v>0</v>
      </c>
      <c r="R533" s="130" t="str">
        <f t="shared" si="175"/>
        <v>J=</v>
      </c>
      <c r="S533" s="125">
        <f t="shared" si="176"/>
        <v>44253</v>
      </c>
      <c r="T533" s="133" t="str">
        <f t="shared" si="177"/>
        <v>-</v>
      </c>
      <c r="U533" s="7"/>
      <c r="V533" s="7"/>
      <c r="W533" s="7"/>
      <c r="X533" s="7"/>
      <c r="Y533" s="1"/>
      <c r="Z533" s="7"/>
      <c r="AA533" s="7"/>
      <c r="AB533" s="7"/>
      <c r="AC533" s="7"/>
      <c r="AD533" s="7"/>
      <c r="AE533" s="8"/>
      <c r="AF533" s="7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</row>
    <row r="534" spans="1:212" x14ac:dyDescent="0.2">
      <c r="A534" s="122">
        <f t="shared" si="168"/>
        <v>44228</v>
      </c>
      <c r="B534" s="121">
        <f t="shared" ca="1" si="178"/>
        <v>10130.51098999</v>
      </c>
      <c r="C534" s="123">
        <f t="shared" si="169"/>
        <v>10000</v>
      </c>
      <c r="D534" s="124">
        <f ca="1">IF(A534&lt;$B$1,VLOOKUP(A534,[1]DI!$A$4:$B$15000,2,FALSE),0)</f>
        <v>1.9000000000000006E-2</v>
      </c>
      <c r="E534" s="123">
        <f t="shared" ca="1" si="162"/>
        <v>1.0000746899999999</v>
      </c>
      <c r="F534" s="123">
        <f ca="1">(TRUNC(PRODUCT($E$12:$E533),16))</f>
        <v>1.0471772294725701</v>
      </c>
      <c r="G534" s="123">
        <f t="shared" ca="1" si="161"/>
        <v>1.0387644441452999</v>
      </c>
      <c r="H534" s="123">
        <f t="shared" ca="1" si="163"/>
        <v>1.0080988399999999</v>
      </c>
      <c r="I534" s="124">
        <f t="shared" si="170"/>
        <v>1.15E-2</v>
      </c>
      <c r="J534" s="125">
        <f t="shared" si="171"/>
        <v>44069</v>
      </c>
      <c r="K534" s="126">
        <f t="shared" si="172"/>
        <v>108</v>
      </c>
      <c r="L534" s="127">
        <f t="shared" si="173"/>
        <v>108</v>
      </c>
      <c r="M534" s="128">
        <f t="shared" si="164"/>
        <v>1.0049124739999999</v>
      </c>
      <c r="N534" s="128">
        <f t="shared" ca="1" si="165"/>
        <v>1.0130510989999999</v>
      </c>
      <c r="O534" s="127">
        <f t="shared" si="174"/>
        <v>0</v>
      </c>
      <c r="P534" s="123">
        <f t="shared" ca="1" si="166"/>
        <v>130.51098999000001</v>
      </c>
      <c r="Q534" s="129">
        <f t="shared" si="167"/>
        <v>0</v>
      </c>
      <c r="R534" s="130" t="str">
        <f t="shared" si="175"/>
        <v>J=</v>
      </c>
      <c r="S534" s="125">
        <f t="shared" si="176"/>
        <v>44253</v>
      </c>
      <c r="T534" s="133" t="str">
        <f t="shared" si="177"/>
        <v>-</v>
      </c>
      <c r="U534" s="7"/>
      <c r="V534" s="7"/>
      <c r="W534" s="7"/>
      <c r="X534" s="7"/>
      <c r="Y534" s="1"/>
      <c r="Z534" s="7"/>
      <c r="AA534" s="7"/>
      <c r="AB534" s="7"/>
      <c r="AC534" s="7"/>
      <c r="AD534" s="7"/>
      <c r="AE534" s="8"/>
      <c r="AF534" s="7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</row>
    <row r="535" spans="1:212" x14ac:dyDescent="0.2">
      <c r="A535" s="122">
        <f t="shared" si="168"/>
        <v>44229</v>
      </c>
      <c r="B535" s="121">
        <f t="shared" ca="1" si="178"/>
        <v>10131.72731</v>
      </c>
      <c r="C535" s="123">
        <f t="shared" si="169"/>
        <v>10000</v>
      </c>
      <c r="D535" s="124">
        <f ca="1">IF(A535&lt;$B$1,VLOOKUP(A535,[1]DI!$A$4:$B$15000,2,FALSE),0)</f>
        <v>1.9000000000000006E-2</v>
      </c>
      <c r="E535" s="123">
        <f t="shared" ca="1" si="162"/>
        <v>1.0000746899999999</v>
      </c>
      <c r="F535" s="123">
        <f ca="1">(TRUNC(PRODUCT($E$12:$E534),16))</f>
        <v>1.04725544313984</v>
      </c>
      <c r="G535" s="123">
        <f t="shared" ca="1" si="161"/>
        <v>1.0387644441452999</v>
      </c>
      <c r="H535" s="123">
        <f t="shared" ca="1" si="163"/>
        <v>1.00817413</v>
      </c>
      <c r="I535" s="124">
        <f t="shared" si="170"/>
        <v>1.15E-2</v>
      </c>
      <c r="J535" s="125">
        <f t="shared" si="171"/>
        <v>44069</v>
      </c>
      <c r="K535" s="126">
        <f t="shared" si="172"/>
        <v>109</v>
      </c>
      <c r="L535" s="127">
        <f t="shared" si="173"/>
        <v>109</v>
      </c>
      <c r="M535" s="128">
        <f t="shared" si="164"/>
        <v>1.0049580730000001</v>
      </c>
      <c r="N535" s="128">
        <f t="shared" ca="1" si="165"/>
        <v>1.013172731</v>
      </c>
      <c r="O535" s="127">
        <f t="shared" si="174"/>
        <v>0</v>
      </c>
      <c r="P535" s="123">
        <f t="shared" ca="1" si="166"/>
        <v>131.72730999999999</v>
      </c>
      <c r="Q535" s="129">
        <f t="shared" si="167"/>
        <v>0</v>
      </c>
      <c r="R535" s="130" t="str">
        <f t="shared" si="175"/>
        <v>J=</v>
      </c>
      <c r="S535" s="125">
        <f t="shared" si="176"/>
        <v>44253</v>
      </c>
      <c r="T535" s="133" t="str">
        <f t="shared" si="177"/>
        <v>-</v>
      </c>
      <c r="U535" s="7"/>
      <c r="V535" s="7"/>
      <c r="W535" s="7"/>
      <c r="X535" s="7"/>
      <c r="Y535" s="1"/>
      <c r="Z535" s="7"/>
      <c r="AA535" s="7"/>
      <c r="AB535" s="7"/>
      <c r="AC535" s="7"/>
      <c r="AD535" s="7"/>
      <c r="AE535" s="8"/>
      <c r="AF535" s="7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</row>
    <row r="536" spans="1:212" x14ac:dyDescent="0.2">
      <c r="A536" s="122">
        <f t="shared" si="168"/>
        <v>44230</v>
      </c>
      <c r="B536" s="121">
        <f t="shared" ca="1" si="178"/>
        <v>10132.943800000001</v>
      </c>
      <c r="C536" s="123">
        <f t="shared" si="169"/>
        <v>10000</v>
      </c>
      <c r="D536" s="124">
        <f ca="1">IF(A536&lt;$B$1,VLOOKUP(A536,[1]DI!$A$4:$B$15000,2,FALSE),0)</f>
        <v>1.9000000000000006E-2</v>
      </c>
      <c r="E536" s="123">
        <f t="shared" ca="1" si="162"/>
        <v>1.0000746899999999</v>
      </c>
      <c r="F536" s="123">
        <f ca="1">(TRUNC(PRODUCT($E$12:$E535),16))</f>
        <v>1.0473336626488901</v>
      </c>
      <c r="G536" s="123">
        <f t="shared" ca="1" si="161"/>
        <v>1.0387644441452999</v>
      </c>
      <c r="H536" s="123">
        <f t="shared" ca="1" si="163"/>
        <v>1.00824943</v>
      </c>
      <c r="I536" s="124">
        <f t="shared" si="170"/>
        <v>1.15E-2</v>
      </c>
      <c r="J536" s="125">
        <f t="shared" si="171"/>
        <v>44069</v>
      </c>
      <c r="K536" s="126">
        <f t="shared" si="172"/>
        <v>110</v>
      </c>
      <c r="L536" s="127">
        <f t="shared" si="173"/>
        <v>110</v>
      </c>
      <c r="M536" s="128">
        <f t="shared" si="164"/>
        <v>1.005003673</v>
      </c>
      <c r="N536" s="128">
        <f t="shared" ca="1" si="165"/>
        <v>1.0132943800000001</v>
      </c>
      <c r="O536" s="127">
        <f t="shared" si="174"/>
        <v>0</v>
      </c>
      <c r="P536" s="123">
        <f t="shared" ca="1" si="166"/>
        <v>132.94380000000001</v>
      </c>
      <c r="Q536" s="129">
        <f t="shared" si="167"/>
        <v>0</v>
      </c>
      <c r="R536" s="130" t="str">
        <f t="shared" si="175"/>
        <v>J=</v>
      </c>
      <c r="S536" s="125">
        <f t="shared" si="176"/>
        <v>44253</v>
      </c>
      <c r="T536" s="133" t="str">
        <f t="shared" si="177"/>
        <v>-</v>
      </c>
      <c r="U536" s="7"/>
      <c r="V536" s="7"/>
      <c r="W536" s="7"/>
      <c r="X536" s="7"/>
      <c r="Y536" s="1"/>
      <c r="Z536" s="7"/>
      <c r="AA536" s="7"/>
      <c r="AB536" s="7"/>
      <c r="AC536" s="7"/>
      <c r="AD536" s="7"/>
      <c r="AE536" s="8"/>
      <c r="AF536" s="7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</row>
    <row r="537" spans="1:212" x14ac:dyDescent="0.2">
      <c r="A537" s="122">
        <f t="shared" si="168"/>
        <v>44231</v>
      </c>
      <c r="B537" s="121">
        <f t="shared" ca="1" si="178"/>
        <v>10134.1605</v>
      </c>
      <c r="C537" s="123">
        <f t="shared" si="169"/>
        <v>10000</v>
      </c>
      <c r="D537" s="124">
        <f ca="1">IF(A537&lt;$B$1,VLOOKUP(A537,[1]DI!$A$4:$B$15000,2,FALSE),0)</f>
        <v>1.9000000000000006E-2</v>
      </c>
      <c r="E537" s="123">
        <f t="shared" ca="1" si="162"/>
        <v>1.0000746899999999</v>
      </c>
      <c r="F537" s="123">
        <f ca="1">(TRUNC(PRODUCT($E$12:$E536),16))</f>
        <v>1.0474118880001499</v>
      </c>
      <c r="G537" s="123">
        <f t="shared" ca="1" si="161"/>
        <v>1.0387644441452999</v>
      </c>
      <c r="H537" s="123">
        <f t="shared" ca="1" si="163"/>
        <v>1.0083247399999999</v>
      </c>
      <c r="I537" s="124">
        <f t="shared" si="170"/>
        <v>1.15E-2</v>
      </c>
      <c r="J537" s="125">
        <f t="shared" si="171"/>
        <v>44069</v>
      </c>
      <c r="K537" s="126">
        <f t="shared" si="172"/>
        <v>111</v>
      </c>
      <c r="L537" s="127">
        <f t="shared" si="173"/>
        <v>111</v>
      </c>
      <c r="M537" s="128">
        <f t="shared" si="164"/>
        <v>1.005049276</v>
      </c>
      <c r="N537" s="128">
        <f t="shared" ca="1" si="165"/>
        <v>1.01341605</v>
      </c>
      <c r="O537" s="127">
        <f t="shared" si="174"/>
        <v>0</v>
      </c>
      <c r="P537" s="123">
        <f t="shared" ca="1" si="166"/>
        <v>134.16050000000001</v>
      </c>
      <c r="Q537" s="129">
        <f t="shared" si="167"/>
        <v>0</v>
      </c>
      <c r="R537" s="130" t="str">
        <f t="shared" si="175"/>
        <v>J=</v>
      </c>
      <c r="S537" s="125">
        <f t="shared" si="176"/>
        <v>44253</v>
      </c>
      <c r="T537" s="133" t="str">
        <f t="shared" si="177"/>
        <v>-</v>
      </c>
      <c r="U537" s="7"/>
      <c r="V537" s="7"/>
      <c r="W537" s="7"/>
      <c r="X537" s="7"/>
      <c r="Y537" s="1"/>
      <c r="Z537" s="7"/>
      <c r="AA537" s="7"/>
      <c r="AB537" s="7"/>
      <c r="AC537" s="7"/>
      <c r="AD537" s="7"/>
      <c r="AE537" s="8"/>
      <c r="AF537" s="7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</row>
    <row r="538" spans="1:212" x14ac:dyDescent="0.2">
      <c r="A538" s="122">
        <f t="shared" si="168"/>
        <v>44232</v>
      </c>
      <c r="B538" s="121">
        <f t="shared" ca="1" si="178"/>
        <v>10135.377280000001</v>
      </c>
      <c r="C538" s="123">
        <f t="shared" si="169"/>
        <v>10000</v>
      </c>
      <c r="D538" s="124">
        <f ca="1">IF(A538&lt;$B$1,VLOOKUP(A538,[1]DI!$A$4:$B$15000,2,FALSE),0)</f>
        <v>1.9000000000000006E-2</v>
      </c>
      <c r="E538" s="123">
        <f t="shared" ca="1" si="162"/>
        <v>1.0000746899999999</v>
      </c>
      <c r="F538" s="123">
        <f ca="1">(TRUNC(PRODUCT($E$12:$E537),16))</f>
        <v>1.04749011919407</v>
      </c>
      <c r="G538" s="123">
        <f t="shared" ca="1" si="161"/>
        <v>1.0387644441452999</v>
      </c>
      <c r="H538" s="123">
        <f t="shared" ca="1" si="163"/>
        <v>1.0084000500000001</v>
      </c>
      <c r="I538" s="124">
        <f t="shared" si="170"/>
        <v>1.15E-2</v>
      </c>
      <c r="J538" s="125">
        <f t="shared" si="171"/>
        <v>44069</v>
      </c>
      <c r="K538" s="126">
        <f t="shared" si="172"/>
        <v>112</v>
      </c>
      <c r="L538" s="127">
        <f t="shared" si="173"/>
        <v>112</v>
      </c>
      <c r="M538" s="128">
        <f t="shared" si="164"/>
        <v>1.005094881</v>
      </c>
      <c r="N538" s="128">
        <f t="shared" ca="1" si="165"/>
        <v>1.013537728</v>
      </c>
      <c r="O538" s="127">
        <f t="shared" si="174"/>
        <v>0</v>
      </c>
      <c r="P538" s="123">
        <f t="shared" ca="1" si="166"/>
        <v>135.37728000000001</v>
      </c>
      <c r="Q538" s="129">
        <f t="shared" si="167"/>
        <v>0</v>
      </c>
      <c r="R538" s="130" t="str">
        <f t="shared" si="175"/>
        <v>J=</v>
      </c>
      <c r="S538" s="125">
        <f t="shared" si="176"/>
        <v>44253</v>
      </c>
      <c r="T538" s="133" t="str">
        <f t="shared" si="177"/>
        <v>-</v>
      </c>
      <c r="U538" s="7"/>
      <c r="V538" s="7"/>
      <c r="W538" s="7"/>
      <c r="X538" s="7"/>
      <c r="Y538" s="1"/>
      <c r="Z538" s="7"/>
      <c r="AA538" s="7"/>
      <c r="AB538" s="7"/>
      <c r="AC538" s="7"/>
      <c r="AD538" s="7"/>
      <c r="AE538" s="8"/>
      <c r="AF538" s="7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</row>
    <row r="539" spans="1:212" x14ac:dyDescent="0.2">
      <c r="A539" s="122">
        <f t="shared" si="168"/>
        <v>44233</v>
      </c>
      <c r="B539" s="121">
        <f t="shared" ca="1" si="178"/>
        <v>10136.594249989999</v>
      </c>
      <c r="C539" s="123">
        <f t="shared" si="169"/>
        <v>10000</v>
      </c>
      <c r="D539" s="124">
        <f ca="1">IF(A539&lt;$B$1,VLOOKUP(A539,[1]DI!$A$4:$B$15000,2,FALSE),0)</f>
        <v>0</v>
      </c>
      <c r="E539" s="123">
        <f t="shared" ca="1" si="162"/>
        <v>1</v>
      </c>
      <c r="F539" s="123">
        <f ca="1">(TRUNC(PRODUCT($E$12:$E538),16))</f>
        <v>1.04756835623107</v>
      </c>
      <c r="G539" s="123">
        <f t="shared" ca="1" si="161"/>
        <v>1.0387644441452999</v>
      </c>
      <c r="H539" s="123">
        <f t="shared" ca="1" si="163"/>
        <v>1.00847537</v>
      </c>
      <c r="I539" s="124">
        <f t="shared" si="170"/>
        <v>1.15E-2</v>
      </c>
      <c r="J539" s="125">
        <f t="shared" si="171"/>
        <v>44069</v>
      </c>
      <c r="K539" s="126">
        <f t="shared" si="172"/>
        <v>112</v>
      </c>
      <c r="L539" s="127">
        <f t="shared" si="173"/>
        <v>113</v>
      </c>
      <c r="M539" s="128">
        <f t="shared" si="164"/>
        <v>1.005140487</v>
      </c>
      <c r="N539" s="128">
        <f t="shared" ca="1" si="165"/>
        <v>1.0136594249999999</v>
      </c>
      <c r="O539" s="127">
        <f t="shared" si="174"/>
        <v>0</v>
      </c>
      <c r="P539" s="123">
        <f t="shared" ca="1" si="166"/>
        <v>136.59424999000001</v>
      </c>
      <c r="Q539" s="129">
        <f t="shared" si="167"/>
        <v>0</v>
      </c>
      <c r="R539" s="130" t="str">
        <f t="shared" si="175"/>
        <v>J=</v>
      </c>
      <c r="S539" s="125">
        <f t="shared" si="176"/>
        <v>44253</v>
      </c>
      <c r="T539" s="133" t="str">
        <f t="shared" si="177"/>
        <v>-</v>
      </c>
      <c r="U539" s="7"/>
      <c r="V539" s="7"/>
      <c r="W539" s="7"/>
      <c r="X539" s="7"/>
      <c r="Y539" s="1"/>
      <c r="Z539" s="7"/>
      <c r="AA539" s="7"/>
      <c r="AB539" s="7"/>
      <c r="AC539" s="7"/>
      <c r="AD539" s="7"/>
      <c r="AE539" s="8"/>
      <c r="AF539" s="7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</row>
    <row r="540" spans="1:212" x14ac:dyDescent="0.2">
      <c r="A540" s="122">
        <f t="shared" si="168"/>
        <v>44234</v>
      </c>
      <c r="B540" s="121">
        <f t="shared" ca="1" si="178"/>
        <v>10136.594249989999</v>
      </c>
      <c r="C540" s="123">
        <f t="shared" si="169"/>
        <v>10000</v>
      </c>
      <c r="D540" s="124">
        <f ca="1">IF(A540&lt;$B$1,VLOOKUP(A540,[1]DI!$A$4:$B$15000,2,FALSE),0)</f>
        <v>0</v>
      </c>
      <c r="E540" s="123">
        <f t="shared" ca="1" si="162"/>
        <v>1</v>
      </c>
      <c r="F540" s="123">
        <f ca="1">(TRUNC(PRODUCT($E$12:$E539),16))</f>
        <v>1.04756835623107</v>
      </c>
      <c r="G540" s="123">
        <f t="shared" ca="1" si="161"/>
        <v>1.0387644441452999</v>
      </c>
      <c r="H540" s="123">
        <f t="shared" ca="1" si="163"/>
        <v>1.00847537</v>
      </c>
      <c r="I540" s="124">
        <f t="shared" si="170"/>
        <v>1.15E-2</v>
      </c>
      <c r="J540" s="125">
        <f t="shared" si="171"/>
        <v>44069</v>
      </c>
      <c r="K540" s="126">
        <f t="shared" si="172"/>
        <v>112</v>
      </c>
      <c r="L540" s="127">
        <f t="shared" si="173"/>
        <v>113</v>
      </c>
      <c r="M540" s="128">
        <f t="shared" si="164"/>
        <v>1.005140487</v>
      </c>
      <c r="N540" s="128">
        <f t="shared" ca="1" si="165"/>
        <v>1.0136594249999999</v>
      </c>
      <c r="O540" s="127">
        <f t="shared" si="174"/>
        <v>0</v>
      </c>
      <c r="P540" s="123">
        <f t="shared" ca="1" si="166"/>
        <v>136.59424999000001</v>
      </c>
      <c r="Q540" s="129">
        <f t="shared" si="167"/>
        <v>0</v>
      </c>
      <c r="R540" s="130" t="str">
        <f t="shared" si="175"/>
        <v>J=</v>
      </c>
      <c r="S540" s="125">
        <f t="shared" si="176"/>
        <v>44253</v>
      </c>
      <c r="T540" s="133" t="str">
        <f t="shared" si="177"/>
        <v>-</v>
      </c>
      <c r="U540" s="7"/>
      <c r="V540" s="7"/>
      <c r="W540" s="7"/>
      <c r="X540" s="7"/>
      <c r="Y540" s="1"/>
      <c r="Z540" s="7"/>
      <c r="AA540" s="7"/>
      <c r="AB540" s="7"/>
      <c r="AC540" s="7"/>
      <c r="AD540" s="7"/>
      <c r="AE540" s="8"/>
      <c r="AF540" s="7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</row>
    <row r="541" spans="1:212" x14ac:dyDescent="0.2">
      <c r="A541" s="122">
        <f t="shared" si="168"/>
        <v>44235</v>
      </c>
      <c r="B541" s="121">
        <f t="shared" ca="1" si="178"/>
        <v>10136.594249989999</v>
      </c>
      <c r="C541" s="123">
        <f t="shared" si="169"/>
        <v>10000</v>
      </c>
      <c r="D541" s="124">
        <f ca="1">IF(A541&lt;$B$1,VLOOKUP(A541,[1]DI!$A$4:$B$15000,2,FALSE),0)</f>
        <v>1.9000000000000006E-2</v>
      </c>
      <c r="E541" s="123">
        <f t="shared" ca="1" si="162"/>
        <v>1.0000746899999999</v>
      </c>
      <c r="F541" s="123">
        <f ca="1">(TRUNC(PRODUCT($E$12:$E540),16))</f>
        <v>1.04756835623107</v>
      </c>
      <c r="G541" s="123">
        <f t="shared" ca="1" si="161"/>
        <v>1.0387644441452999</v>
      </c>
      <c r="H541" s="123">
        <f t="shared" ca="1" si="163"/>
        <v>1.00847537</v>
      </c>
      <c r="I541" s="124">
        <f t="shared" si="170"/>
        <v>1.15E-2</v>
      </c>
      <c r="J541" s="125">
        <f t="shared" si="171"/>
        <v>44069</v>
      </c>
      <c r="K541" s="126">
        <f t="shared" si="172"/>
        <v>113</v>
      </c>
      <c r="L541" s="127">
        <f t="shared" si="173"/>
        <v>113</v>
      </c>
      <c r="M541" s="128">
        <f t="shared" si="164"/>
        <v>1.005140487</v>
      </c>
      <c r="N541" s="128">
        <f t="shared" ca="1" si="165"/>
        <v>1.0136594249999999</v>
      </c>
      <c r="O541" s="127">
        <f t="shared" si="174"/>
        <v>0</v>
      </c>
      <c r="P541" s="123">
        <f t="shared" ca="1" si="166"/>
        <v>136.59424999000001</v>
      </c>
      <c r="Q541" s="129">
        <f t="shared" si="167"/>
        <v>0</v>
      </c>
      <c r="R541" s="130" t="str">
        <f t="shared" si="175"/>
        <v>J=</v>
      </c>
      <c r="S541" s="125">
        <f t="shared" si="176"/>
        <v>44253</v>
      </c>
      <c r="T541" s="133" t="str">
        <f t="shared" si="177"/>
        <v>-</v>
      </c>
      <c r="U541" s="7"/>
      <c r="V541" s="7"/>
      <c r="W541" s="7"/>
      <c r="X541" s="7"/>
      <c r="Y541" s="1"/>
      <c r="Z541" s="7"/>
      <c r="AA541" s="7"/>
      <c r="AB541" s="7"/>
      <c r="AC541" s="7"/>
      <c r="AD541" s="7"/>
      <c r="AE541" s="8"/>
      <c r="AF541" s="7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</row>
    <row r="542" spans="1:212" x14ac:dyDescent="0.2">
      <c r="A542" s="122">
        <f t="shared" si="168"/>
        <v>44236</v>
      </c>
      <c r="B542" s="121">
        <f t="shared" ca="1" si="178"/>
        <v>10137.811309999999</v>
      </c>
      <c r="C542" s="123">
        <f t="shared" si="169"/>
        <v>10000</v>
      </c>
      <c r="D542" s="124">
        <f ca="1">IF(A542&lt;$B$1,VLOOKUP(A542,[1]DI!$A$4:$B$15000,2,FALSE),0)</f>
        <v>1.9000000000000006E-2</v>
      </c>
      <c r="E542" s="123">
        <f t="shared" ca="1" si="162"/>
        <v>1.0000746899999999</v>
      </c>
      <c r="F542" s="123">
        <f ca="1">(TRUNC(PRODUCT($E$12:$E541),16))</f>
        <v>1.0476465991116</v>
      </c>
      <c r="G542" s="123">
        <f t="shared" ca="1" si="161"/>
        <v>1.0387644441452999</v>
      </c>
      <c r="H542" s="123">
        <f t="shared" ca="1" si="163"/>
        <v>1.0085506900000001</v>
      </c>
      <c r="I542" s="124">
        <f t="shared" si="170"/>
        <v>1.15E-2</v>
      </c>
      <c r="J542" s="125">
        <f t="shared" si="171"/>
        <v>44069</v>
      </c>
      <c r="K542" s="126">
        <f t="shared" si="172"/>
        <v>114</v>
      </c>
      <c r="L542" s="127">
        <f t="shared" si="173"/>
        <v>114</v>
      </c>
      <c r="M542" s="128">
        <f t="shared" si="164"/>
        <v>1.0051860960000001</v>
      </c>
      <c r="N542" s="128">
        <f t="shared" ca="1" si="165"/>
        <v>1.013781131</v>
      </c>
      <c r="O542" s="127">
        <f t="shared" si="174"/>
        <v>0</v>
      </c>
      <c r="P542" s="123">
        <f t="shared" ca="1" si="166"/>
        <v>137.81130999999999</v>
      </c>
      <c r="Q542" s="129">
        <f t="shared" si="167"/>
        <v>0</v>
      </c>
      <c r="R542" s="130" t="str">
        <f t="shared" si="175"/>
        <v>J=</v>
      </c>
      <c r="S542" s="125">
        <f t="shared" si="176"/>
        <v>44253</v>
      </c>
      <c r="T542" s="133" t="str">
        <f t="shared" si="177"/>
        <v>-</v>
      </c>
      <c r="U542" s="7"/>
      <c r="V542" s="7"/>
      <c r="W542" s="7"/>
      <c r="X542" s="7"/>
      <c r="Y542" s="1"/>
      <c r="Z542" s="7"/>
      <c r="AA542" s="7"/>
      <c r="AB542" s="7"/>
      <c r="AC542" s="7"/>
      <c r="AD542" s="7"/>
      <c r="AE542" s="8"/>
      <c r="AF542" s="7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</row>
    <row r="543" spans="1:212" x14ac:dyDescent="0.2">
      <c r="A543" s="122">
        <f t="shared" si="168"/>
        <v>44237</v>
      </c>
      <c r="B543" s="121">
        <f t="shared" ca="1" si="178"/>
        <v>10139.028560000001</v>
      </c>
      <c r="C543" s="123">
        <f t="shared" si="169"/>
        <v>10000</v>
      </c>
      <c r="D543" s="124">
        <f ca="1">IF(A543&lt;$B$1,VLOOKUP(A543,[1]DI!$A$4:$B$15000,2,FALSE),0)</f>
        <v>1.9000000000000006E-2</v>
      </c>
      <c r="E543" s="123">
        <f t="shared" ca="1" si="162"/>
        <v>1.0000746899999999</v>
      </c>
      <c r="F543" s="123">
        <f ca="1">(TRUNC(PRODUCT($E$12:$E542),16))</f>
        <v>1.0477248478360801</v>
      </c>
      <c r="G543" s="123">
        <f t="shared" ca="1" si="161"/>
        <v>1.0387644441452999</v>
      </c>
      <c r="H543" s="123">
        <f t="shared" ca="1" si="163"/>
        <v>1.0086260199999999</v>
      </c>
      <c r="I543" s="124">
        <f t="shared" si="170"/>
        <v>1.15E-2</v>
      </c>
      <c r="J543" s="125">
        <f t="shared" si="171"/>
        <v>44069</v>
      </c>
      <c r="K543" s="126">
        <f t="shared" si="172"/>
        <v>115</v>
      </c>
      <c r="L543" s="127">
        <f t="shared" si="173"/>
        <v>115</v>
      </c>
      <c r="M543" s="128">
        <f t="shared" si="164"/>
        <v>1.0052317070000001</v>
      </c>
      <c r="N543" s="128">
        <f t="shared" ca="1" si="165"/>
        <v>1.0139028560000001</v>
      </c>
      <c r="O543" s="127">
        <f t="shared" si="174"/>
        <v>0</v>
      </c>
      <c r="P543" s="123">
        <f t="shared" ca="1" si="166"/>
        <v>139.02856</v>
      </c>
      <c r="Q543" s="129">
        <f t="shared" si="167"/>
        <v>0</v>
      </c>
      <c r="R543" s="130" t="str">
        <f t="shared" si="175"/>
        <v>J=</v>
      </c>
      <c r="S543" s="125">
        <f t="shared" si="176"/>
        <v>44253</v>
      </c>
      <c r="T543" s="133" t="str">
        <f t="shared" si="177"/>
        <v>-</v>
      </c>
      <c r="U543" s="7"/>
      <c r="V543" s="7"/>
      <c r="W543" s="7"/>
      <c r="X543" s="7"/>
      <c r="Y543" s="1"/>
      <c r="Z543" s="7"/>
      <c r="AA543" s="7"/>
      <c r="AB543" s="7"/>
      <c r="AC543" s="7"/>
      <c r="AD543" s="7"/>
      <c r="AE543" s="8"/>
      <c r="AF543" s="7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</row>
    <row r="544" spans="1:212" x14ac:dyDescent="0.2">
      <c r="A544" s="122">
        <f t="shared" si="168"/>
        <v>44238</v>
      </c>
      <c r="B544" s="121">
        <f t="shared" ca="1" si="178"/>
        <v>10140.24599999</v>
      </c>
      <c r="C544" s="123">
        <f t="shared" si="169"/>
        <v>10000</v>
      </c>
      <c r="D544" s="124">
        <f ca="1">IF(A544&lt;$B$1,VLOOKUP(A544,[1]DI!$A$4:$B$15000,2,FALSE),0)</f>
        <v>1.9000000000000006E-2</v>
      </c>
      <c r="E544" s="123">
        <f t="shared" ca="1" si="162"/>
        <v>1.0000746899999999</v>
      </c>
      <c r="F544" s="123">
        <f ca="1">(TRUNC(PRODUCT($E$12:$E543),16))</f>
        <v>1.0478031024049701</v>
      </c>
      <c r="G544" s="123">
        <f t="shared" ca="1" si="161"/>
        <v>1.0387644441452999</v>
      </c>
      <c r="H544" s="123">
        <f t="shared" ca="1" si="163"/>
        <v>1.0087013600000001</v>
      </c>
      <c r="I544" s="124">
        <f t="shared" si="170"/>
        <v>1.15E-2</v>
      </c>
      <c r="J544" s="125">
        <f t="shared" si="171"/>
        <v>44069</v>
      </c>
      <c r="K544" s="126">
        <f t="shared" si="172"/>
        <v>116</v>
      </c>
      <c r="L544" s="127">
        <f t="shared" si="173"/>
        <v>116</v>
      </c>
      <c r="M544" s="128">
        <f t="shared" si="164"/>
        <v>1.00527732</v>
      </c>
      <c r="N544" s="128">
        <f t="shared" ca="1" si="165"/>
        <v>1.0140245999999999</v>
      </c>
      <c r="O544" s="127">
        <f t="shared" si="174"/>
        <v>0</v>
      </c>
      <c r="P544" s="123">
        <f t="shared" ca="1" si="166"/>
        <v>140.24599999</v>
      </c>
      <c r="Q544" s="129">
        <f t="shared" si="167"/>
        <v>0</v>
      </c>
      <c r="R544" s="130" t="str">
        <f t="shared" si="175"/>
        <v>J=</v>
      </c>
      <c r="S544" s="125">
        <f t="shared" si="176"/>
        <v>44253</v>
      </c>
      <c r="T544" s="133" t="str">
        <f t="shared" si="177"/>
        <v>-</v>
      </c>
      <c r="U544" s="7"/>
      <c r="V544" s="7"/>
      <c r="W544" s="7"/>
      <c r="X544" s="7"/>
      <c r="Y544" s="1"/>
      <c r="Z544" s="7"/>
      <c r="AA544" s="7"/>
      <c r="AB544" s="7"/>
      <c r="AC544" s="7"/>
      <c r="AD544" s="7"/>
      <c r="AE544" s="8"/>
      <c r="AF544" s="7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</row>
    <row r="545" spans="1:212" x14ac:dyDescent="0.2">
      <c r="A545" s="122">
        <f t="shared" si="168"/>
        <v>44239</v>
      </c>
      <c r="B545" s="121">
        <f t="shared" ca="1" si="178"/>
        <v>10141.46343</v>
      </c>
      <c r="C545" s="123">
        <f t="shared" si="169"/>
        <v>10000</v>
      </c>
      <c r="D545" s="124">
        <f ca="1">IF(A545&lt;$B$1,VLOOKUP(A545,[1]DI!$A$4:$B$15000,2,FALSE),0)</f>
        <v>1.9000000000000006E-2</v>
      </c>
      <c r="E545" s="123">
        <f t="shared" ca="1" si="162"/>
        <v>1.0000746899999999</v>
      </c>
      <c r="F545" s="123">
        <f ca="1">(TRUNC(PRODUCT($E$12:$E544),16))</f>
        <v>1.04788136281869</v>
      </c>
      <c r="G545" s="123">
        <f t="shared" ca="1" si="161"/>
        <v>1.0387644441452999</v>
      </c>
      <c r="H545" s="123">
        <f t="shared" ca="1" si="163"/>
        <v>1.0087766899999999</v>
      </c>
      <c r="I545" s="124">
        <f t="shared" si="170"/>
        <v>1.15E-2</v>
      </c>
      <c r="J545" s="125">
        <f t="shared" si="171"/>
        <v>44069</v>
      </c>
      <c r="K545" s="126">
        <f t="shared" si="172"/>
        <v>117</v>
      </c>
      <c r="L545" s="127">
        <f t="shared" si="173"/>
        <v>117</v>
      </c>
      <c r="M545" s="128">
        <f t="shared" si="164"/>
        <v>1.0053229349999999</v>
      </c>
      <c r="N545" s="128">
        <f t="shared" ca="1" si="165"/>
        <v>1.014146343</v>
      </c>
      <c r="O545" s="127">
        <f t="shared" si="174"/>
        <v>0</v>
      </c>
      <c r="P545" s="123">
        <f t="shared" ca="1" si="166"/>
        <v>141.46342999999999</v>
      </c>
      <c r="Q545" s="129">
        <f t="shared" si="167"/>
        <v>0</v>
      </c>
      <c r="R545" s="130" t="str">
        <f t="shared" si="175"/>
        <v>J=</v>
      </c>
      <c r="S545" s="125">
        <f t="shared" si="176"/>
        <v>44253</v>
      </c>
      <c r="T545" s="133" t="str">
        <f t="shared" si="177"/>
        <v>-</v>
      </c>
      <c r="U545" s="7"/>
      <c r="V545" s="7"/>
      <c r="W545" s="7"/>
      <c r="X545" s="7"/>
      <c r="Y545" s="1"/>
      <c r="Z545" s="7"/>
      <c r="AA545" s="7"/>
      <c r="AB545" s="7"/>
      <c r="AC545" s="7"/>
      <c r="AD545" s="7"/>
      <c r="AE545" s="8"/>
      <c r="AF545" s="7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</row>
    <row r="546" spans="1:212" x14ac:dyDescent="0.2">
      <c r="A546" s="122">
        <f t="shared" si="168"/>
        <v>44240</v>
      </c>
      <c r="B546" s="121">
        <f t="shared" ca="1" si="178"/>
        <v>10142.68114999</v>
      </c>
      <c r="C546" s="123">
        <f t="shared" si="169"/>
        <v>10000</v>
      </c>
      <c r="D546" s="124">
        <f ca="1">IF(A546&lt;$B$1,VLOOKUP(A546,[1]DI!$A$4:$B$15000,2,FALSE),0)</f>
        <v>0</v>
      </c>
      <c r="E546" s="123">
        <f t="shared" ca="1" si="162"/>
        <v>1</v>
      </c>
      <c r="F546" s="123">
        <f ca="1">(TRUNC(PRODUCT($E$12:$E545),16))</f>
        <v>1.04795962907768</v>
      </c>
      <c r="G546" s="123">
        <f t="shared" ca="1" si="161"/>
        <v>1.0387644441452999</v>
      </c>
      <c r="H546" s="123">
        <f t="shared" ca="1" si="163"/>
        <v>1.0088520400000001</v>
      </c>
      <c r="I546" s="124">
        <f t="shared" si="170"/>
        <v>1.15E-2</v>
      </c>
      <c r="J546" s="125">
        <f t="shared" si="171"/>
        <v>44069</v>
      </c>
      <c r="K546" s="126">
        <f t="shared" si="172"/>
        <v>117</v>
      </c>
      <c r="L546" s="127">
        <f t="shared" si="173"/>
        <v>118</v>
      </c>
      <c r="M546" s="128">
        <f t="shared" si="164"/>
        <v>1.005368552</v>
      </c>
      <c r="N546" s="128">
        <f t="shared" ca="1" si="165"/>
        <v>1.0142681149999999</v>
      </c>
      <c r="O546" s="127">
        <f t="shared" si="174"/>
        <v>0</v>
      </c>
      <c r="P546" s="123">
        <f t="shared" ca="1" si="166"/>
        <v>142.68114998999999</v>
      </c>
      <c r="Q546" s="129">
        <f t="shared" si="167"/>
        <v>0</v>
      </c>
      <c r="R546" s="130" t="str">
        <f t="shared" si="175"/>
        <v>J=</v>
      </c>
      <c r="S546" s="125">
        <f t="shared" si="176"/>
        <v>44253</v>
      </c>
      <c r="T546" s="133" t="str">
        <f t="shared" si="177"/>
        <v>-</v>
      </c>
      <c r="U546" s="7"/>
      <c r="V546" s="7"/>
      <c r="W546" s="7"/>
      <c r="X546" s="7"/>
      <c r="Y546" s="1"/>
      <c r="Z546" s="7"/>
      <c r="AA546" s="7"/>
      <c r="AB546" s="7"/>
      <c r="AC546" s="7"/>
      <c r="AD546" s="7"/>
      <c r="AE546" s="8"/>
      <c r="AF546" s="7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</row>
    <row r="547" spans="1:212" x14ac:dyDescent="0.2">
      <c r="A547" s="122">
        <f t="shared" si="168"/>
        <v>44241</v>
      </c>
      <c r="B547" s="121">
        <f t="shared" ca="1" si="178"/>
        <v>10142.68114999</v>
      </c>
      <c r="C547" s="123">
        <f t="shared" si="169"/>
        <v>10000</v>
      </c>
      <c r="D547" s="124">
        <f ca="1">IF(A547&lt;$B$1,VLOOKUP(A547,[1]DI!$A$4:$B$15000,2,FALSE),0)</f>
        <v>0</v>
      </c>
      <c r="E547" s="123">
        <f t="shared" ca="1" si="162"/>
        <v>1</v>
      </c>
      <c r="F547" s="123">
        <f ca="1">(TRUNC(PRODUCT($E$12:$E546),16))</f>
        <v>1.04795962907768</v>
      </c>
      <c r="G547" s="123">
        <f t="shared" ca="1" si="161"/>
        <v>1.0387644441452999</v>
      </c>
      <c r="H547" s="123">
        <f t="shared" ca="1" si="163"/>
        <v>1.0088520400000001</v>
      </c>
      <c r="I547" s="124">
        <f t="shared" si="170"/>
        <v>1.15E-2</v>
      </c>
      <c r="J547" s="125">
        <f t="shared" si="171"/>
        <v>44069</v>
      </c>
      <c r="K547" s="126">
        <f t="shared" si="172"/>
        <v>117</v>
      </c>
      <c r="L547" s="127">
        <f t="shared" si="173"/>
        <v>118</v>
      </c>
      <c r="M547" s="128">
        <f t="shared" si="164"/>
        <v>1.005368552</v>
      </c>
      <c r="N547" s="128">
        <f t="shared" ca="1" si="165"/>
        <v>1.0142681149999999</v>
      </c>
      <c r="O547" s="127">
        <f t="shared" si="174"/>
        <v>0</v>
      </c>
      <c r="P547" s="123">
        <f t="shared" ca="1" si="166"/>
        <v>142.68114998999999</v>
      </c>
      <c r="Q547" s="129">
        <f t="shared" si="167"/>
        <v>0</v>
      </c>
      <c r="R547" s="130" t="str">
        <f t="shared" si="175"/>
        <v>J=</v>
      </c>
      <c r="S547" s="125">
        <f t="shared" si="176"/>
        <v>44253</v>
      </c>
      <c r="T547" s="133" t="str">
        <f t="shared" si="177"/>
        <v>-</v>
      </c>
      <c r="U547" s="7"/>
      <c r="V547" s="7"/>
      <c r="W547" s="7"/>
      <c r="X547" s="7"/>
      <c r="Y547" s="1"/>
      <c r="Z547" s="7"/>
      <c r="AA547" s="7"/>
      <c r="AB547" s="7"/>
      <c r="AC547" s="7"/>
      <c r="AD547" s="7"/>
      <c r="AE547" s="8"/>
      <c r="AF547" s="7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</row>
    <row r="548" spans="1:212" x14ac:dyDescent="0.2">
      <c r="A548" s="122">
        <f t="shared" si="168"/>
        <v>44242</v>
      </c>
      <c r="B548" s="121">
        <f t="shared" ca="1" si="178"/>
        <v>10142.68114999</v>
      </c>
      <c r="C548" s="123">
        <f t="shared" si="169"/>
        <v>10000</v>
      </c>
      <c r="D548" s="124">
        <f ca="1">IF(A548&lt;$B$1,VLOOKUP(A548,[1]DI!$A$4:$B$15000,2,FALSE),0)</f>
        <v>0</v>
      </c>
      <c r="E548" s="123">
        <f t="shared" ca="1" si="162"/>
        <v>1</v>
      </c>
      <c r="F548" s="123">
        <f ca="1">(TRUNC(PRODUCT($E$12:$E547),16))</f>
        <v>1.04795962907768</v>
      </c>
      <c r="G548" s="123">
        <f t="shared" ca="1" si="161"/>
        <v>1.0387644441452999</v>
      </c>
      <c r="H548" s="123">
        <f t="shared" ca="1" si="163"/>
        <v>1.0088520400000001</v>
      </c>
      <c r="I548" s="124">
        <f t="shared" si="170"/>
        <v>1.15E-2</v>
      </c>
      <c r="J548" s="125">
        <f t="shared" si="171"/>
        <v>44069</v>
      </c>
      <c r="K548" s="126">
        <f t="shared" si="172"/>
        <v>117</v>
      </c>
      <c r="L548" s="127">
        <f t="shared" si="173"/>
        <v>118</v>
      </c>
      <c r="M548" s="128">
        <f t="shared" si="164"/>
        <v>1.005368552</v>
      </c>
      <c r="N548" s="128">
        <f t="shared" ca="1" si="165"/>
        <v>1.0142681149999999</v>
      </c>
      <c r="O548" s="127">
        <f t="shared" si="174"/>
        <v>0</v>
      </c>
      <c r="P548" s="123">
        <f t="shared" ca="1" si="166"/>
        <v>142.68114998999999</v>
      </c>
      <c r="Q548" s="129">
        <f t="shared" si="167"/>
        <v>0</v>
      </c>
      <c r="R548" s="130" t="str">
        <f t="shared" si="175"/>
        <v>J=</v>
      </c>
      <c r="S548" s="125">
        <f t="shared" si="176"/>
        <v>44253</v>
      </c>
      <c r="T548" s="133" t="str">
        <f t="shared" si="177"/>
        <v>-</v>
      </c>
      <c r="U548" s="7"/>
      <c r="V548" s="7"/>
      <c r="W548" s="7"/>
      <c r="X548" s="7"/>
      <c r="Y548" s="1"/>
      <c r="Z548" s="7"/>
      <c r="AA548" s="7"/>
      <c r="AB548" s="7"/>
      <c r="AC548" s="7"/>
      <c r="AD548" s="7"/>
      <c r="AE548" s="8"/>
      <c r="AF548" s="7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</row>
    <row r="549" spans="1:212" x14ac:dyDescent="0.2">
      <c r="A549" s="122">
        <f t="shared" si="168"/>
        <v>44243</v>
      </c>
      <c r="B549" s="121">
        <f t="shared" ca="1" si="178"/>
        <v>10142.68114999</v>
      </c>
      <c r="C549" s="123">
        <f t="shared" si="169"/>
        <v>10000</v>
      </c>
      <c r="D549" s="124">
        <f ca="1">IF(A549&lt;$B$1,VLOOKUP(A549,[1]DI!$A$4:$B$15000,2,FALSE),0)</f>
        <v>0</v>
      </c>
      <c r="E549" s="123">
        <f t="shared" ca="1" si="162"/>
        <v>1</v>
      </c>
      <c r="F549" s="123">
        <f ca="1">(TRUNC(PRODUCT($E$12:$E548),16))</f>
        <v>1.04795962907768</v>
      </c>
      <c r="G549" s="123">
        <f t="shared" ca="1" si="161"/>
        <v>1.0387644441452999</v>
      </c>
      <c r="H549" s="123">
        <f t="shared" ca="1" si="163"/>
        <v>1.0088520400000001</v>
      </c>
      <c r="I549" s="124">
        <f t="shared" si="170"/>
        <v>1.15E-2</v>
      </c>
      <c r="J549" s="125">
        <f t="shared" si="171"/>
        <v>44069</v>
      </c>
      <c r="K549" s="126">
        <f t="shared" si="172"/>
        <v>117</v>
      </c>
      <c r="L549" s="127">
        <f t="shared" si="173"/>
        <v>118</v>
      </c>
      <c r="M549" s="128">
        <f t="shared" si="164"/>
        <v>1.005368552</v>
      </c>
      <c r="N549" s="128">
        <f t="shared" ca="1" si="165"/>
        <v>1.0142681149999999</v>
      </c>
      <c r="O549" s="127">
        <f t="shared" si="174"/>
        <v>0</v>
      </c>
      <c r="P549" s="123">
        <f t="shared" ca="1" si="166"/>
        <v>142.68114998999999</v>
      </c>
      <c r="Q549" s="129">
        <f t="shared" si="167"/>
        <v>0</v>
      </c>
      <c r="R549" s="130" t="str">
        <f t="shared" si="175"/>
        <v>J=</v>
      </c>
      <c r="S549" s="125">
        <f t="shared" si="176"/>
        <v>44253</v>
      </c>
      <c r="T549" s="133" t="str">
        <f t="shared" si="177"/>
        <v>-</v>
      </c>
      <c r="U549" s="7"/>
      <c r="V549" s="7"/>
      <c r="W549" s="7"/>
      <c r="X549" s="7"/>
      <c r="Y549" s="1"/>
      <c r="Z549" s="7"/>
      <c r="AA549" s="7"/>
      <c r="AB549" s="7"/>
      <c r="AC549" s="7"/>
      <c r="AD549" s="7"/>
      <c r="AE549" s="8"/>
      <c r="AF549" s="7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</row>
    <row r="550" spans="1:212" x14ac:dyDescent="0.2">
      <c r="A550" s="122">
        <f t="shared" si="168"/>
        <v>44244</v>
      </c>
      <c r="B550" s="121">
        <f t="shared" ca="1" si="178"/>
        <v>10142.68114999</v>
      </c>
      <c r="C550" s="123">
        <f t="shared" si="169"/>
        <v>10000</v>
      </c>
      <c r="D550" s="124">
        <f ca="1">IF(A550&lt;$B$1,VLOOKUP(A550,[1]DI!$A$4:$B$15000,2,FALSE),0)</f>
        <v>1.9000000000000006E-2</v>
      </c>
      <c r="E550" s="123">
        <f t="shared" ca="1" si="162"/>
        <v>1.0000746899999999</v>
      </c>
      <c r="F550" s="123">
        <f ca="1">(TRUNC(PRODUCT($E$12:$E549),16))</f>
        <v>1.04795962907768</v>
      </c>
      <c r="G550" s="123">
        <f t="shared" ca="1" si="161"/>
        <v>1.0387644441452999</v>
      </c>
      <c r="H550" s="123">
        <f t="shared" ca="1" si="163"/>
        <v>1.0088520400000001</v>
      </c>
      <c r="I550" s="124">
        <f t="shared" si="170"/>
        <v>1.15E-2</v>
      </c>
      <c r="J550" s="125">
        <f t="shared" si="171"/>
        <v>44069</v>
      </c>
      <c r="K550" s="126">
        <f t="shared" si="172"/>
        <v>118</v>
      </c>
      <c r="L550" s="127">
        <f t="shared" si="173"/>
        <v>118</v>
      </c>
      <c r="M550" s="128">
        <f t="shared" si="164"/>
        <v>1.005368552</v>
      </c>
      <c r="N550" s="128">
        <f t="shared" ca="1" si="165"/>
        <v>1.0142681149999999</v>
      </c>
      <c r="O550" s="127">
        <f t="shared" si="174"/>
        <v>0</v>
      </c>
      <c r="P550" s="123">
        <f t="shared" ca="1" si="166"/>
        <v>142.68114998999999</v>
      </c>
      <c r="Q550" s="129">
        <f t="shared" si="167"/>
        <v>0</v>
      </c>
      <c r="R550" s="130" t="str">
        <f t="shared" si="175"/>
        <v>J=</v>
      </c>
      <c r="S550" s="125">
        <f t="shared" si="176"/>
        <v>44253</v>
      </c>
      <c r="T550" s="133" t="str">
        <f t="shared" si="177"/>
        <v>-</v>
      </c>
      <c r="U550" s="7"/>
      <c r="V550" s="7"/>
      <c r="W550" s="7"/>
      <c r="X550" s="7"/>
      <c r="Y550" s="1"/>
      <c r="Z550" s="7"/>
      <c r="AA550" s="7"/>
      <c r="AB550" s="7"/>
      <c r="AC550" s="7"/>
      <c r="AD550" s="7"/>
      <c r="AE550" s="8"/>
      <c r="AF550" s="7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</row>
    <row r="551" spans="1:212" x14ac:dyDescent="0.2">
      <c r="A551" s="122">
        <f t="shared" si="168"/>
        <v>44245</v>
      </c>
      <c r="B551" s="121">
        <f t="shared" ca="1" si="178"/>
        <v>10143.898950000001</v>
      </c>
      <c r="C551" s="123">
        <f t="shared" si="169"/>
        <v>10000</v>
      </c>
      <c r="D551" s="124">
        <f ca="1">IF(A551&lt;$B$1,VLOOKUP(A551,[1]DI!$A$4:$B$15000,2,FALSE),0)</f>
        <v>1.9000000000000006E-2</v>
      </c>
      <c r="E551" s="123">
        <f t="shared" ca="1" si="162"/>
        <v>1.0000746899999999</v>
      </c>
      <c r="F551" s="123">
        <f ca="1">(TRUNC(PRODUCT($E$12:$E550),16))</f>
        <v>1.0480379011823699</v>
      </c>
      <c r="G551" s="123">
        <f t="shared" ca="1" si="161"/>
        <v>1.0387644441452999</v>
      </c>
      <c r="H551" s="123">
        <f t="shared" ca="1" si="163"/>
        <v>1.00892739</v>
      </c>
      <c r="I551" s="124">
        <f t="shared" si="170"/>
        <v>1.15E-2</v>
      </c>
      <c r="J551" s="125">
        <f t="shared" si="171"/>
        <v>44069</v>
      </c>
      <c r="K551" s="126">
        <f t="shared" si="172"/>
        <v>119</v>
      </c>
      <c r="L551" s="127">
        <f t="shared" si="173"/>
        <v>119</v>
      </c>
      <c r="M551" s="128">
        <f t="shared" si="164"/>
        <v>1.005414171</v>
      </c>
      <c r="N551" s="128">
        <f t="shared" ca="1" si="165"/>
        <v>1.0143898950000001</v>
      </c>
      <c r="O551" s="127">
        <f t="shared" si="174"/>
        <v>0</v>
      </c>
      <c r="P551" s="123">
        <f t="shared" ca="1" si="166"/>
        <v>143.89895000000001</v>
      </c>
      <c r="Q551" s="129">
        <f t="shared" si="167"/>
        <v>0</v>
      </c>
      <c r="R551" s="130" t="str">
        <f t="shared" si="175"/>
        <v>J=</v>
      </c>
      <c r="S551" s="125">
        <f t="shared" si="176"/>
        <v>44253</v>
      </c>
      <c r="T551" s="133" t="str">
        <f t="shared" si="177"/>
        <v>-</v>
      </c>
      <c r="U551" s="7"/>
      <c r="V551" s="7"/>
      <c r="W551" s="7"/>
      <c r="X551" s="7"/>
      <c r="Y551" s="1"/>
      <c r="Z551" s="7"/>
      <c r="AA551" s="7"/>
      <c r="AB551" s="7"/>
      <c r="AC551" s="7"/>
      <c r="AD551" s="7"/>
      <c r="AE551" s="8"/>
      <c r="AF551" s="7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</row>
    <row r="552" spans="1:212" x14ac:dyDescent="0.2">
      <c r="A552" s="122">
        <f t="shared" si="168"/>
        <v>44246</v>
      </c>
      <c r="B552" s="121">
        <f t="shared" ca="1" si="178"/>
        <v>10145.116949990001</v>
      </c>
      <c r="C552" s="123">
        <f t="shared" si="169"/>
        <v>10000</v>
      </c>
      <c r="D552" s="124">
        <f ca="1">IF(A552&lt;$B$1,VLOOKUP(A552,[1]DI!$A$4:$B$15000,2,FALSE),0)</f>
        <v>1.9000000000000006E-2</v>
      </c>
      <c r="E552" s="123">
        <f t="shared" ca="1" si="162"/>
        <v>1.0000746899999999</v>
      </c>
      <c r="F552" s="123">
        <f ca="1">(TRUNC(PRODUCT($E$12:$E551),16))</f>
        <v>1.0481161791332101</v>
      </c>
      <c r="G552" s="123">
        <f t="shared" ca="1" si="161"/>
        <v>1.0387644441452999</v>
      </c>
      <c r="H552" s="123">
        <f t="shared" ca="1" si="163"/>
        <v>1.0090027500000001</v>
      </c>
      <c r="I552" s="124">
        <f t="shared" si="170"/>
        <v>1.15E-2</v>
      </c>
      <c r="J552" s="125">
        <f t="shared" si="171"/>
        <v>44069</v>
      </c>
      <c r="K552" s="126">
        <f t="shared" si="172"/>
        <v>120</v>
      </c>
      <c r="L552" s="127">
        <f t="shared" si="173"/>
        <v>120</v>
      </c>
      <c r="M552" s="128">
        <f t="shared" si="164"/>
        <v>1.0054597919999999</v>
      </c>
      <c r="N552" s="128">
        <f t="shared" ca="1" si="165"/>
        <v>1.0145116949999999</v>
      </c>
      <c r="O552" s="127">
        <f t="shared" si="174"/>
        <v>0</v>
      </c>
      <c r="P552" s="123">
        <f t="shared" ca="1" si="166"/>
        <v>145.11694998999999</v>
      </c>
      <c r="Q552" s="129">
        <f t="shared" si="167"/>
        <v>0</v>
      </c>
      <c r="R552" s="130" t="str">
        <f t="shared" si="175"/>
        <v>J=</v>
      </c>
      <c r="S552" s="125">
        <f t="shared" si="176"/>
        <v>44253</v>
      </c>
      <c r="T552" s="133" t="str">
        <f t="shared" si="177"/>
        <v>-</v>
      </c>
      <c r="U552" s="7"/>
      <c r="V552" s="7"/>
      <c r="W552" s="7"/>
      <c r="X552" s="7"/>
      <c r="Y552" s="1"/>
      <c r="Z552" s="7"/>
      <c r="AA552" s="7"/>
      <c r="AB552" s="7"/>
      <c r="AC552" s="7"/>
      <c r="AD552" s="7"/>
      <c r="AE552" s="8"/>
      <c r="AF552" s="7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</row>
    <row r="553" spans="1:212" x14ac:dyDescent="0.2">
      <c r="A553" s="122">
        <f t="shared" si="168"/>
        <v>44247</v>
      </c>
      <c r="B553" s="121">
        <f t="shared" ca="1" si="178"/>
        <v>10146.335049990001</v>
      </c>
      <c r="C553" s="123">
        <f t="shared" si="169"/>
        <v>10000</v>
      </c>
      <c r="D553" s="124">
        <f ca="1">IF(A553&lt;$B$1,VLOOKUP(A553,[1]DI!$A$4:$B$15000,2,FALSE),0)</f>
        <v>0</v>
      </c>
      <c r="E553" s="123">
        <f t="shared" ca="1" si="162"/>
        <v>1</v>
      </c>
      <c r="F553" s="123">
        <f ca="1">(TRUNC(PRODUCT($E$12:$E552),16))</f>
        <v>1.0481944629306299</v>
      </c>
      <c r="G553" s="123">
        <f t="shared" ca="1" si="161"/>
        <v>1.0387644441452999</v>
      </c>
      <c r="H553" s="123">
        <f t="shared" ca="1" si="163"/>
        <v>1.0090781099999999</v>
      </c>
      <c r="I553" s="124">
        <f t="shared" si="170"/>
        <v>1.15E-2</v>
      </c>
      <c r="J553" s="125">
        <f t="shared" si="171"/>
        <v>44069</v>
      </c>
      <c r="K553" s="126">
        <f t="shared" si="172"/>
        <v>120</v>
      </c>
      <c r="L553" s="127">
        <f t="shared" si="173"/>
        <v>121</v>
      </c>
      <c r="M553" s="128">
        <f t="shared" si="164"/>
        <v>1.0055054160000001</v>
      </c>
      <c r="N553" s="128">
        <f t="shared" ca="1" si="165"/>
        <v>1.0146335049999999</v>
      </c>
      <c r="O553" s="127">
        <f t="shared" si="174"/>
        <v>0</v>
      </c>
      <c r="P553" s="123">
        <f t="shared" ca="1" si="166"/>
        <v>146.33504998999999</v>
      </c>
      <c r="Q553" s="129">
        <f t="shared" si="167"/>
        <v>0</v>
      </c>
      <c r="R553" s="130" t="str">
        <f t="shared" si="175"/>
        <v>J=</v>
      </c>
      <c r="S553" s="125">
        <f t="shared" si="176"/>
        <v>44253</v>
      </c>
      <c r="T553" s="133" t="str">
        <f t="shared" si="177"/>
        <v>-</v>
      </c>
      <c r="U553" s="7"/>
      <c r="V553" s="7"/>
      <c r="W553" s="7"/>
      <c r="X553" s="7"/>
      <c r="Y553" s="1"/>
      <c r="Z553" s="7"/>
      <c r="AA553" s="7"/>
      <c r="AB553" s="7"/>
      <c r="AC553" s="7"/>
      <c r="AD553" s="7"/>
      <c r="AE553" s="8"/>
      <c r="AF553" s="7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</row>
    <row r="554" spans="1:212" x14ac:dyDescent="0.2">
      <c r="A554" s="122">
        <f t="shared" si="168"/>
        <v>44248</v>
      </c>
      <c r="B554" s="121">
        <f t="shared" ca="1" si="178"/>
        <v>10146.335049990001</v>
      </c>
      <c r="C554" s="123">
        <f t="shared" si="169"/>
        <v>10000</v>
      </c>
      <c r="D554" s="124">
        <f ca="1">IF(A554&lt;$B$1,VLOOKUP(A554,[1]DI!$A$4:$B$15000,2,FALSE),0)</f>
        <v>0</v>
      </c>
      <c r="E554" s="123">
        <f t="shared" ca="1" si="162"/>
        <v>1</v>
      </c>
      <c r="F554" s="123">
        <f ca="1">(TRUNC(PRODUCT($E$12:$E553),16))</f>
        <v>1.0481944629306299</v>
      </c>
      <c r="G554" s="123">
        <f t="shared" ca="1" si="161"/>
        <v>1.0387644441452999</v>
      </c>
      <c r="H554" s="123">
        <f t="shared" ca="1" si="163"/>
        <v>1.0090781099999999</v>
      </c>
      <c r="I554" s="124">
        <f t="shared" si="170"/>
        <v>1.15E-2</v>
      </c>
      <c r="J554" s="125">
        <f t="shared" si="171"/>
        <v>44069</v>
      </c>
      <c r="K554" s="126">
        <f t="shared" si="172"/>
        <v>120</v>
      </c>
      <c r="L554" s="127">
        <f t="shared" si="173"/>
        <v>121</v>
      </c>
      <c r="M554" s="128">
        <f t="shared" si="164"/>
        <v>1.0055054160000001</v>
      </c>
      <c r="N554" s="128">
        <f t="shared" ca="1" si="165"/>
        <v>1.0146335049999999</v>
      </c>
      <c r="O554" s="127">
        <f t="shared" si="174"/>
        <v>0</v>
      </c>
      <c r="P554" s="123">
        <f t="shared" ca="1" si="166"/>
        <v>146.33504998999999</v>
      </c>
      <c r="Q554" s="129">
        <f t="shared" si="167"/>
        <v>0</v>
      </c>
      <c r="R554" s="130" t="str">
        <f t="shared" si="175"/>
        <v>J=</v>
      </c>
      <c r="S554" s="125">
        <f t="shared" si="176"/>
        <v>44253</v>
      </c>
      <c r="T554" s="133" t="str">
        <f t="shared" si="177"/>
        <v>-</v>
      </c>
      <c r="U554" s="7"/>
      <c r="V554" s="7"/>
      <c r="W554" s="7"/>
      <c r="X554" s="7"/>
      <c r="Y554" s="1"/>
      <c r="Z554" s="7"/>
      <c r="AA554" s="7"/>
      <c r="AB554" s="7"/>
      <c r="AC554" s="7"/>
      <c r="AD554" s="7"/>
      <c r="AE554" s="8"/>
      <c r="AF554" s="7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</row>
    <row r="555" spans="1:212" x14ac:dyDescent="0.2">
      <c r="A555" s="122">
        <f t="shared" si="168"/>
        <v>44249</v>
      </c>
      <c r="B555" s="121">
        <f t="shared" ca="1" si="178"/>
        <v>10146.335049990001</v>
      </c>
      <c r="C555" s="123">
        <f t="shared" si="169"/>
        <v>10000</v>
      </c>
      <c r="D555" s="124">
        <f ca="1">IF(A555&lt;$B$1,VLOOKUP(A555,[1]DI!$A$4:$B$15000,2,FALSE),0)</f>
        <v>1.9000000000000006E-2</v>
      </c>
      <c r="E555" s="123">
        <f t="shared" ca="1" si="162"/>
        <v>1.0000746899999999</v>
      </c>
      <c r="F555" s="123">
        <f ca="1">(TRUNC(PRODUCT($E$12:$E554),16))</f>
        <v>1.0481944629306299</v>
      </c>
      <c r="G555" s="123">
        <f t="shared" ca="1" si="161"/>
        <v>1.0387644441452999</v>
      </c>
      <c r="H555" s="123">
        <f t="shared" ca="1" si="163"/>
        <v>1.0090781099999999</v>
      </c>
      <c r="I555" s="124">
        <f t="shared" si="170"/>
        <v>1.15E-2</v>
      </c>
      <c r="J555" s="125">
        <f t="shared" si="171"/>
        <v>44069</v>
      </c>
      <c r="K555" s="126">
        <f t="shared" si="172"/>
        <v>121</v>
      </c>
      <c r="L555" s="127">
        <f t="shared" si="173"/>
        <v>121</v>
      </c>
      <c r="M555" s="128">
        <f t="shared" si="164"/>
        <v>1.0055054160000001</v>
      </c>
      <c r="N555" s="128">
        <f t="shared" ca="1" si="165"/>
        <v>1.0146335049999999</v>
      </c>
      <c r="O555" s="127">
        <f t="shared" si="174"/>
        <v>0</v>
      </c>
      <c r="P555" s="123">
        <f t="shared" ca="1" si="166"/>
        <v>146.33504998999999</v>
      </c>
      <c r="Q555" s="129">
        <f t="shared" si="167"/>
        <v>0</v>
      </c>
      <c r="R555" s="130" t="str">
        <f t="shared" si="175"/>
        <v>J=</v>
      </c>
      <c r="S555" s="125">
        <f t="shared" si="176"/>
        <v>44253</v>
      </c>
      <c r="T555" s="133" t="str">
        <f t="shared" si="177"/>
        <v>-</v>
      </c>
      <c r="U555" s="7"/>
      <c r="V555" s="7"/>
      <c r="W555" s="7"/>
      <c r="X555" s="7"/>
      <c r="Y555" s="1"/>
      <c r="Z555" s="7"/>
      <c r="AA555" s="7"/>
      <c r="AB555" s="7"/>
      <c r="AC555" s="7"/>
      <c r="AD555" s="7"/>
      <c r="AE555" s="8"/>
      <c r="AF555" s="7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</row>
    <row r="556" spans="1:212" x14ac:dyDescent="0.2">
      <c r="A556" s="122">
        <f t="shared" si="168"/>
        <v>44250</v>
      </c>
      <c r="B556" s="121">
        <f t="shared" ca="1" si="178"/>
        <v>10147.553320000001</v>
      </c>
      <c r="C556" s="123">
        <f t="shared" si="169"/>
        <v>10000</v>
      </c>
      <c r="D556" s="124">
        <f ca="1">IF(A556&lt;$B$1,VLOOKUP(A556,[1]DI!$A$4:$B$15000,2,FALSE),0)</f>
        <v>1.9000000000000006E-2</v>
      </c>
      <c r="E556" s="123">
        <f t="shared" ca="1" si="162"/>
        <v>1.0000746899999999</v>
      </c>
      <c r="F556" s="123">
        <f ca="1">(TRUNC(PRODUCT($E$12:$E555),16))</f>
        <v>1.0482727525750699</v>
      </c>
      <c r="G556" s="123">
        <f t="shared" ca="1" si="161"/>
        <v>1.0387644441452999</v>
      </c>
      <c r="H556" s="123">
        <f t="shared" ca="1" si="163"/>
        <v>1.0091534799999999</v>
      </c>
      <c r="I556" s="124">
        <f t="shared" si="170"/>
        <v>1.15E-2</v>
      </c>
      <c r="J556" s="125">
        <f t="shared" si="171"/>
        <v>44069</v>
      </c>
      <c r="K556" s="126">
        <f t="shared" si="172"/>
        <v>122</v>
      </c>
      <c r="L556" s="127">
        <f t="shared" si="173"/>
        <v>122</v>
      </c>
      <c r="M556" s="128">
        <f t="shared" si="164"/>
        <v>1.0055510409999999</v>
      </c>
      <c r="N556" s="128">
        <f t="shared" ca="1" si="165"/>
        <v>1.014755332</v>
      </c>
      <c r="O556" s="127">
        <f t="shared" si="174"/>
        <v>0</v>
      </c>
      <c r="P556" s="123">
        <f t="shared" ca="1" si="166"/>
        <v>147.55332000000001</v>
      </c>
      <c r="Q556" s="129">
        <f t="shared" si="167"/>
        <v>0</v>
      </c>
      <c r="R556" s="130" t="str">
        <f t="shared" si="175"/>
        <v>J=</v>
      </c>
      <c r="S556" s="125">
        <f t="shared" si="176"/>
        <v>44253</v>
      </c>
      <c r="T556" s="133" t="str">
        <f t="shared" si="177"/>
        <v>-</v>
      </c>
      <c r="U556" s="7"/>
      <c r="V556" s="7"/>
      <c r="W556" s="7"/>
      <c r="X556" s="7"/>
      <c r="Y556" s="1"/>
      <c r="Z556" s="7"/>
      <c r="AA556" s="7"/>
      <c r="AB556" s="7"/>
      <c r="AC556" s="7"/>
      <c r="AD556" s="7"/>
      <c r="AE556" s="8"/>
      <c r="AF556" s="7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</row>
    <row r="557" spans="1:212" x14ac:dyDescent="0.2">
      <c r="A557" s="122">
        <f t="shared" si="168"/>
        <v>44251</v>
      </c>
      <c r="B557" s="121">
        <f t="shared" ca="1" si="178"/>
        <v>10148.77169</v>
      </c>
      <c r="C557" s="123">
        <f t="shared" si="169"/>
        <v>10000</v>
      </c>
      <c r="D557" s="124">
        <f ca="1">IF(A557&lt;$B$1,VLOOKUP(A557,[1]DI!$A$4:$B$15000,2,FALSE),0)</f>
        <v>1.9000000000000006E-2</v>
      </c>
      <c r="E557" s="123">
        <f t="shared" ca="1" si="162"/>
        <v>1.0000746899999999</v>
      </c>
      <c r="F557" s="123">
        <f ca="1">(TRUNC(PRODUCT($E$12:$E556),16))</f>
        <v>1.04835104806696</v>
      </c>
      <c r="G557" s="123">
        <f t="shared" ca="1" si="161"/>
        <v>1.0387644441452999</v>
      </c>
      <c r="H557" s="123">
        <f t="shared" ca="1" si="163"/>
        <v>1.00922885</v>
      </c>
      <c r="I557" s="124">
        <f t="shared" si="170"/>
        <v>1.15E-2</v>
      </c>
      <c r="J557" s="125">
        <f t="shared" si="171"/>
        <v>44069</v>
      </c>
      <c r="K557" s="126">
        <f t="shared" si="172"/>
        <v>123</v>
      </c>
      <c r="L557" s="127">
        <f t="shared" si="173"/>
        <v>123</v>
      </c>
      <c r="M557" s="128">
        <f t="shared" si="164"/>
        <v>1.0055966679999999</v>
      </c>
      <c r="N557" s="128">
        <f t="shared" ca="1" si="165"/>
        <v>1.014877169</v>
      </c>
      <c r="O557" s="127">
        <f t="shared" si="174"/>
        <v>0</v>
      </c>
      <c r="P557" s="123">
        <f t="shared" ca="1" si="166"/>
        <v>148.77169000000001</v>
      </c>
      <c r="Q557" s="129">
        <f t="shared" si="167"/>
        <v>0</v>
      </c>
      <c r="R557" s="130" t="str">
        <f t="shared" si="175"/>
        <v>J=</v>
      </c>
      <c r="S557" s="125">
        <f t="shared" si="176"/>
        <v>44253</v>
      </c>
      <c r="T557" s="133" t="str">
        <f t="shared" si="177"/>
        <v>-</v>
      </c>
      <c r="U557" s="7"/>
      <c r="V557" s="7"/>
      <c r="W557" s="7"/>
      <c r="X557" s="7"/>
      <c r="Y557" s="1"/>
      <c r="Z557" s="7"/>
      <c r="AA557" s="7"/>
      <c r="AB557" s="7"/>
      <c r="AC557" s="7"/>
      <c r="AD557" s="7"/>
      <c r="AE557" s="8"/>
      <c r="AF557" s="7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</row>
    <row r="558" spans="1:212" x14ac:dyDescent="0.2">
      <c r="A558" s="122">
        <f t="shared" si="168"/>
        <v>44252</v>
      </c>
      <c r="B558" s="121">
        <f t="shared" ca="1" si="178"/>
        <v>10149.990250000001</v>
      </c>
      <c r="C558" s="123">
        <f t="shared" si="169"/>
        <v>10000</v>
      </c>
      <c r="D558" s="124">
        <f ca="1">IF(A558&lt;$B$1,VLOOKUP(A558,[1]DI!$A$4:$B$15000,2,FALSE),0)</f>
        <v>1.9000000000000006E-2</v>
      </c>
      <c r="E558" s="123">
        <f t="shared" ca="1" si="162"/>
        <v>1.0000746899999999</v>
      </c>
      <c r="F558" s="123">
        <f ca="1">(TRUNC(PRODUCT($E$12:$E557),16))</f>
        <v>1.04842934940674</v>
      </c>
      <c r="G558" s="123">
        <f t="shared" ca="1" si="161"/>
        <v>1.0387644441452999</v>
      </c>
      <c r="H558" s="123">
        <f t="shared" ca="1" si="163"/>
        <v>1.0093042299999999</v>
      </c>
      <c r="I558" s="124">
        <f t="shared" si="170"/>
        <v>1.15E-2</v>
      </c>
      <c r="J558" s="125">
        <f t="shared" si="171"/>
        <v>44069</v>
      </c>
      <c r="K558" s="126">
        <f t="shared" si="172"/>
        <v>124</v>
      </c>
      <c r="L558" s="127">
        <f t="shared" si="173"/>
        <v>124</v>
      </c>
      <c r="M558" s="128">
        <f t="shared" si="164"/>
        <v>1.0056422979999999</v>
      </c>
      <c r="N558" s="128">
        <f t="shared" ca="1" si="165"/>
        <v>1.0149990250000001</v>
      </c>
      <c r="O558" s="127">
        <f t="shared" si="174"/>
        <v>0</v>
      </c>
      <c r="P558" s="123">
        <f t="shared" ca="1" si="166"/>
        <v>149.99025</v>
      </c>
      <c r="Q558" s="129">
        <f t="shared" si="167"/>
        <v>0</v>
      </c>
      <c r="R558" s="130" t="str">
        <f t="shared" si="175"/>
        <v>J=</v>
      </c>
      <c r="S558" s="125">
        <f t="shared" si="176"/>
        <v>44253</v>
      </c>
      <c r="T558" s="133" t="str">
        <f t="shared" si="177"/>
        <v>-</v>
      </c>
      <c r="U558" s="7"/>
      <c r="V558" s="7"/>
      <c r="W558" s="7"/>
      <c r="X558" s="7"/>
      <c r="Y558" s="1"/>
      <c r="Z558" s="7"/>
      <c r="AA558" s="7"/>
      <c r="AB558" s="7"/>
      <c r="AC558" s="7"/>
      <c r="AD558" s="7"/>
      <c r="AE558" s="8"/>
      <c r="AF558" s="7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</row>
    <row r="559" spans="1:212" x14ac:dyDescent="0.2">
      <c r="A559" s="122">
        <f t="shared" si="168"/>
        <v>44253</v>
      </c>
      <c r="B559" s="121">
        <f t="shared" ca="1" si="178"/>
        <v>10151.209000000001</v>
      </c>
      <c r="C559" s="123">
        <f t="shared" si="169"/>
        <v>10000</v>
      </c>
      <c r="D559" s="124">
        <f ca="1">IF(A559&lt;$B$1,VLOOKUP(A559,[1]DI!$A$4:$B$15000,2,FALSE),0)</f>
        <v>1.9000000000000006E-2</v>
      </c>
      <c r="E559" s="123">
        <f t="shared" ca="1" si="162"/>
        <v>1.0000746899999999</v>
      </c>
      <c r="F559" s="123">
        <f ca="1">(TRUNC(PRODUCT($E$12:$E558),16))</f>
        <v>1.0485076565948399</v>
      </c>
      <c r="G559" s="123">
        <f t="shared" ca="1" si="161"/>
        <v>1.0387644441452999</v>
      </c>
      <c r="H559" s="123">
        <f t="shared" ca="1" si="163"/>
        <v>1.00937962</v>
      </c>
      <c r="I559" s="124">
        <f t="shared" si="170"/>
        <v>1.15E-2</v>
      </c>
      <c r="J559" s="125">
        <f t="shared" si="171"/>
        <v>44069</v>
      </c>
      <c r="K559" s="126">
        <f t="shared" si="172"/>
        <v>125</v>
      </c>
      <c r="L559" s="127">
        <f t="shared" si="173"/>
        <v>125</v>
      </c>
      <c r="M559" s="128">
        <f t="shared" si="164"/>
        <v>1.005687929</v>
      </c>
      <c r="N559" s="128">
        <f t="shared" ca="1" si="165"/>
        <v>1.0151209000000001</v>
      </c>
      <c r="O559" s="127">
        <f t="shared" si="174"/>
        <v>3</v>
      </c>
      <c r="P559" s="123">
        <f t="shared" ca="1" si="166"/>
        <v>151.209</v>
      </c>
      <c r="Q559" s="129">
        <f t="shared" si="167"/>
        <v>0</v>
      </c>
      <c r="R559" s="130" t="str">
        <f t="shared" si="175"/>
        <v>J=</v>
      </c>
      <c r="S559" s="125">
        <f t="shared" si="176"/>
        <v>44253</v>
      </c>
      <c r="T559" s="133">
        <f t="shared" ca="1" si="177"/>
        <v>1447070.1300000001</v>
      </c>
      <c r="U559" s="15"/>
      <c r="V559" s="15"/>
      <c r="W559" s="15"/>
      <c r="X559" s="15"/>
      <c r="Y559" s="17"/>
      <c r="Z559" s="15"/>
      <c r="AA559" s="15"/>
      <c r="AB559" s="15"/>
      <c r="AC559" s="15"/>
      <c r="AD559" s="15"/>
      <c r="AE559" s="18"/>
      <c r="AF559" s="15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  <c r="DN559" s="16"/>
      <c r="DO559" s="16"/>
      <c r="DP559" s="16"/>
      <c r="DQ559" s="16"/>
      <c r="DR559" s="16"/>
      <c r="DS559" s="16"/>
      <c r="DT559" s="16"/>
      <c r="DU559" s="16"/>
      <c r="DV559" s="16"/>
      <c r="DW559" s="16"/>
      <c r="DX559" s="16"/>
      <c r="DY559" s="16"/>
      <c r="DZ559" s="16"/>
      <c r="EA559" s="16"/>
      <c r="EB559" s="16"/>
      <c r="EC559" s="16"/>
      <c r="ED559" s="16"/>
      <c r="EE559" s="16"/>
      <c r="EF559" s="16"/>
      <c r="EG559" s="16"/>
      <c r="EH559" s="16"/>
      <c r="EI559" s="16"/>
      <c r="EJ559" s="16"/>
      <c r="EK559" s="16"/>
      <c r="EL559" s="16"/>
      <c r="EM559" s="16"/>
      <c r="EN559" s="16"/>
      <c r="EO559" s="16"/>
      <c r="EP559" s="16"/>
      <c r="EQ559" s="16"/>
      <c r="ER559" s="16"/>
      <c r="ES559" s="16"/>
      <c r="ET559" s="16"/>
      <c r="EU559" s="16"/>
      <c r="EV559" s="16"/>
      <c r="EW559" s="16"/>
      <c r="EX559" s="16"/>
      <c r="EY559" s="16"/>
      <c r="EZ559" s="16"/>
      <c r="FA559" s="16"/>
      <c r="FB559" s="16"/>
      <c r="FC559" s="16"/>
      <c r="FD559" s="16"/>
      <c r="FE559" s="16"/>
      <c r="FF559" s="16"/>
      <c r="FG559" s="16"/>
      <c r="FH559" s="16"/>
      <c r="FI559" s="16"/>
      <c r="FJ559" s="16"/>
      <c r="FK559" s="16"/>
      <c r="FL559" s="16"/>
      <c r="FM559" s="16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  <c r="GF559" s="16"/>
      <c r="GG559" s="16"/>
      <c r="GH559" s="16"/>
      <c r="GI559" s="16"/>
      <c r="GJ559" s="16"/>
      <c r="GK559" s="16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</row>
    <row r="560" spans="1:212" x14ac:dyDescent="0.2">
      <c r="A560" s="122">
        <f t="shared" si="168"/>
        <v>44254</v>
      </c>
      <c r="B560" s="121">
        <f t="shared" ca="1" si="178"/>
        <v>10001.20069</v>
      </c>
      <c r="C560" s="123">
        <f t="shared" si="169"/>
        <v>10000</v>
      </c>
      <c r="D560" s="124">
        <f ca="1">IF(A560&lt;$B$1,VLOOKUP(A560,[1]DI!$A$4:$B$15000,2,FALSE),0)</f>
        <v>0</v>
      </c>
      <c r="E560" s="123">
        <f t="shared" ca="1" si="162"/>
        <v>1</v>
      </c>
      <c r="F560" s="123">
        <f ca="1">(TRUNC(PRODUCT($E$12:$E559),16))</f>
        <v>1.0485859696317099</v>
      </c>
      <c r="G560" s="123">
        <f t="shared" ref="G560:G623" ca="1" si="179">IF(O559&gt;0,F559,G559)</f>
        <v>1.0485076565948399</v>
      </c>
      <c r="H560" s="123">
        <f t="shared" ca="1" si="163"/>
        <v>1.0000746899999999</v>
      </c>
      <c r="I560" s="124">
        <f t="shared" si="170"/>
        <v>1.15E-2</v>
      </c>
      <c r="J560" s="125">
        <f t="shared" si="171"/>
        <v>44253</v>
      </c>
      <c r="K560" s="126">
        <f t="shared" si="172"/>
        <v>1</v>
      </c>
      <c r="L560" s="127">
        <f t="shared" si="173"/>
        <v>1</v>
      </c>
      <c r="M560" s="128">
        <f t="shared" si="164"/>
        <v>1.0000453760000001</v>
      </c>
      <c r="N560" s="128">
        <f t="shared" ca="1" si="165"/>
        <v>1.0001200690000001</v>
      </c>
      <c r="O560" s="127">
        <f t="shared" si="174"/>
        <v>0</v>
      </c>
      <c r="P560" s="123">
        <f t="shared" ca="1" si="166"/>
        <v>1.20069</v>
      </c>
      <c r="Q560" s="129">
        <f t="shared" si="167"/>
        <v>0</v>
      </c>
      <c r="R560" s="130" t="str">
        <f t="shared" si="175"/>
        <v>J=</v>
      </c>
      <c r="S560" s="125">
        <f t="shared" si="176"/>
        <v>44434</v>
      </c>
      <c r="T560" s="133" t="str">
        <f t="shared" si="177"/>
        <v>-</v>
      </c>
      <c r="U560" s="7"/>
      <c r="V560" s="7"/>
      <c r="W560" s="7"/>
      <c r="X560" s="7"/>
      <c r="Y560" s="1"/>
      <c r="Z560" s="7"/>
      <c r="AA560" s="7"/>
      <c r="AB560" s="7"/>
      <c r="AC560" s="7"/>
      <c r="AD560" s="7"/>
      <c r="AE560" s="8"/>
      <c r="AF560" s="7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</row>
    <row r="561" spans="1:212" x14ac:dyDescent="0.2">
      <c r="A561" s="122">
        <f t="shared" si="168"/>
        <v>44255</v>
      </c>
      <c r="B561" s="121">
        <f t="shared" ca="1" si="178"/>
        <v>10001.20069</v>
      </c>
      <c r="C561" s="123">
        <f t="shared" si="169"/>
        <v>10000</v>
      </c>
      <c r="D561" s="124">
        <f ca="1">IF(A561&lt;$B$1,VLOOKUP(A561,[1]DI!$A$4:$B$15000,2,FALSE),0)</f>
        <v>0</v>
      </c>
      <c r="E561" s="123">
        <f t="shared" ca="1" si="162"/>
        <v>1</v>
      </c>
      <c r="F561" s="123">
        <f ca="1">(TRUNC(PRODUCT($E$12:$E560),16))</f>
        <v>1.0485859696317099</v>
      </c>
      <c r="G561" s="123">
        <f t="shared" ca="1" si="179"/>
        <v>1.0485076565948399</v>
      </c>
      <c r="H561" s="123">
        <f t="shared" ca="1" si="163"/>
        <v>1.0000746899999999</v>
      </c>
      <c r="I561" s="124">
        <f t="shared" si="170"/>
        <v>1.15E-2</v>
      </c>
      <c r="J561" s="125">
        <f t="shared" si="171"/>
        <v>44253</v>
      </c>
      <c r="K561" s="126">
        <f t="shared" si="172"/>
        <v>1</v>
      </c>
      <c r="L561" s="127">
        <f t="shared" si="173"/>
        <v>1</v>
      </c>
      <c r="M561" s="128">
        <f t="shared" si="164"/>
        <v>1.0000453760000001</v>
      </c>
      <c r="N561" s="128">
        <f t="shared" ca="1" si="165"/>
        <v>1.0001200690000001</v>
      </c>
      <c r="O561" s="127">
        <f t="shared" si="174"/>
        <v>0</v>
      </c>
      <c r="P561" s="123">
        <f t="shared" ca="1" si="166"/>
        <v>1.20069</v>
      </c>
      <c r="Q561" s="129">
        <f t="shared" si="167"/>
        <v>0</v>
      </c>
      <c r="R561" s="130" t="str">
        <f t="shared" si="175"/>
        <v>J=</v>
      </c>
      <c r="S561" s="125">
        <f t="shared" si="176"/>
        <v>44434</v>
      </c>
      <c r="T561" s="133" t="str">
        <f t="shared" si="177"/>
        <v>-</v>
      </c>
      <c r="U561" s="15"/>
      <c r="V561" s="15"/>
      <c r="W561" s="15"/>
      <c r="X561" s="15"/>
      <c r="Y561" s="17"/>
      <c r="Z561" s="15"/>
      <c r="AA561" s="15"/>
      <c r="AB561" s="15"/>
      <c r="AC561" s="15"/>
      <c r="AD561" s="15"/>
      <c r="AE561" s="18"/>
      <c r="AF561" s="15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  <c r="ER561" s="16"/>
      <c r="ES561" s="16"/>
      <c r="ET561" s="16"/>
      <c r="EU561" s="16"/>
      <c r="EV561" s="16"/>
      <c r="EW561" s="16"/>
      <c r="EX561" s="16"/>
      <c r="EY561" s="16"/>
      <c r="EZ561" s="16"/>
      <c r="FA561" s="16"/>
      <c r="FB561" s="16"/>
      <c r="FC561" s="16"/>
      <c r="FD561" s="16"/>
      <c r="FE561" s="16"/>
      <c r="FF561" s="16"/>
      <c r="FG561" s="16"/>
      <c r="FH561" s="16"/>
      <c r="FI561" s="16"/>
      <c r="FJ561" s="16"/>
      <c r="FK561" s="16"/>
      <c r="FL561" s="16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  <c r="GF561" s="16"/>
      <c r="GG561" s="16"/>
      <c r="GH561" s="16"/>
      <c r="GI561" s="16"/>
      <c r="GJ561" s="16"/>
      <c r="GK561" s="16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</row>
    <row r="562" spans="1:212" x14ac:dyDescent="0.2">
      <c r="A562" s="122">
        <f t="shared" si="168"/>
        <v>44256</v>
      </c>
      <c r="B562" s="121">
        <f t="shared" ca="1" si="178"/>
        <v>10001.20069</v>
      </c>
      <c r="C562" s="123">
        <f t="shared" si="169"/>
        <v>10000</v>
      </c>
      <c r="D562" s="124">
        <f ca="1">IF(A562&lt;$B$1,VLOOKUP(A562,[1]DI!$A$4:$B$15000,2,FALSE),0)</f>
        <v>1.9000000000000006E-2</v>
      </c>
      <c r="E562" s="123">
        <f t="shared" ca="1" si="162"/>
        <v>1.0000746899999999</v>
      </c>
      <c r="F562" s="123">
        <f ca="1">(TRUNC(PRODUCT($E$12:$E561),16))</f>
        <v>1.0485859696317099</v>
      </c>
      <c r="G562" s="123">
        <f t="shared" ca="1" si="179"/>
        <v>1.0485076565948399</v>
      </c>
      <c r="H562" s="123">
        <f t="shared" ca="1" si="163"/>
        <v>1.0000746899999999</v>
      </c>
      <c r="I562" s="124">
        <f t="shared" si="170"/>
        <v>1.15E-2</v>
      </c>
      <c r="J562" s="125">
        <f t="shared" si="171"/>
        <v>44253</v>
      </c>
      <c r="K562" s="126">
        <f t="shared" si="172"/>
        <v>1</v>
      </c>
      <c r="L562" s="127">
        <f t="shared" si="173"/>
        <v>1</v>
      </c>
      <c r="M562" s="128">
        <f t="shared" si="164"/>
        <v>1.0000453760000001</v>
      </c>
      <c r="N562" s="128">
        <f t="shared" ca="1" si="165"/>
        <v>1.0001200690000001</v>
      </c>
      <c r="O562" s="127">
        <f t="shared" si="174"/>
        <v>0</v>
      </c>
      <c r="P562" s="123">
        <f t="shared" ca="1" si="166"/>
        <v>1.20069</v>
      </c>
      <c r="Q562" s="129">
        <f t="shared" si="167"/>
        <v>0</v>
      </c>
      <c r="R562" s="130" t="str">
        <f t="shared" si="175"/>
        <v>J=</v>
      </c>
      <c r="S562" s="125">
        <f t="shared" si="176"/>
        <v>44434</v>
      </c>
      <c r="T562" s="133" t="str">
        <f t="shared" si="177"/>
        <v>-</v>
      </c>
      <c r="U562" s="15"/>
      <c r="V562" s="15"/>
      <c r="W562" s="15"/>
      <c r="X562" s="15"/>
      <c r="Y562" s="17"/>
      <c r="Z562" s="15"/>
      <c r="AA562" s="15"/>
      <c r="AB562" s="15"/>
      <c r="AC562" s="15"/>
      <c r="AD562" s="15"/>
      <c r="AE562" s="18"/>
      <c r="AF562" s="15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  <c r="GG562" s="16"/>
      <c r="GH562" s="16"/>
      <c r="GI562" s="16"/>
      <c r="GJ562" s="16"/>
      <c r="GK562" s="16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</row>
    <row r="563" spans="1:212" x14ac:dyDescent="0.2">
      <c r="A563" s="122">
        <f t="shared" si="168"/>
        <v>44257</v>
      </c>
      <c r="B563" s="121">
        <f t="shared" ca="1" si="178"/>
        <v>10002.401569989999</v>
      </c>
      <c r="C563" s="123">
        <f t="shared" si="169"/>
        <v>10000</v>
      </c>
      <c r="D563" s="124">
        <f ca="1">IF(A563&lt;$B$1,VLOOKUP(A563,[1]DI!$A$4:$B$15000,2,FALSE),0)</f>
        <v>1.9000000000000006E-2</v>
      </c>
      <c r="E563" s="123">
        <f t="shared" ca="1" si="162"/>
        <v>1.0000746899999999</v>
      </c>
      <c r="F563" s="123">
        <f ca="1">(TRUNC(PRODUCT($E$12:$E562),16))</f>
        <v>1.0486642885177899</v>
      </c>
      <c r="G563" s="123">
        <f t="shared" ca="1" si="179"/>
        <v>1.0485076565948399</v>
      </c>
      <c r="H563" s="123">
        <f t="shared" ca="1" si="163"/>
        <v>1.00014939</v>
      </c>
      <c r="I563" s="124">
        <f t="shared" si="170"/>
        <v>1.15E-2</v>
      </c>
      <c r="J563" s="125">
        <f t="shared" si="171"/>
        <v>44253</v>
      </c>
      <c r="K563" s="126">
        <f t="shared" si="172"/>
        <v>2</v>
      </c>
      <c r="L563" s="127">
        <f t="shared" si="173"/>
        <v>2</v>
      </c>
      <c r="M563" s="128">
        <f t="shared" si="164"/>
        <v>1.0000907530000001</v>
      </c>
      <c r="N563" s="128">
        <f t="shared" ca="1" si="165"/>
        <v>1.0002401569999999</v>
      </c>
      <c r="O563" s="127">
        <f t="shared" si="174"/>
        <v>0</v>
      </c>
      <c r="P563" s="123">
        <f t="shared" ca="1" si="166"/>
        <v>2.40156999</v>
      </c>
      <c r="Q563" s="129">
        <f t="shared" si="167"/>
        <v>0</v>
      </c>
      <c r="R563" s="130" t="str">
        <f t="shared" si="175"/>
        <v>J=</v>
      </c>
      <c r="S563" s="125">
        <f t="shared" si="176"/>
        <v>44434</v>
      </c>
      <c r="T563" s="133" t="str">
        <f t="shared" si="177"/>
        <v>-</v>
      </c>
      <c r="U563" s="7"/>
      <c r="V563" s="7"/>
      <c r="W563" s="7"/>
      <c r="X563" s="7"/>
      <c r="Y563" s="1"/>
      <c r="Z563" s="7"/>
      <c r="AA563" s="7"/>
      <c r="AB563" s="7"/>
      <c r="AC563" s="7"/>
      <c r="AD563" s="7"/>
      <c r="AE563" s="8"/>
      <c r="AF563" s="7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</row>
    <row r="564" spans="1:212" x14ac:dyDescent="0.2">
      <c r="A564" s="122">
        <f t="shared" si="168"/>
        <v>44258</v>
      </c>
      <c r="B564" s="121">
        <f t="shared" ca="1" si="178"/>
        <v>10003.60254</v>
      </c>
      <c r="C564" s="123">
        <f t="shared" si="169"/>
        <v>10000</v>
      </c>
      <c r="D564" s="124">
        <f ca="1">IF(A564&lt;$B$1,VLOOKUP(A564,[1]DI!$A$4:$B$15000,2,FALSE),0)</f>
        <v>1.9000000000000006E-2</v>
      </c>
      <c r="E564" s="123">
        <f t="shared" ca="1" si="162"/>
        <v>1.0000746899999999</v>
      </c>
      <c r="F564" s="123">
        <f ca="1">(TRUNC(PRODUCT($E$12:$E563),16))</f>
        <v>1.0487426132534901</v>
      </c>
      <c r="G564" s="123">
        <f t="shared" ca="1" si="179"/>
        <v>1.0485076565948399</v>
      </c>
      <c r="H564" s="123">
        <f t="shared" ca="1" si="163"/>
        <v>1.0002240899999999</v>
      </c>
      <c r="I564" s="124">
        <f t="shared" si="170"/>
        <v>1.15E-2</v>
      </c>
      <c r="J564" s="125">
        <f t="shared" si="171"/>
        <v>44253</v>
      </c>
      <c r="K564" s="126">
        <f t="shared" si="172"/>
        <v>3</v>
      </c>
      <c r="L564" s="127">
        <f t="shared" si="173"/>
        <v>3</v>
      </c>
      <c r="M564" s="128">
        <f t="shared" si="164"/>
        <v>1.000136133</v>
      </c>
      <c r="N564" s="128">
        <f t="shared" ca="1" si="165"/>
        <v>1.0003602540000001</v>
      </c>
      <c r="O564" s="127">
        <f t="shared" si="174"/>
        <v>0</v>
      </c>
      <c r="P564" s="123">
        <f t="shared" ca="1" si="166"/>
        <v>3.6025399999999999</v>
      </c>
      <c r="Q564" s="129">
        <f t="shared" si="167"/>
        <v>0</v>
      </c>
      <c r="R564" s="130" t="str">
        <f t="shared" si="175"/>
        <v>J=</v>
      </c>
      <c r="S564" s="125">
        <f t="shared" si="176"/>
        <v>44434</v>
      </c>
      <c r="T564" s="133" t="str">
        <f t="shared" si="177"/>
        <v>-</v>
      </c>
      <c r="U564" s="7"/>
      <c r="V564" s="7"/>
      <c r="W564" s="7"/>
      <c r="X564" s="7"/>
      <c r="Y564" s="1"/>
      <c r="Z564" s="7"/>
      <c r="AA564" s="7"/>
      <c r="AB564" s="7"/>
      <c r="AC564" s="7"/>
      <c r="AD564" s="7"/>
      <c r="AE564" s="8"/>
      <c r="AF564" s="7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</row>
    <row r="565" spans="1:212" x14ac:dyDescent="0.2">
      <c r="A565" s="122">
        <f t="shared" si="168"/>
        <v>44259</v>
      </c>
      <c r="B565" s="121">
        <f t="shared" ca="1" si="178"/>
        <v>10004.803589990001</v>
      </c>
      <c r="C565" s="123">
        <f t="shared" si="169"/>
        <v>10000</v>
      </c>
      <c r="D565" s="124">
        <f ca="1">IF(A565&lt;$B$1,VLOOKUP(A565,[1]DI!$A$4:$B$15000,2,FALSE),0)</f>
        <v>1.9000000000000006E-2</v>
      </c>
      <c r="E565" s="123">
        <f t="shared" ca="1" si="162"/>
        <v>1.0000746899999999</v>
      </c>
      <c r="F565" s="123">
        <f ca="1">(TRUNC(PRODUCT($E$12:$E564),16))</f>
        <v>1.0488209438392799</v>
      </c>
      <c r="G565" s="123">
        <f t="shared" ca="1" si="179"/>
        <v>1.0485076565948399</v>
      </c>
      <c r="H565" s="123">
        <f t="shared" ca="1" si="163"/>
        <v>1.00029879</v>
      </c>
      <c r="I565" s="124">
        <f t="shared" si="170"/>
        <v>1.15E-2</v>
      </c>
      <c r="J565" s="125">
        <f t="shared" si="171"/>
        <v>44253</v>
      </c>
      <c r="K565" s="126">
        <f t="shared" si="172"/>
        <v>4</v>
      </c>
      <c r="L565" s="127">
        <f t="shared" si="173"/>
        <v>4</v>
      </c>
      <c r="M565" s="128">
        <f t="shared" si="164"/>
        <v>1.000181515</v>
      </c>
      <c r="N565" s="128">
        <f t="shared" ca="1" si="165"/>
        <v>1.000480359</v>
      </c>
      <c r="O565" s="127">
        <f t="shared" si="174"/>
        <v>0</v>
      </c>
      <c r="P565" s="123">
        <f t="shared" ca="1" si="166"/>
        <v>4.8035899899999999</v>
      </c>
      <c r="Q565" s="129">
        <f t="shared" si="167"/>
        <v>0</v>
      </c>
      <c r="R565" s="130" t="str">
        <f t="shared" si="175"/>
        <v>J=</v>
      </c>
      <c r="S565" s="125">
        <f t="shared" si="176"/>
        <v>44434</v>
      </c>
      <c r="T565" s="133" t="str">
        <f t="shared" si="177"/>
        <v>-</v>
      </c>
      <c r="U565" s="7"/>
      <c r="V565" s="7"/>
      <c r="W565" s="7"/>
      <c r="X565" s="7"/>
      <c r="Y565" s="1"/>
      <c r="Z565" s="7"/>
      <c r="AA565" s="7"/>
      <c r="AB565" s="7"/>
      <c r="AC565" s="7"/>
      <c r="AD565" s="7"/>
      <c r="AE565" s="8"/>
      <c r="AF565" s="7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</row>
    <row r="566" spans="1:212" x14ac:dyDescent="0.2">
      <c r="A566" s="122">
        <f t="shared" si="168"/>
        <v>44260</v>
      </c>
      <c r="B566" s="121">
        <f t="shared" ca="1" si="178"/>
        <v>10006.004929999999</v>
      </c>
      <c r="C566" s="123">
        <f t="shared" si="169"/>
        <v>10000</v>
      </c>
      <c r="D566" s="124">
        <f ca="1">IF(A566&lt;$B$1,VLOOKUP(A566,[1]DI!$A$4:$B$15000,2,FALSE),0)</f>
        <v>1.9000000000000006E-2</v>
      </c>
      <c r="E566" s="123">
        <f t="shared" ca="1" si="162"/>
        <v>1.0000746899999999</v>
      </c>
      <c r="F566" s="123">
        <f ca="1">(TRUNC(PRODUCT($E$12:$E565),16))</f>
        <v>1.0488992802755699</v>
      </c>
      <c r="G566" s="123">
        <f t="shared" ca="1" si="179"/>
        <v>1.0485076565948399</v>
      </c>
      <c r="H566" s="123">
        <f t="shared" ca="1" si="163"/>
        <v>1.00037351</v>
      </c>
      <c r="I566" s="124">
        <f t="shared" si="170"/>
        <v>1.15E-2</v>
      </c>
      <c r="J566" s="125">
        <f t="shared" si="171"/>
        <v>44253</v>
      </c>
      <c r="K566" s="126">
        <f t="shared" si="172"/>
        <v>5</v>
      </c>
      <c r="L566" s="127">
        <f t="shared" si="173"/>
        <v>5</v>
      </c>
      <c r="M566" s="128">
        <f t="shared" si="164"/>
        <v>1.000226898</v>
      </c>
      <c r="N566" s="128">
        <f t="shared" ca="1" si="165"/>
        <v>1.0006004930000001</v>
      </c>
      <c r="O566" s="127">
        <f t="shared" si="174"/>
        <v>0</v>
      </c>
      <c r="P566" s="123">
        <f t="shared" ca="1" si="166"/>
        <v>6.0049299999999999</v>
      </c>
      <c r="Q566" s="129">
        <f t="shared" si="167"/>
        <v>0</v>
      </c>
      <c r="R566" s="130" t="str">
        <f t="shared" si="175"/>
        <v>J=</v>
      </c>
      <c r="S566" s="125">
        <f t="shared" si="176"/>
        <v>44434</v>
      </c>
      <c r="T566" s="133" t="str">
        <f t="shared" si="177"/>
        <v>-</v>
      </c>
      <c r="U566" s="7"/>
      <c r="V566" s="7"/>
      <c r="W566" s="7"/>
      <c r="X566" s="7"/>
      <c r="Y566" s="1"/>
      <c r="Z566" s="7"/>
      <c r="AA566" s="7"/>
      <c r="AB566" s="7"/>
      <c r="AC566" s="7"/>
      <c r="AD566" s="7"/>
      <c r="AE566" s="8"/>
      <c r="AF566" s="7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</row>
    <row r="567" spans="1:212" x14ac:dyDescent="0.2">
      <c r="A567" s="122">
        <f t="shared" si="168"/>
        <v>44261</v>
      </c>
      <c r="B567" s="121">
        <f t="shared" ca="1" si="178"/>
        <v>10007.20625999</v>
      </c>
      <c r="C567" s="123">
        <f t="shared" si="169"/>
        <v>10000</v>
      </c>
      <c r="D567" s="124">
        <f ca="1">IF(A567&lt;$B$1,VLOOKUP(A567,[1]DI!$A$4:$B$15000,2,FALSE),0)</f>
        <v>0</v>
      </c>
      <c r="E567" s="123">
        <f t="shared" ca="1" si="162"/>
        <v>1</v>
      </c>
      <c r="F567" s="123">
        <f ca="1">(TRUNC(PRODUCT($E$12:$E566),16))</f>
        <v>1.04897762256282</v>
      </c>
      <c r="G567" s="123">
        <f t="shared" ca="1" si="179"/>
        <v>1.0485076565948399</v>
      </c>
      <c r="H567" s="123">
        <f t="shared" ca="1" si="163"/>
        <v>1.00044822</v>
      </c>
      <c r="I567" s="124">
        <f t="shared" si="170"/>
        <v>1.15E-2</v>
      </c>
      <c r="J567" s="125">
        <f t="shared" si="171"/>
        <v>44253</v>
      </c>
      <c r="K567" s="126">
        <f t="shared" si="172"/>
        <v>5</v>
      </c>
      <c r="L567" s="127">
        <f t="shared" si="173"/>
        <v>6</v>
      </c>
      <c r="M567" s="128">
        <f t="shared" si="164"/>
        <v>1.000272284</v>
      </c>
      <c r="N567" s="128">
        <f t="shared" ca="1" si="165"/>
        <v>1.0007206259999999</v>
      </c>
      <c r="O567" s="127">
        <f t="shared" si="174"/>
        <v>0</v>
      </c>
      <c r="P567" s="123">
        <f t="shared" ca="1" si="166"/>
        <v>7.2062599900000004</v>
      </c>
      <c r="Q567" s="129">
        <f t="shared" si="167"/>
        <v>0</v>
      </c>
      <c r="R567" s="130" t="str">
        <f t="shared" si="175"/>
        <v>J=</v>
      </c>
      <c r="S567" s="125">
        <f t="shared" si="176"/>
        <v>44434</v>
      </c>
      <c r="T567" s="133" t="str">
        <f t="shared" si="177"/>
        <v>-</v>
      </c>
      <c r="U567" s="7"/>
      <c r="V567" s="7"/>
      <c r="W567" s="7"/>
      <c r="X567" s="7"/>
      <c r="Y567" s="1"/>
      <c r="Z567" s="7"/>
      <c r="AA567" s="7"/>
      <c r="AB567" s="7"/>
      <c r="AC567" s="7"/>
      <c r="AD567" s="7"/>
      <c r="AE567" s="8"/>
      <c r="AF567" s="7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</row>
    <row r="568" spans="1:212" x14ac:dyDescent="0.2">
      <c r="A568" s="122">
        <f t="shared" si="168"/>
        <v>44262</v>
      </c>
      <c r="B568" s="121">
        <f t="shared" ca="1" si="178"/>
        <v>10007.20625999</v>
      </c>
      <c r="C568" s="123">
        <f t="shared" si="169"/>
        <v>10000</v>
      </c>
      <c r="D568" s="124">
        <f ca="1">IF(A568&lt;$B$1,VLOOKUP(A568,[1]DI!$A$4:$B$15000,2,FALSE),0)</f>
        <v>0</v>
      </c>
      <c r="E568" s="123">
        <f t="shared" ca="1" si="162"/>
        <v>1</v>
      </c>
      <c r="F568" s="123">
        <f ca="1">(TRUNC(PRODUCT($E$12:$E567),16))</f>
        <v>1.04897762256282</v>
      </c>
      <c r="G568" s="123">
        <f t="shared" ca="1" si="179"/>
        <v>1.0485076565948399</v>
      </c>
      <c r="H568" s="123">
        <f t="shared" ca="1" si="163"/>
        <v>1.00044822</v>
      </c>
      <c r="I568" s="124">
        <f t="shared" si="170"/>
        <v>1.15E-2</v>
      </c>
      <c r="J568" s="125">
        <f t="shared" si="171"/>
        <v>44253</v>
      </c>
      <c r="K568" s="126">
        <f t="shared" si="172"/>
        <v>5</v>
      </c>
      <c r="L568" s="127">
        <f t="shared" si="173"/>
        <v>6</v>
      </c>
      <c r="M568" s="128">
        <f t="shared" si="164"/>
        <v>1.000272284</v>
      </c>
      <c r="N568" s="128">
        <f t="shared" ca="1" si="165"/>
        <v>1.0007206259999999</v>
      </c>
      <c r="O568" s="127">
        <f t="shared" si="174"/>
        <v>0</v>
      </c>
      <c r="P568" s="123">
        <f t="shared" ca="1" si="166"/>
        <v>7.2062599900000004</v>
      </c>
      <c r="Q568" s="129">
        <f t="shared" si="167"/>
        <v>0</v>
      </c>
      <c r="R568" s="130" t="str">
        <f t="shared" si="175"/>
        <v>J=</v>
      </c>
      <c r="S568" s="125">
        <f t="shared" si="176"/>
        <v>44434</v>
      </c>
      <c r="T568" s="133" t="str">
        <f t="shared" si="177"/>
        <v>-</v>
      </c>
      <c r="U568" s="7"/>
      <c r="V568" s="7"/>
      <c r="W568" s="7"/>
      <c r="X568" s="7"/>
      <c r="Y568" s="1"/>
      <c r="Z568" s="7"/>
      <c r="AA568" s="7"/>
      <c r="AB568" s="7"/>
      <c r="AC568" s="7"/>
      <c r="AD568" s="7"/>
      <c r="AE568" s="8"/>
      <c r="AF568" s="7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</row>
    <row r="569" spans="1:212" x14ac:dyDescent="0.2">
      <c r="A569" s="122">
        <f t="shared" si="168"/>
        <v>44263</v>
      </c>
      <c r="B569" s="121">
        <f t="shared" ca="1" si="178"/>
        <v>10007.20625999</v>
      </c>
      <c r="C569" s="123">
        <f t="shared" si="169"/>
        <v>10000</v>
      </c>
      <c r="D569" s="124">
        <f ca="1">IF(A569&lt;$B$1,VLOOKUP(A569,[1]DI!$A$4:$B$15000,2,FALSE),0)</f>
        <v>1.9000000000000006E-2</v>
      </c>
      <c r="E569" s="123">
        <f t="shared" ca="1" si="162"/>
        <v>1.0000746899999999</v>
      </c>
      <c r="F569" s="123">
        <f ca="1">(TRUNC(PRODUCT($E$12:$E568),16))</f>
        <v>1.04897762256282</v>
      </c>
      <c r="G569" s="123">
        <f t="shared" ca="1" si="179"/>
        <v>1.0485076565948399</v>
      </c>
      <c r="H569" s="123">
        <f t="shared" ca="1" si="163"/>
        <v>1.00044822</v>
      </c>
      <c r="I569" s="124">
        <f t="shared" si="170"/>
        <v>1.15E-2</v>
      </c>
      <c r="J569" s="125">
        <f t="shared" si="171"/>
        <v>44253</v>
      </c>
      <c r="K569" s="126">
        <f t="shared" si="172"/>
        <v>6</v>
      </c>
      <c r="L569" s="127">
        <f t="shared" si="173"/>
        <v>6</v>
      </c>
      <c r="M569" s="128">
        <f t="shared" si="164"/>
        <v>1.000272284</v>
      </c>
      <c r="N569" s="128">
        <f t="shared" ca="1" si="165"/>
        <v>1.0007206259999999</v>
      </c>
      <c r="O569" s="127">
        <f t="shared" si="174"/>
        <v>0</v>
      </c>
      <c r="P569" s="123">
        <f t="shared" ca="1" si="166"/>
        <v>7.2062599900000004</v>
      </c>
      <c r="Q569" s="129">
        <f t="shared" si="167"/>
        <v>0</v>
      </c>
      <c r="R569" s="130" t="str">
        <f t="shared" si="175"/>
        <v>J=</v>
      </c>
      <c r="S569" s="125">
        <f t="shared" si="176"/>
        <v>44434</v>
      </c>
      <c r="T569" s="133" t="str">
        <f t="shared" si="177"/>
        <v>-</v>
      </c>
      <c r="U569" s="7"/>
      <c r="V569" s="7"/>
      <c r="W569" s="7"/>
      <c r="X569" s="7"/>
      <c r="Y569" s="1"/>
      <c r="Z569" s="7"/>
      <c r="AA569" s="7"/>
      <c r="AB569" s="7"/>
      <c r="AC569" s="7"/>
      <c r="AD569" s="7"/>
      <c r="AE569" s="8"/>
      <c r="AF569" s="7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</row>
    <row r="570" spans="1:212" x14ac:dyDescent="0.2">
      <c r="A570" s="122">
        <f t="shared" si="168"/>
        <v>44264</v>
      </c>
      <c r="B570" s="121">
        <f t="shared" ca="1" si="178"/>
        <v>10008.407880000001</v>
      </c>
      <c r="C570" s="123">
        <f t="shared" si="169"/>
        <v>10000</v>
      </c>
      <c r="D570" s="124">
        <f ca="1">IF(A570&lt;$B$1,VLOOKUP(A570,[1]DI!$A$4:$B$15000,2,FALSE),0)</f>
        <v>1.9000000000000006E-2</v>
      </c>
      <c r="E570" s="123">
        <f t="shared" ca="1" si="162"/>
        <v>1.0000746899999999</v>
      </c>
      <c r="F570" s="123">
        <f ca="1">(TRUNC(PRODUCT($E$12:$E569),16))</f>
        <v>1.04905597070145</v>
      </c>
      <c r="G570" s="123">
        <f t="shared" ca="1" si="179"/>
        <v>1.0485076565948399</v>
      </c>
      <c r="H570" s="123">
        <f t="shared" ca="1" si="163"/>
        <v>1.0005229499999999</v>
      </c>
      <c r="I570" s="124">
        <f t="shared" si="170"/>
        <v>1.15E-2</v>
      </c>
      <c r="J570" s="125">
        <f t="shared" si="171"/>
        <v>44253</v>
      </c>
      <c r="K570" s="126">
        <f t="shared" si="172"/>
        <v>7</v>
      </c>
      <c r="L570" s="127">
        <f t="shared" si="173"/>
        <v>7</v>
      </c>
      <c r="M570" s="128">
        <f t="shared" si="164"/>
        <v>1.000317672</v>
      </c>
      <c r="N570" s="128">
        <f t="shared" ca="1" si="165"/>
        <v>1.0008407880000001</v>
      </c>
      <c r="O570" s="127">
        <f t="shared" si="174"/>
        <v>0</v>
      </c>
      <c r="P570" s="123">
        <f t="shared" ca="1" si="166"/>
        <v>8.4078800000000005</v>
      </c>
      <c r="Q570" s="129">
        <f t="shared" si="167"/>
        <v>0</v>
      </c>
      <c r="R570" s="130" t="str">
        <f t="shared" si="175"/>
        <v>J=</v>
      </c>
      <c r="S570" s="125">
        <f t="shared" si="176"/>
        <v>44434</v>
      </c>
      <c r="T570" s="133" t="str">
        <f t="shared" si="177"/>
        <v>-</v>
      </c>
      <c r="U570" s="7"/>
      <c r="V570" s="7"/>
      <c r="W570" s="7"/>
      <c r="X570" s="7"/>
      <c r="Y570" s="1"/>
      <c r="Z570" s="7"/>
      <c r="AA570" s="7"/>
      <c r="AB570" s="7"/>
      <c r="AC570" s="7"/>
      <c r="AD570" s="7"/>
      <c r="AE570" s="8"/>
      <c r="AF570" s="7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</row>
    <row r="571" spans="1:212" x14ac:dyDescent="0.2">
      <c r="A571" s="122">
        <f t="shared" si="168"/>
        <v>44265</v>
      </c>
      <c r="B571" s="121">
        <f t="shared" ca="1" si="178"/>
        <v>10009.609589989999</v>
      </c>
      <c r="C571" s="123">
        <f t="shared" si="169"/>
        <v>10000</v>
      </c>
      <c r="D571" s="124">
        <f ca="1">IF(A571&lt;$B$1,VLOOKUP(A571,[1]DI!$A$4:$B$15000,2,FALSE),0)</f>
        <v>1.9000000000000006E-2</v>
      </c>
      <c r="E571" s="123">
        <f t="shared" ca="1" si="162"/>
        <v>1.0000746899999999</v>
      </c>
      <c r="F571" s="123">
        <f ca="1">(TRUNC(PRODUCT($E$12:$E570),16))</f>
        <v>1.0491343246919</v>
      </c>
      <c r="G571" s="123">
        <f t="shared" ca="1" si="179"/>
        <v>1.0485076565948399</v>
      </c>
      <c r="H571" s="123">
        <f t="shared" ca="1" si="163"/>
        <v>1.00059768</v>
      </c>
      <c r="I571" s="124">
        <f t="shared" si="170"/>
        <v>1.15E-2</v>
      </c>
      <c r="J571" s="125">
        <f t="shared" si="171"/>
        <v>44253</v>
      </c>
      <c r="K571" s="126">
        <f t="shared" si="172"/>
        <v>8</v>
      </c>
      <c r="L571" s="127">
        <f t="shared" si="173"/>
        <v>8</v>
      </c>
      <c r="M571" s="128">
        <f t="shared" si="164"/>
        <v>1.0003630619999999</v>
      </c>
      <c r="N571" s="128">
        <f t="shared" ca="1" si="165"/>
        <v>1.0009609589999999</v>
      </c>
      <c r="O571" s="127">
        <f t="shared" si="174"/>
        <v>0</v>
      </c>
      <c r="P571" s="123">
        <f t="shared" ca="1" si="166"/>
        <v>9.6095899899999999</v>
      </c>
      <c r="Q571" s="129">
        <f t="shared" si="167"/>
        <v>0</v>
      </c>
      <c r="R571" s="130" t="str">
        <f t="shared" si="175"/>
        <v>J=</v>
      </c>
      <c r="S571" s="125">
        <f t="shared" si="176"/>
        <v>44434</v>
      </c>
      <c r="T571" s="133" t="str">
        <f t="shared" si="177"/>
        <v>-</v>
      </c>
      <c r="U571" s="7"/>
      <c r="V571" s="7"/>
      <c r="W571" s="7"/>
      <c r="X571" s="7"/>
      <c r="Y571" s="1"/>
      <c r="Z571" s="7"/>
      <c r="AA571" s="7"/>
      <c r="AB571" s="7"/>
      <c r="AC571" s="7"/>
      <c r="AD571" s="7"/>
      <c r="AE571" s="8"/>
      <c r="AF571" s="7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</row>
    <row r="572" spans="1:212" x14ac:dyDescent="0.2">
      <c r="A572" s="122">
        <f t="shared" si="168"/>
        <v>44266</v>
      </c>
      <c r="B572" s="121">
        <f t="shared" ca="1" si="178"/>
        <v>10010.811390000001</v>
      </c>
      <c r="C572" s="123">
        <f t="shared" si="169"/>
        <v>10000</v>
      </c>
      <c r="D572" s="124">
        <f ca="1">IF(A572&lt;$B$1,VLOOKUP(A572,[1]DI!$A$4:$B$15000,2,FALSE),0)</f>
        <v>1.9000000000000006E-2</v>
      </c>
      <c r="E572" s="123">
        <f t="shared" ca="1" si="162"/>
        <v>1.0000746899999999</v>
      </c>
      <c r="F572" s="123">
        <f ca="1">(TRUNC(PRODUCT($E$12:$E571),16))</f>
        <v>1.0492126845346099</v>
      </c>
      <c r="G572" s="123">
        <f t="shared" ca="1" si="179"/>
        <v>1.0485076565948399</v>
      </c>
      <c r="H572" s="123">
        <f t="shared" ca="1" si="163"/>
        <v>1.00067241</v>
      </c>
      <c r="I572" s="124">
        <f t="shared" si="170"/>
        <v>1.15E-2</v>
      </c>
      <c r="J572" s="125">
        <f t="shared" si="171"/>
        <v>44253</v>
      </c>
      <c r="K572" s="126">
        <f t="shared" si="172"/>
        <v>9</v>
      </c>
      <c r="L572" s="127">
        <f t="shared" si="173"/>
        <v>9</v>
      </c>
      <c r="M572" s="128">
        <f t="shared" si="164"/>
        <v>1.000408454</v>
      </c>
      <c r="N572" s="128">
        <f t="shared" ca="1" si="165"/>
        <v>1.0010811390000001</v>
      </c>
      <c r="O572" s="127">
        <f t="shared" si="174"/>
        <v>0</v>
      </c>
      <c r="P572" s="123">
        <f t="shared" ca="1" si="166"/>
        <v>10.811389999999999</v>
      </c>
      <c r="Q572" s="129">
        <f t="shared" si="167"/>
        <v>0</v>
      </c>
      <c r="R572" s="130" t="str">
        <f t="shared" si="175"/>
        <v>J=</v>
      </c>
      <c r="S572" s="125">
        <f t="shared" si="176"/>
        <v>44434</v>
      </c>
      <c r="T572" s="133" t="str">
        <f t="shared" si="177"/>
        <v>-</v>
      </c>
      <c r="U572" s="7"/>
      <c r="V572" s="7"/>
      <c r="W572" s="7"/>
      <c r="X572" s="7"/>
      <c r="Y572" s="1"/>
      <c r="Z572" s="7"/>
      <c r="AA572" s="7"/>
      <c r="AB572" s="7"/>
      <c r="AC572" s="7"/>
      <c r="AD572" s="7"/>
      <c r="AE572" s="8"/>
      <c r="AF572" s="7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</row>
    <row r="573" spans="1:212" x14ac:dyDescent="0.2">
      <c r="A573" s="122">
        <f t="shared" si="168"/>
        <v>44267</v>
      </c>
      <c r="B573" s="121">
        <f t="shared" ca="1" si="178"/>
        <v>10012.01336999</v>
      </c>
      <c r="C573" s="123">
        <f t="shared" si="169"/>
        <v>10000</v>
      </c>
      <c r="D573" s="124">
        <f ca="1">IF(A573&lt;$B$1,VLOOKUP(A573,[1]DI!$A$4:$B$15000,2,FALSE),0)</f>
        <v>1.9000000000000006E-2</v>
      </c>
      <c r="E573" s="123">
        <f t="shared" ca="1" si="162"/>
        <v>1.0000746899999999</v>
      </c>
      <c r="F573" s="123">
        <f ca="1">(TRUNC(PRODUCT($E$12:$E572),16))</f>
        <v>1.0492910502300199</v>
      </c>
      <c r="G573" s="123">
        <f t="shared" ca="1" si="179"/>
        <v>1.0485076565948399</v>
      </c>
      <c r="H573" s="123">
        <f t="shared" ca="1" si="163"/>
        <v>1.00074715</v>
      </c>
      <c r="I573" s="124">
        <f t="shared" si="170"/>
        <v>1.15E-2</v>
      </c>
      <c r="J573" s="125">
        <f t="shared" si="171"/>
        <v>44253</v>
      </c>
      <c r="K573" s="126">
        <f t="shared" si="172"/>
        <v>10</v>
      </c>
      <c r="L573" s="127">
        <f t="shared" si="173"/>
        <v>10</v>
      </c>
      <c r="M573" s="128">
        <f t="shared" si="164"/>
        <v>1.000453848</v>
      </c>
      <c r="N573" s="128">
        <f t="shared" ca="1" si="165"/>
        <v>1.0012013369999999</v>
      </c>
      <c r="O573" s="127">
        <f t="shared" si="174"/>
        <v>0</v>
      </c>
      <c r="P573" s="123">
        <f t="shared" ca="1" si="166"/>
        <v>12.013369989999999</v>
      </c>
      <c r="Q573" s="129">
        <f t="shared" si="167"/>
        <v>0</v>
      </c>
      <c r="R573" s="130" t="str">
        <f t="shared" si="175"/>
        <v>J=</v>
      </c>
      <c r="S573" s="125">
        <f t="shared" si="176"/>
        <v>44434</v>
      </c>
      <c r="T573" s="133" t="str">
        <f t="shared" si="177"/>
        <v>-</v>
      </c>
      <c r="U573" s="7"/>
      <c r="V573" s="7"/>
      <c r="W573" s="7"/>
      <c r="X573" s="7"/>
      <c r="Y573" s="1"/>
      <c r="Z573" s="7"/>
      <c r="AA573" s="7"/>
      <c r="AB573" s="7"/>
      <c r="AC573" s="7"/>
      <c r="AD573" s="7"/>
      <c r="AE573" s="8"/>
      <c r="AF573" s="7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</row>
    <row r="574" spans="1:212" x14ac:dyDescent="0.2">
      <c r="A574" s="122">
        <f t="shared" si="168"/>
        <v>44268</v>
      </c>
      <c r="B574" s="121">
        <f t="shared" ca="1" si="178"/>
        <v>10013.215539999999</v>
      </c>
      <c r="C574" s="123">
        <f t="shared" si="169"/>
        <v>10000</v>
      </c>
      <c r="D574" s="124">
        <f ca="1">IF(A574&lt;$B$1,VLOOKUP(A574,[1]DI!$A$4:$B$15000,2,FALSE),0)</f>
        <v>0</v>
      </c>
      <c r="E574" s="123">
        <f t="shared" ca="1" si="162"/>
        <v>1</v>
      </c>
      <c r="F574" s="123">
        <f ca="1">(TRUNC(PRODUCT($E$12:$E573),16))</f>
        <v>1.0493694217785601</v>
      </c>
      <c r="G574" s="123">
        <f t="shared" ca="1" si="179"/>
        <v>1.0485076565948399</v>
      </c>
      <c r="H574" s="123">
        <f t="shared" ca="1" si="163"/>
        <v>1.0008219</v>
      </c>
      <c r="I574" s="124">
        <f t="shared" si="170"/>
        <v>1.15E-2</v>
      </c>
      <c r="J574" s="125">
        <f t="shared" si="171"/>
        <v>44253</v>
      </c>
      <c r="K574" s="126">
        <f t="shared" si="172"/>
        <v>10</v>
      </c>
      <c r="L574" s="127">
        <f t="shared" si="173"/>
        <v>11</v>
      </c>
      <c r="M574" s="128">
        <f t="shared" si="164"/>
        <v>1.000499244</v>
      </c>
      <c r="N574" s="128">
        <f t="shared" ca="1" si="165"/>
        <v>1.001321554</v>
      </c>
      <c r="O574" s="127">
        <f t="shared" si="174"/>
        <v>0</v>
      </c>
      <c r="P574" s="123">
        <f t="shared" ca="1" si="166"/>
        <v>13.215540000000001</v>
      </c>
      <c r="Q574" s="129">
        <f t="shared" si="167"/>
        <v>0</v>
      </c>
      <c r="R574" s="130" t="str">
        <f t="shared" si="175"/>
        <v>J=</v>
      </c>
      <c r="S574" s="125">
        <f t="shared" si="176"/>
        <v>44434</v>
      </c>
      <c r="T574" s="133" t="str">
        <f t="shared" si="177"/>
        <v>-</v>
      </c>
      <c r="U574" s="7"/>
      <c r="V574" s="7"/>
      <c r="W574" s="7"/>
      <c r="X574" s="7"/>
      <c r="Y574" s="1"/>
      <c r="Z574" s="7"/>
      <c r="AA574" s="7"/>
      <c r="AB574" s="7"/>
      <c r="AC574" s="7"/>
      <c r="AD574" s="7"/>
      <c r="AE574" s="8"/>
      <c r="AF574" s="7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</row>
    <row r="575" spans="1:212" x14ac:dyDescent="0.2">
      <c r="A575" s="122">
        <f t="shared" si="168"/>
        <v>44269</v>
      </c>
      <c r="B575" s="121">
        <f t="shared" ca="1" si="178"/>
        <v>10013.215539999999</v>
      </c>
      <c r="C575" s="123">
        <f t="shared" si="169"/>
        <v>10000</v>
      </c>
      <c r="D575" s="124">
        <f ca="1">IF(A575&lt;$B$1,VLOOKUP(A575,[1]DI!$A$4:$B$15000,2,FALSE),0)</f>
        <v>0</v>
      </c>
      <c r="E575" s="123">
        <f t="shared" ca="1" si="162"/>
        <v>1</v>
      </c>
      <c r="F575" s="123">
        <f ca="1">(TRUNC(PRODUCT($E$12:$E574),16))</f>
        <v>1.0493694217785601</v>
      </c>
      <c r="G575" s="123">
        <f t="shared" ca="1" si="179"/>
        <v>1.0485076565948399</v>
      </c>
      <c r="H575" s="123">
        <f t="shared" ca="1" si="163"/>
        <v>1.0008219</v>
      </c>
      <c r="I575" s="124">
        <f t="shared" si="170"/>
        <v>1.15E-2</v>
      </c>
      <c r="J575" s="125">
        <f t="shared" si="171"/>
        <v>44253</v>
      </c>
      <c r="K575" s="126">
        <f t="shared" si="172"/>
        <v>10</v>
      </c>
      <c r="L575" s="127">
        <f t="shared" si="173"/>
        <v>11</v>
      </c>
      <c r="M575" s="128">
        <f t="shared" si="164"/>
        <v>1.000499244</v>
      </c>
      <c r="N575" s="128">
        <f t="shared" ca="1" si="165"/>
        <v>1.001321554</v>
      </c>
      <c r="O575" s="127">
        <f t="shared" si="174"/>
        <v>0</v>
      </c>
      <c r="P575" s="123">
        <f t="shared" ca="1" si="166"/>
        <v>13.215540000000001</v>
      </c>
      <c r="Q575" s="129">
        <f t="shared" si="167"/>
        <v>0</v>
      </c>
      <c r="R575" s="130" t="str">
        <f t="shared" si="175"/>
        <v>J=</v>
      </c>
      <c r="S575" s="125">
        <f t="shared" si="176"/>
        <v>44434</v>
      </c>
      <c r="T575" s="133" t="str">
        <f t="shared" si="177"/>
        <v>-</v>
      </c>
      <c r="U575" s="7"/>
      <c r="V575" s="7"/>
      <c r="W575" s="7"/>
      <c r="X575" s="7"/>
      <c r="Y575" s="1"/>
      <c r="Z575" s="7"/>
      <c r="AA575" s="7"/>
      <c r="AB575" s="7"/>
      <c r="AC575" s="7"/>
      <c r="AD575" s="7"/>
      <c r="AE575" s="8"/>
      <c r="AF575" s="7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</row>
    <row r="576" spans="1:212" x14ac:dyDescent="0.2">
      <c r="A576" s="122">
        <f t="shared" si="168"/>
        <v>44270</v>
      </c>
      <c r="B576" s="121">
        <f t="shared" ca="1" si="178"/>
        <v>10013.215539999999</v>
      </c>
      <c r="C576" s="123">
        <f t="shared" si="169"/>
        <v>10000</v>
      </c>
      <c r="D576" s="124">
        <f ca="1">IF(A576&lt;$B$1,VLOOKUP(A576,[1]DI!$A$4:$B$15000,2,FALSE),0)</f>
        <v>1.9000000000000006E-2</v>
      </c>
      <c r="E576" s="123">
        <f t="shared" ca="1" si="162"/>
        <v>1.0000746899999999</v>
      </c>
      <c r="F576" s="123">
        <f ca="1">(TRUNC(PRODUCT($E$12:$E575),16))</f>
        <v>1.0493694217785601</v>
      </c>
      <c r="G576" s="123">
        <f t="shared" ca="1" si="179"/>
        <v>1.0485076565948399</v>
      </c>
      <c r="H576" s="123">
        <f t="shared" ca="1" si="163"/>
        <v>1.0008219</v>
      </c>
      <c r="I576" s="124">
        <f t="shared" si="170"/>
        <v>1.15E-2</v>
      </c>
      <c r="J576" s="125">
        <f t="shared" si="171"/>
        <v>44253</v>
      </c>
      <c r="K576" s="126">
        <f t="shared" si="172"/>
        <v>11</v>
      </c>
      <c r="L576" s="127">
        <f t="shared" si="173"/>
        <v>11</v>
      </c>
      <c r="M576" s="128">
        <f t="shared" si="164"/>
        <v>1.000499244</v>
      </c>
      <c r="N576" s="128">
        <f t="shared" ca="1" si="165"/>
        <v>1.001321554</v>
      </c>
      <c r="O576" s="127">
        <f t="shared" si="174"/>
        <v>0</v>
      </c>
      <c r="P576" s="123">
        <f t="shared" ca="1" si="166"/>
        <v>13.215540000000001</v>
      </c>
      <c r="Q576" s="129">
        <f t="shared" si="167"/>
        <v>0</v>
      </c>
      <c r="R576" s="130" t="str">
        <f t="shared" si="175"/>
        <v>J=</v>
      </c>
      <c r="S576" s="125">
        <f t="shared" si="176"/>
        <v>44434</v>
      </c>
      <c r="T576" s="133" t="str">
        <f t="shared" si="177"/>
        <v>-</v>
      </c>
      <c r="U576" s="7"/>
      <c r="V576" s="7"/>
      <c r="W576" s="7"/>
      <c r="X576" s="7"/>
      <c r="Y576" s="1"/>
      <c r="Z576" s="7"/>
      <c r="AA576" s="7"/>
      <c r="AB576" s="7"/>
      <c r="AC576" s="7"/>
      <c r="AD576" s="7"/>
      <c r="AE576" s="8"/>
      <c r="AF576" s="7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</row>
    <row r="577" spans="1:212" x14ac:dyDescent="0.2">
      <c r="A577" s="122">
        <f t="shared" si="168"/>
        <v>44271</v>
      </c>
      <c r="B577" s="121">
        <f t="shared" ca="1" si="178"/>
        <v>10014.41779999</v>
      </c>
      <c r="C577" s="123">
        <f t="shared" si="169"/>
        <v>10000</v>
      </c>
      <c r="D577" s="124">
        <f ca="1">IF(A577&lt;$B$1,VLOOKUP(A577,[1]DI!$A$4:$B$15000,2,FALSE),0)</f>
        <v>1.9000000000000006E-2</v>
      </c>
      <c r="E577" s="123">
        <f t="shared" ca="1" si="162"/>
        <v>1.0000746899999999</v>
      </c>
      <c r="F577" s="123">
        <f ca="1">(TRUNC(PRODUCT($E$12:$E576),16))</f>
        <v>1.0494477991806701</v>
      </c>
      <c r="G577" s="123">
        <f t="shared" ca="1" si="179"/>
        <v>1.0485076565948399</v>
      </c>
      <c r="H577" s="123">
        <f t="shared" ca="1" si="163"/>
        <v>1.0008966500000001</v>
      </c>
      <c r="I577" s="124">
        <f t="shared" si="170"/>
        <v>1.15E-2</v>
      </c>
      <c r="J577" s="125">
        <f t="shared" si="171"/>
        <v>44253</v>
      </c>
      <c r="K577" s="126">
        <f t="shared" si="172"/>
        <v>12</v>
      </c>
      <c r="L577" s="127">
        <f t="shared" si="173"/>
        <v>12</v>
      </c>
      <c r="M577" s="128">
        <f t="shared" si="164"/>
        <v>1.0005446419999999</v>
      </c>
      <c r="N577" s="128">
        <f t="shared" ca="1" si="165"/>
        <v>1.0014417799999999</v>
      </c>
      <c r="O577" s="127">
        <f t="shared" si="174"/>
        <v>0</v>
      </c>
      <c r="P577" s="123">
        <f t="shared" ca="1" si="166"/>
        <v>14.417799990000001</v>
      </c>
      <c r="Q577" s="129">
        <f t="shared" si="167"/>
        <v>0</v>
      </c>
      <c r="R577" s="130" t="str">
        <f t="shared" si="175"/>
        <v>J=</v>
      </c>
      <c r="S577" s="125">
        <f t="shared" si="176"/>
        <v>44434</v>
      </c>
      <c r="T577" s="133" t="str">
        <f t="shared" si="177"/>
        <v>-</v>
      </c>
      <c r="U577" s="7"/>
      <c r="V577" s="7"/>
      <c r="W577" s="7"/>
      <c r="X577" s="7"/>
      <c r="Y577" s="1"/>
      <c r="Z577" s="7"/>
      <c r="AA577" s="7"/>
      <c r="AB577" s="7"/>
      <c r="AC577" s="7"/>
      <c r="AD577" s="7"/>
      <c r="AE577" s="8"/>
      <c r="AF577" s="7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</row>
    <row r="578" spans="1:212" x14ac:dyDescent="0.2">
      <c r="A578" s="122">
        <f t="shared" si="168"/>
        <v>44272</v>
      </c>
      <c r="B578" s="121">
        <f t="shared" ca="1" si="178"/>
        <v>10015.620259990001</v>
      </c>
      <c r="C578" s="123">
        <f t="shared" si="169"/>
        <v>10000</v>
      </c>
      <c r="D578" s="124">
        <f ca="1">IF(A578&lt;$B$1,VLOOKUP(A578,[1]DI!$A$4:$B$15000,2,FALSE),0)</f>
        <v>1.9000000000000006E-2</v>
      </c>
      <c r="E578" s="123">
        <f t="shared" ca="1" si="162"/>
        <v>1.0000746899999999</v>
      </c>
      <c r="F578" s="123">
        <f ca="1">(TRUNC(PRODUCT($E$12:$E577),16))</f>
        <v>1.0495261824367901</v>
      </c>
      <c r="G578" s="123">
        <f t="shared" ca="1" si="179"/>
        <v>1.0485076565948399</v>
      </c>
      <c r="H578" s="123">
        <f t="shared" ca="1" si="163"/>
        <v>1.00097141</v>
      </c>
      <c r="I578" s="124">
        <f t="shared" si="170"/>
        <v>1.15E-2</v>
      </c>
      <c r="J578" s="125">
        <f t="shared" si="171"/>
        <v>44253</v>
      </c>
      <c r="K578" s="126">
        <f t="shared" si="172"/>
        <v>13</v>
      </c>
      <c r="L578" s="127">
        <f t="shared" si="173"/>
        <v>13</v>
      </c>
      <c r="M578" s="128">
        <f t="shared" si="164"/>
        <v>1.0005900430000001</v>
      </c>
      <c r="N578" s="128">
        <f t="shared" ca="1" si="165"/>
        <v>1.001562026</v>
      </c>
      <c r="O578" s="127">
        <f t="shared" si="174"/>
        <v>0</v>
      </c>
      <c r="P578" s="123">
        <f t="shared" ca="1" si="166"/>
        <v>15.620259989999999</v>
      </c>
      <c r="Q578" s="129">
        <f t="shared" si="167"/>
        <v>0</v>
      </c>
      <c r="R578" s="130" t="str">
        <f t="shared" si="175"/>
        <v>J=</v>
      </c>
      <c r="S578" s="125">
        <f t="shared" si="176"/>
        <v>44434</v>
      </c>
      <c r="T578" s="133" t="str">
        <f t="shared" si="177"/>
        <v>-</v>
      </c>
      <c r="U578" s="7"/>
      <c r="V578" s="7"/>
      <c r="W578" s="7"/>
      <c r="X578" s="7"/>
      <c r="Y578" s="1"/>
      <c r="Z578" s="7"/>
      <c r="AA578" s="7"/>
      <c r="AB578" s="7"/>
      <c r="AC578" s="7"/>
      <c r="AD578" s="7"/>
      <c r="AE578" s="8"/>
      <c r="AF578" s="7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</row>
    <row r="579" spans="1:212" x14ac:dyDescent="0.2">
      <c r="A579" s="122">
        <f t="shared" si="168"/>
        <v>44273</v>
      </c>
      <c r="B579" s="121">
        <f t="shared" ca="1" si="178"/>
        <v>10016.8228</v>
      </c>
      <c r="C579" s="123">
        <f t="shared" si="169"/>
        <v>10000</v>
      </c>
      <c r="D579" s="124">
        <f ca="1">IF(A579&lt;$B$1,VLOOKUP(A579,[1]DI!$A$4:$B$15000,2,FALSE),0)</f>
        <v>2.6499999999999999E-2</v>
      </c>
      <c r="E579" s="123">
        <f t="shared" ca="1" si="162"/>
        <v>1.00010379</v>
      </c>
      <c r="F579" s="123">
        <f ca="1">(TRUNC(PRODUCT($E$12:$E578),16))</f>
        <v>1.0496045715473601</v>
      </c>
      <c r="G579" s="123">
        <f t="shared" ca="1" si="179"/>
        <v>1.0485076565948399</v>
      </c>
      <c r="H579" s="123">
        <f t="shared" ca="1" si="163"/>
        <v>1.00104617</v>
      </c>
      <c r="I579" s="124">
        <f t="shared" si="170"/>
        <v>1.15E-2</v>
      </c>
      <c r="J579" s="125">
        <f t="shared" si="171"/>
        <v>44253</v>
      </c>
      <c r="K579" s="126">
        <f t="shared" si="172"/>
        <v>14</v>
      </c>
      <c r="L579" s="127">
        <f t="shared" si="173"/>
        <v>14</v>
      </c>
      <c r="M579" s="128">
        <f t="shared" si="164"/>
        <v>1.0006354449999999</v>
      </c>
      <c r="N579" s="128">
        <f t="shared" ca="1" si="165"/>
        <v>1.00168228</v>
      </c>
      <c r="O579" s="127">
        <f t="shared" si="174"/>
        <v>0</v>
      </c>
      <c r="P579" s="123">
        <f t="shared" ca="1" si="166"/>
        <v>16.822800000000001</v>
      </c>
      <c r="Q579" s="129">
        <f t="shared" si="167"/>
        <v>0</v>
      </c>
      <c r="R579" s="130" t="str">
        <f t="shared" si="175"/>
        <v>J=</v>
      </c>
      <c r="S579" s="125">
        <f t="shared" si="176"/>
        <v>44434</v>
      </c>
      <c r="T579" s="133" t="str">
        <f t="shared" si="177"/>
        <v>-</v>
      </c>
      <c r="U579" s="7"/>
      <c r="V579" s="7"/>
      <c r="W579" s="7"/>
      <c r="X579" s="7"/>
      <c r="Y579" s="1"/>
      <c r="Z579" s="7"/>
      <c r="AA579" s="7"/>
      <c r="AB579" s="7"/>
      <c r="AC579" s="7"/>
      <c r="AD579" s="7"/>
      <c r="AE579" s="8"/>
      <c r="AF579" s="7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</row>
    <row r="580" spans="1:212" x14ac:dyDescent="0.2">
      <c r="A580" s="122">
        <f t="shared" si="168"/>
        <v>44274</v>
      </c>
      <c r="B580" s="121">
        <f t="shared" ca="1" si="178"/>
        <v>10018.31702</v>
      </c>
      <c r="C580" s="123">
        <f t="shared" si="169"/>
        <v>10000</v>
      </c>
      <c r="D580" s="124">
        <f ca="1">IF(A580&lt;$B$1,VLOOKUP(A580,[1]DI!$A$4:$B$15000,2,FALSE),0)</f>
        <v>2.6499999999999999E-2</v>
      </c>
      <c r="E580" s="123">
        <f t="shared" ca="1" si="162"/>
        <v>1.00010379</v>
      </c>
      <c r="F580" s="123">
        <f ca="1">(TRUNC(PRODUCT($E$12:$E579),16))</f>
        <v>1.0497135100058399</v>
      </c>
      <c r="G580" s="123">
        <f t="shared" ca="1" si="179"/>
        <v>1.0485076565948399</v>
      </c>
      <c r="H580" s="123">
        <f t="shared" ca="1" si="163"/>
        <v>1.00115007</v>
      </c>
      <c r="I580" s="124">
        <f t="shared" si="170"/>
        <v>1.15E-2</v>
      </c>
      <c r="J580" s="125">
        <f t="shared" si="171"/>
        <v>44253</v>
      </c>
      <c r="K580" s="126">
        <f t="shared" si="172"/>
        <v>15</v>
      </c>
      <c r="L580" s="127">
        <f t="shared" si="173"/>
        <v>15</v>
      </c>
      <c r="M580" s="128">
        <f t="shared" si="164"/>
        <v>1.0006808490000001</v>
      </c>
      <c r="N580" s="128">
        <f t="shared" ca="1" si="165"/>
        <v>1.001831702</v>
      </c>
      <c r="O580" s="127">
        <f t="shared" si="174"/>
        <v>0</v>
      </c>
      <c r="P580" s="123">
        <f t="shared" ca="1" si="166"/>
        <v>18.317019999999999</v>
      </c>
      <c r="Q580" s="129">
        <f t="shared" si="167"/>
        <v>0</v>
      </c>
      <c r="R580" s="130" t="str">
        <f t="shared" si="175"/>
        <v>J=</v>
      </c>
      <c r="S580" s="125">
        <f t="shared" si="176"/>
        <v>44434</v>
      </c>
      <c r="T580" s="133" t="str">
        <f t="shared" si="177"/>
        <v>-</v>
      </c>
      <c r="U580" s="7"/>
      <c r="V580" s="7"/>
      <c r="W580" s="7"/>
      <c r="X580" s="7"/>
      <c r="Y580" s="1"/>
      <c r="Z580" s="7"/>
      <c r="AA580" s="7"/>
      <c r="AB580" s="7"/>
      <c r="AC580" s="7"/>
      <c r="AD580" s="7"/>
      <c r="AE580" s="8"/>
      <c r="AF580" s="7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</row>
    <row r="581" spans="1:212" x14ac:dyDescent="0.2">
      <c r="A581" s="122">
        <f t="shared" si="168"/>
        <v>44275</v>
      </c>
      <c r="B581" s="121">
        <f t="shared" ca="1" si="178"/>
        <v>10019.81146999</v>
      </c>
      <c r="C581" s="123">
        <f t="shared" si="169"/>
        <v>10000</v>
      </c>
      <c r="D581" s="124">
        <f ca="1">IF(A581&lt;$B$1,VLOOKUP(A581,[1]DI!$A$4:$B$15000,2,FALSE),0)</f>
        <v>0</v>
      </c>
      <c r="E581" s="123">
        <f t="shared" ca="1" si="162"/>
        <v>1</v>
      </c>
      <c r="F581" s="123">
        <f ca="1">(TRUNC(PRODUCT($E$12:$E580),16))</f>
        <v>1.0498224597710399</v>
      </c>
      <c r="G581" s="123">
        <f t="shared" ca="1" si="179"/>
        <v>1.0485076565948399</v>
      </c>
      <c r="H581" s="123">
        <f t="shared" ca="1" si="163"/>
        <v>1.00125398</v>
      </c>
      <c r="I581" s="124">
        <f t="shared" si="170"/>
        <v>1.15E-2</v>
      </c>
      <c r="J581" s="125">
        <f t="shared" si="171"/>
        <v>44253</v>
      </c>
      <c r="K581" s="126">
        <f t="shared" si="172"/>
        <v>15</v>
      </c>
      <c r="L581" s="127">
        <f t="shared" si="173"/>
        <v>16</v>
      </c>
      <c r="M581" s="128">
        <f t="shared" si="164"/>
        <v>1.0007262560000001</v>
      </c>
      <c r="N581" s="128">
        <f t="shared" ca="1" si="165"/>
        <v>1.001981147</v>
      </c>
      <c r="O581" s="127">
        <f t="shared" si="174"/>
        <v>0</v>
      </c>
      <c r="P581" s="123">
        <f t="shared" ca="1" si="166"/>
        <v>19.811469989999999</v>
      </c>
      <c r="Q581" s="129">
        <f t="shared" si="167"/>
        <v>0</v>
      </c>
      <c r="R581" s="130" t="str">
        <f t="shared" si="175"/>
        <v>J=</v>
      </c>
      <c r="S581" s="125">
        <f t="shared" si="176"/>
        <v>44434</v>
      </c>
      <c r="T581" s="133" t="str">
        <f t="shared" si="177"/>
        <v>-</v>
      </c>
      <c r="U581" s="7"/>
      <c r="V581" s="7"/>
      <c r="W581" s="7"/>
      <c r="X581" s="7"/>
      <c r="Y581" s="1"/>
      <c r="Z581" s="7"/>
      <c r="AA581" s="7"/>
      <c r="AB581" s="7"/>
      <c r="AC581" s="7"/>
      <c r="AD581" s="7"/>
      <c r="AE581" s="8"/>
      <c r="AF581" s="7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</row>
    <row r="582" spans="1:212" x14ac:dyDescent="0.2">
      <c r="A582" s="122">
        <f t="shared" si="168"/>
        <v>44276</v>
      </c>
      <c r="B582" s="121">
        <f t="shared" ca="1" si="178"/>
        <v>10019.81146999</v>
      </c>
      <c r="C582" s="123">
        <f t="shared" si="169"/>
        <v>10000</v>
      </c>
      <c r="D582" s="124">
        <f ca="1">IF(A582&lt;$B$1,VLOOKUP(A582,[1]DI!$A$4:$B$15000,2,FALSE),0)</f>
        <v>0</v>
      </c>
      <c r="E582" s="123">
        <f t="shared" ca="1" si="162"/>
        <v>1</v>
      </c>
      <c r="F582" s="123">
        <f ca="1">(TRUNC(PRODUCT($E$12:$E581),16))</f>
        <v>1.0498224597710399</v>
      </c>
      <c r="G582" s="123">
        <f t="shared" ca="1" si="179"/>
        <v>1.0485076565948399</v>
      </c>
      <c r="H582" s="123">
        <f t="shared" ca="1" si="163"/>
        <v>1.00125398</v>
      </c>
      <c r="I582" s="124">
        <f t="shared" si="170"/>
        <v>1.15E-2</v>
      </c>
      <c r="J582" s="125">
        <f t="shared" si="171"/>
        <v>44253</v>
      </c>
      <c r="K582" s="126">
        <f t="shared" si="172"/>
        <v>15</v>
      </c>
      <c r="L582" s="127">
        <f t="shared" si="173"/>
        <v>16</v>
      </c>
      <c r="M582" s="128">
        <f t="shared" si="164"/>
        <v>1.0007262560000001</v>
      </c>
      <c r="N582" s="128">
        <f t="shared" ca="1" si="165"/>
        <v>1.001981147</v>
      </c>
      <c r="O582" s="127">
        <f t="shared" si="174"/>
        <v>0</v>
      </c>
      <c r="P582" s="123">
        <f t="shared" ca="1" si="166"/>
        <v>19.811469989999999</v>
      </c>
      <c r="Q582" s="129">
        <f t="shared" si="167"/>
        <v>0</v>
      </c>
      <c r="R582" s="130" t="str">
        <f t="shared" si="175"/>
        <v>J=</v>
      </c>
      <c r="S582" s="125">
        <f t="shared" si="176"/>
        <v>44434</v>
      </c>
      <c r="T582" s="133" t="str">
        <f t="shared" si="177"/>
        <v>-</v>
      </c>
      <c r="U582" s="7"/>
      <c r="V582" s="7"/>
      <c r="W582" s="7"/>
      <c r="X582" s="7"/>
      <c r="Y582" s="1"/>
      <c r="Z582" s="7"/>
      <c r="AA582" s="7"/>
      <c r="AB582" s="7"/>
      <c r="AC582" s="7"/>
      <c r="AD582" s="7"/>
      <c r="AE582" s="8"/>
      <c r="AF582" s="7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</row>
    <row r="583" spans="1:212" x14ac:dyDescent="0.2">
      <c r="A583" s="122">
        <f t="shared" si="168"/>
        <v>44277</v>
      </c>
      <c r="B583" s="121">
        <f t="shared" ca="1" si="178"/>
        <v>10019.81146999</v>
      </c>
      <c r="C583" s="123">
        <f t="shared" si="169"/>
        <v>10000</v>
      </c>
      <c r="D583" s="124">
        <f ca="1">IF(A583&lt;$B$1,VLOOKUP(A583,[1]DI!$A$4:$B$15000,2,FALSE),0)</f>
        <v>2.6499999999999999E-2</v>
      </c>
      <c r="E583" s="123">
        <f t="shared" ca="1" si="162"/>
        <v>1.00010379</v>
      </c>
      <c r="F583" s="123">
        <f ca="1">(TRUNC(PRODUCT($E$12:$E582),16))</f>
        <v>1.0498224597710399</v>
      </c>
      <c r="G583" s="123">
        <f t="shared" ca="1" si="179"/>
        <v>1.0485076565948399</v>
      </c>
      <c r="H583" s="123">
        <f t="shared" ca="1" si="163"/>
        <v>1.00125398</v>
      </c>
      <c r="I583" s="124">
        <f t="shared" si="170"/>
        <v>1.15E-2</v>
      </c>
      <c r="J583" s="125">
        <f t="shared" si="171"/>
        <v>44253</v>
      </c>
      <c r="K583" s="126">
        <f t="shared" si="172"/>
        <v>16</v>
      </c>
      <c r="L583" s="127">
        <f t="shared" si="173"/>
        <v>16</v>
      </c>
      <c r="M583" s="128">
        <f t="shared" si="164"/>
        <v>1.0007262560000001</v>
      </c>
      <c r="N583" s="128">
        <f t="shared" ca="1" si="165"/>
        <v>1.001981147</v>
      </c>
      <c r="O583" s="127">
        <f t="shared" si="174"/>
        <v>0</v>
      </c>
      <c r="P583" s="123">
        <f t="shared" ca="1" si="166"/>
        <v>19.811469989999999</v>
      </c>
      <c r="Q583" s="129">
        <f t="shared" si="167"/>
        <v>0</v>
      </c>
      <c r="R583" s="130" t="str">
        <f t="shared" si="175"/>
        <v>J=</v>
      </c>
      <c r="S583" s="125">
        <f t="shared" si="176"/>
        <v>44434</v>
      </c>
      <c r="T583" s="133" t="str">
        <f t="shared" si="177"/>
        <v>-</v>
      </c>
      <c r="U583" s="7"/>
      <c r="V583" s="7"/>
      <c r="W583" s="7"/>
      <c r="X583" s="7"/>
      <c r="Y583" s="1"/>
      <c r="Z583" s="7"/>
      <c r="AA583" s="7"/>
      <c r="AB583" s="7"/>
      <c r="AC583" s="7"/>
      <c r="AD583" s="7"/>
      <c r="AE583" s="8"/>
      <c r="AF583" s="7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</row>
    <row r="584" spans="1:212" x14ac:dyDescent="0.2">
      <c r="A584" s="122">
        <f t="shared" si="168"/>
        <v>44278</v>
      </c>
      <c r="B584" s="121">
        <f t="shared" ca="1" si="178"/>
        <v>10021.30611999</v>
      </c>
      <c r="C584" s="123">
        <f t="shared" si="169"/>
        <v>10000</v>
      </c>
      <c r="D584" s="124">
        <f ca="1">IF(A584&lt;$B$1,VLOOKUP(A584,[1]DI!$A$4:$B$15000,2,FALSE),0)</f>
        <v>2.6499999999999999E-2</v>
      </c>
      <c r="E584" s="123">
        <f t="shared" ca="1" si="162"/>
        <v>1.00010379</v>
      </c>
      <c r="F584" s="123">
        <f ca="1">(TRUNC(PRODUCT($E$12:$E583),16))</f>
        <v>1.0499314208441399</v>
      </c>
      <c r="G584" s="123">
        <f t="shared" ca="1" si="179"/>
        <v>1.0485076565948399</v>
      </c>
      <c r="H584" s="123">
        <f t="shared" ca="1" si="163"/>
        <v>1.0013578999999999</v>
      </c>
      <c r="I584" s="124">
        <f t="shared" si="170"/>
        <v>1.15E-2</v>
      </c>
      <c r="J584" s="125">
        <f t="shared" si="171"/>
        <v>44253</v>
      </c>
      <c r="K584" s="126">
        <f t="shared" si="172"/>
        <v>17</v>
      </c>
      <c r="L584" s="127">
        <f t="shared" si="173"/>
        <v>17</v>
      </c>
      <c r="M584" s="128">
        <f t="shared" si="164"/>
        <v>1.0007716639999999</v>
      </c>
      <c r="N584" s="128">
        <f t="shared" ca="1" si="165"/>
        <v>1.002130612</v>
      </c>
      <c r="O584" s="127">
        <f t="shared" si="174"/>
        <v>0</v>
      </c>
      <c r="P584" s="123">
        <f t="shared" ca="1" si="166"/>
        <v>21.306119989999999</v>
      </c>
      <c r="Q584" s="129">
        <f t="shared" si="167"/>
        <v>0</v>
      </c>
      <c r="R584" s="130" t="str">
        <f t="shared" si="175"/>
        <v>J=</v>
      </c>
      <c r="S584" s="125">
        <f t="shared" si="176"/>
        <v>44434</v>
      </c>
      <c r="T584" s="133" t="str">
        <f t="shared" si="177"/>
        <v>-</v>
      </c>
      <c r="U584" s="7"/>
      <c r="V584" s="7"/>
      <c r="W584" s="7"/>
      <c r="X584" s="7"/>
      <c r="Y584" s="1"/>
      <c r="Z584" s="7"/>
      <c r="AA584" s="7"/>
      <c r="AB584" s="7"/>
      <c r="AC584" s="7"/>
      <c r="AD584" s="7"/>
      <c r="AE584" s="8"/>
      <c r="AF584" s="7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</row>
    <row r="585" spans="1:212" x14ac:dyDescent="0.2">
      <c r="A585" s="122">
        <f t="shared" si="168"/>
        <v>44279</v>
      </c>
      <c r="B585" s="121">
        <f t="shared" ca="1" si="178"/>
        <v>10022.80099</v>
      </c>
      <c r="C585" s="123">
        <f t="shared" si="169"/>
        <v>10000</v>
      </c>
      <c r="D585" s="124">
        <f ca="1">IF(A585&lt;$B$1,VLOOKUP(A585,[1]DI!$A$4:$B$15000,2,FALSE),0)</f>
        <v>2.6499999999999999E-2</v>
      </c>
      <c r="E585" s="123">
        <f t="shared" ca="1" si="162"/>
        <v>1.00010379</v>
      </c>
      <c r="F585" s="123">
        <f ca="1">(TRUNC(PRODUCT($E$12:$E584),16))</f>
        <v>1.05004039322631</v>
      </c>
      <c r="G585" s="123">
        <f t="shared" ca="1" si="179"/>
        <v>1.0485076565948399</v>
      </c>
      <c r="H585" s="123">
        <f t="shared" ca="1" si="163"/>
        <v>1.00146183</v>
      </c>
      <c r="I585" s="124">
        <f t="shared" si="170"/>
        <v>1.15E-2</v>
      </c>
      <c r="J585" s="125">
        <f t="shared" si="171"/>
        <v>44253</v>
      </c>
      <c r="K585" s="126">
        <f t="shared" si="172"/>
        <v>18</v>
      </c>
      <c r="L585" s="127">
        <f t="shared" si="173"/>
        <v>18</v>
      </c>
      <c r="M585" s="128">
        <f t="shared" si="164"/>
        <v>1.0008170750000001</v>
      </c>
      <c r="N585" s="128">
        <f t="shared" ca="1" si="165"/>
        <v>1.002280099</v>
      </c>
      <c r="O585" s="127">
        <f t="shared" si="174"/>
        <v>0</v>
      </c>
      <c r="P585" s="123">
        <f t="shared" ca="1" si="166"/>
        <v>22.800989999999999</v>
      </c>
      <c r="Q585" s="129">
        <f t="shared" si="167"/>
        <v>0</v>
      </c>
      <c r="R585" s="130" t="str">
        <f t="shared" si="175"/>
        <v>J=</v>
      </c>
      <c r="S585" s="125">
        <f t="shared" si="176"/>
        <v>44434</v>
      </c>
      <c r="T585" s="133" t="str">
        <f t="shared" si="177"/>
        <v>-</v>
      </c>
      <c r="U585" s="7"/>
      <c r="V585" s="7"/>
      <c r="W585" s="7"/>
      <c r="X585" s="7"/>
      <c r="Y585" s="1"/>
      <c r="Z585" s="7"/>
      <c r="AA585" s="7"/>
      <c r="AB585" s="7"/>
      <c r="AC585" s="7"/>
      <c r="AD585" s="7"/>
      <c r="AE585" s="8"/>
      <c r="AF585" s="7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</row>
    <row r="586" spans="1:212" x14ac:dyDescent="0.2">
      <c r="A586" s="122">
        <f t="shared" si="168"/>
        <v>44280</v>
      </c>
      <c r="B586" s="121">
        <f t="shared" ca="1" si="178"/>
        <v>10024.296079989999</v>
      </c>
      <c r="C586" s="123">
        <f t="shared" si="169"/>
        <v>10000</v>
      </c>
      <c r="D586" s="124">
        <f ca="1">IF(A586&lt;$B$1,VLOOKUP(A586,[1]DI!$A$4:$B$15000,2,FALSE),0)</f>
        <v>2.6499999999999999E-2</v>
      </c>
      <c r="E586" s="123">
        <f t="shared" ca="1" si="162"/>
        <v>1.00010379</v>
      </c>
      <c r="F586" s="123">
        <f ca="1">(TRUNC(PRODUCT($E$12:$E585),16))</f>
        <v>1.05014937691873</v>
      </c>
      <c r="G586" s="123">
        <f t="shared" ca="1" si="179"/>
        <v>1.0485076565948399</v>
      </c>
      <c r="H586" s="123">
        <f t="shared" ca="1" si="163"/>
        <v>1.00156577</v>
      </c>
      <c r="I586" s="124">
        <f t="shared" si="170"/>
        <v>1.15E-2</v>
      </c>
      <c r="J586" s="125">
        <f t="shared" si="171"/>
        <v>44253</v>
      </c>
      <c r="K586" s="126">
        <f t="shared" si="172"/>
        <v>19</v>
      </c>
      <c r="L586" s="127">
        <f t="shared" si="173"/>
        <v>19</v>
      </c>
      <c r="M586" s="128">
        <f t="shared" si="164"/>
        <v>1.0008624880000001</v>
      </c>
      <c r="N586" s="128">
        <f t="shared" ca="1" si="165"/>
        <v>1.0024296079999999</v>
      </c>
      <c r="O586" s="127">
        <f t="shared" si="174"/>
        <v>0</v>
      </c>
      <c r="P586" s="123">
        <f t="shared" ca="1" si="166"/>
        <v>24.296079989999999</v>
      </c>
      <c r="Q586" s="129">
        <f t="shared" si="167"/>
        <v>0</v>
      </c>
      <c r="R586" s="130" t="str">
        <f t="shared" si="175"/>
        <v>J=</v>
      </c>
      <c r="S586" s="125">
        <f t="shared" si="176"/>
        <v>44434</v>
      </c>
      <c r="T586" s="133" t="str">
        <f t="shared" si="177"/>
        <v>-</v>
      </c>
      <c r="U586" s="7"/>
      <c r="V586" s="7"/>
      <c r="W586" s="7"/>
      <c r="X586" s="7"/>
      <c r="Y586" s="1"/>
      <c r="Z586" s="7"/>
      <c r="AA586" s="7"/>
      <c r="AB586" s="7"/>
      <c r="AC586" s="7"/>
      <c r="AD586" s="7"/>
      <c r="AE586" s="8"/>
      <c r="AF586" s="7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</row>
    <row r="587" spans="1:212" x14ac:dyDescent="0.2">
      <c r="A587" s="122">
        <f t="shared" si="168"/>
        <v>44281</v>
      </c>
      <c r="B587" s="121">
        <f t="shared" ca="1" si="178"/>
        <v>10025.79137999</v>
      </c>
      <c r="C587" s="123">
        <f t="shared" si="169"/>
        <v>10000</v>
      </c>
      <c r="D587" s="124">
        <f ca="1">IF(A587&lt;$B$1,VLOOKUP(A587,[1]DI!$A$4:$B$15000,2,FALSE),0)</f>
        <v>2.6499999999999999E-2</v>
      </c>
      <c r="E587" s="123">
        <f t="shared" ca="1" si="162"/>
        <v>1.00010379</v>
      </c>
      <c r="F587" s="123">
        <f ca="1">(TRUNC(PRODUCT($E$12:$E586),16))</f>
        <v>1.05025837192256</v>
      </c>
      <c r="G587" s="123">
        <f t="shared" ca="1" si="179"/>
        <v>1.0485076565948399</v>
      </c>
      <c r="H587" s="123">
        <f t="shared" ca="1" si="163"/>
        <v>1.00166972</v>
      </c>
      <c r="I587" s="124">
        <f t="shared" si="170"/>
        <v>1.15E-2</v>
      </c>
      <c r="J587" s="125">
        <f t="shared" si="171"/>
        <v>44253</v>
      </c>
      <c r="K587" s="126">
        <f t="shared" si="172"/>
        <v>20</v>
      </c>
      <c r="L587" s="127">
        <f t="shared" si="173"/>
        <v>20</v>
      </c>
      <c r="M587" s="128">
        <f t="shared" si="164"/>
        <v>1.000907902</v>
      </c>
      <c r="N587" s="128">
        <f t="shared" ca="1" si="165"/>
        <v>1.002579138</v>
      </c>
      <c r="O587" s="127">
        <f t="shared" si="174"/>
        <v>0</v>
      </c>
      <c r="P587" s="123">
        <f t="shared" ca="1" si="166"/>
        <v>25.791379989999999</v>
      </c>
      <c r="Q587" s="129">
        <f t="shared" si="167"/>
        <v>0</v>
      </c>
      <c r="R587" s="130" t="str">
        <f t="shared" si="175"/>
        <v>J=</v>
      </c>
      <c r="S587" s="125">
        <f t="shared" si="176"/>
        <v>44434</v>
      </c>
      <c r="T587" s="133" t="str">
        <f t="shared" si="177"/>
        <v>-</v>
      </c>
      <c r="U587" s="7"/>
      <c r="V587" s="7"/>
      <c r="W587" s="7"/>
      <c r="X587" s="7"/>
      <c r="Y587" s="1"/>
      <c r="Z587" s="7"/>
      <c r="AA587" s="7"/>
      <c r="AB587" s="7"/>
      <c r="AC587" s="7"/>
      <c r="AD587" s="7"/>
      <c r="AE587" s="8"/>
      <c r="AF587" s="7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</row>
    <row r="588" spans="1:212" x14ac:dyDescent="0.2">
      <c r="A588" s="122">
        <f t="shared" si="168"/>
        <v>44282</v>
      </c>
      <c r="B588" s="121">
        <f t="shared" ca="1" si="178"/>
        <v>10027.286899999999</v>
      </c>
      <c r="C588" s="123">
        <f t="shared" si="169"/>
        <v>10000</v>
      </c>
      <c r="D588" s="124">
        <f ca="1">IF(A588&lt;$B$1,VLOOKUP(A588,[1]DI!$A$4:$B$15000,2,FALSE),0)</f>
        <v>0</v>
      </c>
      <c r="E588" s="123">
        <f t="shared" ref="E588:E651" ca="1" si="180">IF(A588&lt;A$10,1,ROUND(((1+D588)^(1/252)),8))</f>
        <v>1</v>
      </c>
      <c r="F588" s="123">
        <f ca="1">(TRUNC(PRODUCT($E$12:$E587),16))</f>
        <v>1.05036737823898</v>
      </c>
      <c r="G588" s="123">
        <f t="shared" ca="1" si="179"/>
        <v>1.0485076565948399</v>
      </c>
      <c r="H588" s="123">
        <f t="shared" ref="H588:H651" ca="1" si="181">ROUND(F588/G588,8)</f>
        <v>1.0017736800000001</v>
      </c>
      <c r="I588" s="124">
        <f t="shared" si="170"/>
        <v>1.15E-2</v>
      </c>
      <c r="J588" s="125">
        <f t="shared" si="171"/>
        <v>44253</v>
      </c>
      <c r="K588" s="126">
        <f t="shared" si="172"/>
        <v>20</v>
      </c>
      <c r="L588" s="127">
        <f t="shared" si="173"/>
        <v>21</v>
      </c>
      <c r="M588" s="128">
        <f t="shared" ref="M588:M651" si="182">ROUND((I588+1)^(L588/252),9)</f>
        <v>1.000953319</v>
      </c>
      <c r="N588" s="128">
        <f t="shared" ref="N588:N651" ca="1" si="183">ROUND(H588*M588,9)</f>
        <v>1.0027286900000001</v>
      </c>
      <c r="O588" s="127">
        <f t="shared" si="174"/>
        <v>0</v>
      </c>
      <c r="P588" s="123">
        <f t="shared" ref="P588:P651" ca="1" si="184">TRUNC(((N588-1)*C588),8)</f>
        <v>27.286899999999999</v>
      </c>
      <c r="Q588" s="129">
        <f t="shared" ref="Q588:Q651" si="185">IF(O588&gt;0,VLOOKUP(O588,$V$12:$AA$48,6),0)</f>
        <v>0</v>
      </c>
      <c r="R588" s="130" t="str">
        <f t="shared" si="175"/>
        <v>J=</v>
      </c>
      <c r="S588" s="125">
        <f t="shared" si="176"/>
        <v>44434</v>
      </c>
      <c r="T588" s="133" t="str">
        <f t="shared" si="177"/>
        <v>-</v>
      </c>
      <c r="U588" s="7"/>
      <c r="V588" s="7"/>
      <c r="W588" s="7"/>
      <c r="X588" s="7"/>
      <c r="Y588" s="1"/>
      <c r="Z588" s="7"/>
      <c r="AA588" s="7"/>
      <c r="AB588" s="7"/>
      <c r="AC588" s="7"/>
      <c r="AD588" s="7"/>
      <c r="AE588" s="8"/>
      <c r="AF588" s="7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</row>
    <row r="589" spans="1:212" x14ac:dyDescent="0.2">
      <c r="A589" s="122">
        <f t="shared" ref="A589:A652" si="186">(A588+1)</f>
        <v>44283</v>
      </c>
      <c r="B589" s="121">
        <f t="shared" ca="1" si="178"/>
        <v>10027.286899999999</v>
      </c>
      <c r="C589" s="123">
        <f t="shared" ref="C589:C652" si="187">(C588-Q588)</f>
        <v>10000</v>
      </c>
      <c r="D589" s="124">
        <f ca="1">IF(A589&lt;$B$1,VLOOKUP(A589,[1]DI!$A$4:$B$15000,2,FALSE),0)</f>
        <v>0</v>
      </c>
      <c r="E589" s="123">
        <f t="shared" ca="1" si="180"/>
        <v>1</v>
      </c>
      <c r="F589" s="123">
        <f ca="1">(TRUNC(PRODUCT($E$12:$E588),16))</f>
        <v>1.05036737823898</v>
      </c>
      <c r="G589" s="123">
        <f t="shared" ca="1" si="179"/>
        <v>1.0485076565948399</v>
      </c>
      <c r="H589" s="123">
        <f t="shared" ca="1" si="181"/>
        <v>1.0017736800000001</v>
      </c>
      <c r="I589" s="124">
        <f t="shared" ref="I589:I652" si="188">I588</f>
        <v>1.15E-2</v>
      </c>
      <c r="J589" s="125">
        <f t="shared" ref="J589:J652" si="189">IF(O588&gt;0,VLOOKUP(O588,V$12:AF$48,2),J588)</f>
        <v>44253</v>
      </c>
      <c r="K589" s="126">
        <f t="shared" ref="K589:K652" si="190">IF(A589&gt;J589,IF(NETWORKDAYS(J589,A589,$V$52:$V$436)-1=0,1,NETWORKDAYS(J589,A589,$V$52:$V$436)-1),0)</f>
        <v>20</v>
      </c>
      <c r="L589" s="127">
        <f t="shared" ref="L589:L652" si="191">IF(AND(K589=1,K588=1),1,IF(K589&gt;0,IF(K589=K588,K589+1,K589),0))</f>
        <v>21</v>
      </c>
      <c r="M589" s="128">
        <f t="shared" si="182"/>
        <v>1.000953319</v>
      </c>
      <c r="N589" s="128">
        <f t="shared" ca="1" si="183"/>
        <v>1.0027286900000001</v>
      </c>
      <c r="O589" s="127">
        <f t="shared" ref="O589:O652" si="192">IF(VLOOKUP(A589,W$12:AD$48,8)=VLOOKUP(A588,W$12:AD$48,8),0,VLOOKUP(A589,W$12:AD$48,8))</f>
        <v>0</v>
      </c>
      <c r="P589" s="123">
        <f t="shared" ca="1" si="184"/>
        <v>27.286899999999999</v>
      </c>
      <c r="Q589" s="129">
        <f t="shared" si="185"/>
        <v>0</v>
      </c>
      <c r="R589" s="130" t="str">
        <f t="shared" ref="R589:R652" si="193">IF(O588&gt;0,VLOOKUP(O588,V$12:AF$48,10),R588)</f>
        <v>J=</v>
      </c>
      <c r="S589" s="125">
        <f t="shared" ref="S589:S652" si="194">IF(O588&gt;0,VLOOKUP(O588,V$12:AF$48,11),S588)</f>
        <v>44434</v>
      </c>
      <c r="T589" s="133" t="str">
        <f t="shared" ref="T589:T652" si="195">IF(O589&gt;0,(P589+Q589)*T$9,"-")</f>
        <v>-</v>
      </c>
      <c r="U589" s="7"/>
      <c r="V589" s="7"/>
      <c r="W589" s="7"/>
      <c r="X589" s="7"/>
      <c r="Y589" s="1"/>
      <c r="Z589" s="7"/>
      <c r="AA589" s="7"/>
      <c r="AB589" s="7"/>
      <c r="AC589" s="7"/>
      <c r="AD589" s="7"/>
      <c r="AE589" s="8"/>
      <c r="AF589" s="7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</row>
    <row r="590" spans="1:212" x14ac:dyDescent="0.2">
      <c r="A590" s="122">
        <f t="shared" si="186"/>
        <v>44284</v>
      </c>
      <c r="B590" s="121">
        <f t="shared" ref="B590:B653" ca="1" si="196">IF(A590&lt;=TODAY(),C590+P590,IF(AND(A590&gt;TODAY(),A590&lt;=$B$1),IF(VLOOKUP(TODAY(),$A$10:$D$5000,4,FALSE)=0,"n.d",C590+P590),"n.d"))</f>
        <v>10027.286899999999</v>
      </c>
      <c r="C590" s="123">
        <f t="shared" si="187"/>
        <v>10000</v>
      </c>
      <c r="D590" s="124">
        <f ca="1">IF(A590&lt;$B$1,VLOOKUP(A590,[1]DI!$A$4:$B$15000,2,FALSE),0)</f>
        <v>2.6499999999999999E-2</v>
      </c>
      <c r="E590" s="123">
        <f t="shared" ca="1" si="180"/>
        <v>1.00010379</v>
      </c>
      <c r="F590" s="123">
        <f ca="1">(TRUNC(PRODUCT($E$12:$E589),16))</f>
        <v>1.05036737823898</v>
      </c>
      <c r="G590" s="123">
        <f t="shared" ca="1" si="179"/>
        <v>1.0485076565948399</v>
      </c>
      <c r="H590" s="123">
        <f t="shared" ca="1" si="181"/>
        <v>1.0017736800000001</v>
      </c>
      <c r="I590" s="124">
        <f t="shared" si="188"/>
        <v>1.15E-2</v>
      </c>
      <c r="J590" s="125">
        <f t="shared" si="189"/>
        <v>44253</v>
      </c>
      <c r="K590" s="126">
        <f t="shared" si="190"/>
        <v>21</v>
      </c>
      <c r="L590" s="127">
        <f t="shared" si="191"/>
        <v>21</v>
      </c>
      <c r="M590" s="128">
        <f t="shared" si="182"/>
        <v>1.000953319</v>
      </c>
      <c r="N590" s="128">
        <f t="shared" ca="1" si="183"/>
        <v>1.0027286900000001</v>
      </c>
      <c r="O590" s="127">
        <f t="shared" si="192"/>
        <v>0</v>
      </c>
      <c r="P590" s="123">
        <f t="shared" ca="1" si="184"/>
        <v>27.286899999999999</v>
      </c>
      <c r="Q590" s="129">
        <f t="shared" si="185"/>
        <v>0</v>
      </c>
      <c r="R590" s="130" t="str">
        <f t="shared" si="193"/>
        <v>J=</v>
      </c>
      <c r="S590" s="125">
        <f t="shared" si="194"/>
        <v>44434</v>
      </c>
      <c r="T590" s="133" t="str">
        <f t="shared" si="195"/>
        <v>-</v>
      </c>
      <c r="U590" s="7"/>
      <c r="V590" s="7"/>
      <c r="W590" s="7"/>
      <c r="X590" s="7"/>
      <c r="Y590" s="1"/>
      <c r="Z590" s="7"/>
      <c r="AA590" s="7"/>
      <c r="AB590" s="7"/>
      <c r="AC590" s="7"/>
      <c r="AD590" s="7"/>
      <c r="AE590" s="8"/>
      <c r="AF590" s="7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</row>
    <row r="591" spans="1:212" x14ac:dyDescent="0.2">
      <c r="A591" s="122">
        <f t="shared" si="186"/>
        <v>44285</v>
      </c>
      <c r="B591" s="121">
        <f t="shared" ca="1" si="196"/>
        <v>10028.782730000001</v>
      </c>
      <c r="C591" s="123">
        <f t="shared" si="187"/>
        <v>10000</v>
      </c>
      <c r="D591" s="124">
        <f ca="1">IF(A591&lt;$B$1,VLOOKUP(A591,[1]DI!$A$4:$B$15000,2,FALSE),0)</f>
        <v>2.6499999999999999E-2</v>
      </c>
      <c r="E591" s="123">
        <f t="shared" ca="1" si="180"/>
        <v>1.00010379</v>
      </c>
      <c r="F591" s="123">
        <f ca="1">(TRUNC(PRODUCT($E$12:$E590),16))</f>
        <v>1.0504763958691601</v>
      </c>
      <c r="G591" s="123">
        <f t="shared" ca="1" si="179"/>
        <v>1.0485076565948399</v>
      </c>
      <c r="H591" s="123">
        <f t="shared" ca="1" si="181"/>
        <v>1.0018776599999999</v>
      </c>
      <c r="I591" s="124">
        <f t="shared" si="188"/>
        <v>1.15E-2</v>
      </c>
      <c r="J591" s="125">
        <f t="shared" si="189"/>
        <v>44253</v>
      </c>
      <c r="K591" s="126">
        <f t="shared" si="190"/>
        <v>22</v>
      </c>
      <c r="L591" s="127">
        <f t="shared" si="191"/>
        <v>22</v>
      </c>
      <c r="M591" s="128">
        <f t="shared" si="182"/>
        <v>1.0009987380000001</v>
      </c>
      <c r="N591" s="128">
        <f t="shared" ca="1" si="183"/>
        <v>1.0028782730000001</v>
      </c>
      <c r="O591" s="127">
        <f t="shared" si="192"/>
        <v>0</v>
      </c>
      <c r="P591" s="123">
        <f t="shared" ca="1" si="184"/>
        <v>28.782730000000001</v>
      </c>
      <c r="Q591" s="129">
        <f t="shared" si="185"/>
        <v>0</v>
      </c>
      <c r="R591" s="130" t="str">
        <f t="shared" si="193"/>
        <v>J=</v>
      </c>
      <c r="S591" s="125">
        <f t="shared" si="194"/>
        <v>44434</v>
      </c>
      <c r="T591" s="133" t="str">
        <f t="shared" si="195"/>
        <v>-</v>
      </c>
      <c r="U591" s="7"/>
      <c r="V591" s="7"/>
      <c r="W591" s="7"/>
      <c r="X591" s="7"/>
      <c r="Y591" s="1"/>
      <c r="Z591" s="7"/>
      <c r="AA591" s="7"/>
      <c r="AB591" s="7"/>
      <c r="AC591" s="7"/>
      <c r="AD591" s="7"/>
      <c r="AE591" s="8"/>
      <c r="AF591" s="7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</row>
    <row r="592" spans="1:212" x14ac:dyDescent="0.2">
      <c r="A592" s="122">
        <f t="shared" si="186"/>
        <v>44286</v>
      </c>
      <c r="B592" s="121">
        <f t="shared" ca="1" si="196"/>
        <v>10030.27867999</v>
      </c>
      <c r="C592" s="123">
        <f t="shared" si="187"/>
        <v>10000</v>
      </c>
      <c r="D592" s="124">
        <f ca="1">IF(A592&lt;$B$1,VLOOKUP(A592,[1]DI!$A$4:$B$15000,2,FALSE),0)</f>
        <v>2.6499999999999999E-2</v>
      </c>
      <c r="E592" s="123">
        <f t="shared" ca="1" si="180"/>
        <v>1.00010379</v>
      </c>
      <c r="F592" s="123">
        <f ca="1">(TRUNC(PRODUCT($E$12:$E591),16))</f>
        <v>1.0505854248142901</v>
      </c>
      <c r="G592" s="123">
        <f t="shared" ca="1" si="179"/>
        <v>1.0485076565948399</v>
      </c>
      <c r="H592" s="123">
        <f t="shared" ca="1" si="181"/>
        <v>1.0019816399999999</v>
      </c>
      <c r="I592" s="124">
        <f t="shared" si="188"/>
        <v>1.15E-2</v>
      </c>
      <c r="J592" s="125">
        <f t="shared" si="189"/>
        <v>44253</v>
      </c>
      <c r="K592" s="126">
        <f t="shared" si="190"/>
        <v>23</v>
      </c>
      <c r="L592" s="127">
        <f t="shared" si="191"/>
        <v>23</v>
      </c>
      <c r="M592" s="128">
        <f t="shared" si="182"/>
        <v>1.0010441590000001</v>
      </c>
      <c r="N592" s="128">
        <f t="shared" ca="1" si="183"/>
        <v>1.003027868</v>
      </c>
      <c r="O592" s="127">
        <f t="shared" si="192"/>
        <v>0</v>
      </c>
      <c r="P592" s="123">
        <f t="shared" ca="1" si="184"/>
        <v>30.278679990000001</v>
      </c>
      <c r="Q592" s="129">
        <f t="shared" si="185"/>
        <v>0</v>
      </c>
      <c r="R592" s="130" t="str">
        <f t="shared" si="193"/>
        <v>J=</v>
      </c>
      <c r="S592" s="125">
        <f t="shared" si="194"/>
        <v>44434</v>
      </c>
      <c r="T592" s="133" t="str">
        <f t="shared" si="195"/>
        <v>-</v>
      </c>
      <c r="U592" s="7"/>
      <c r="V592" s="7"/>
      <c r="W592" s="7"/>
      <c r="X592" s="7"/>
      <c r="Y592" s="1"/>
      <c r="Z592" s="7"/>
      <c r="AA592" s="7"/>
      <c r="AB592" s="7"/>
      <c r="AC592" s="7"/>
      <c r="AD592" s="7"/>
      <c r="AE592" s="8"/>
      <c r="AF592" s="7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</row>
    <row r="593" spans="1:212" x14ac:dyDescent="0.2">
      <c r="A593" s="122">
        <f t="shared" si="186"/>
        <v>44287</v>
      </c>
      <c r="B593" s="121">
        <f t="shared" ca="1" si="196"/>
        <v>10031.774939999999</v>
      </c>
      <c r="C593" s="123">
        <f t="shared" si="187"/>
        <v>10000</v>
      </c>
      <c r="D593" s="124">
        <f ca="1">IF(A593&lt;$B$1,VLOOKUP(A593,[1]DI!$A$4:$B$15000,2,FALSE),0)</f>
        <v>2.6499999999999999E-2</v>
      </c>
      <c r="E593" s="123">
        <f t="shared" ca="1" si="180"/>
        <v>1.00010379</v>
      </c>
      <c r="F593" s="123">
        <f ca="1">(TRUNC(PRODUCT($E$12:$E592),16))</f>
        <v>1.0506944650755301</v>
      </c>
      <c r="G593" s="123">
        <f t="shared" ca="1" si="179"/>
        <v>1.0485076565948399</v>
      </c>
      <c r="H593" s="123">
        <f t="shared" ca="1" si="181"/>
        <v>1.00208564</v>
      </c>
      <c r="I593" s="124">
        <f t="shared" si="188"/>
        <v>1.15E-2</v>
      </c>
      <c r="J593" s="125">
        <f t="shared" si="189"/>
        <v>44253</v>
      </c>
      <c r="K593" s="126">
        <f t="shared" si="190"/>
        <v>24</v>
      </c>
      <c r="L593" s="127">
        <f t="shared" si="191"/>
        <v>24</v>
      </c>
      <c r="M593" s="128">
        <f t="shared" si="182"/>
        <v>1.0010895820000001</v>
      </c>
      <c r="N593" s="128">
        <f t="shared" ca="1" si="183"/>
        <v>1.003177494</v>
      </c>
      <c r="O593" s="127">
        <f t="shared" si="192"/>
        <v>0</v>
      </c>
      <c r="P593" s="123">
        <f t="shared" ca="1" si="184"/>
        <v>31.774940000000001</v>
      </c>
      <c r="Q593" s="129">
        <f t="shared" si="185"/>
        <v>0</v>
      </c>
      <c r="R593" s="130" t="str">
        <f t="shared" si="193"/>
        <v>J=</v>
      </c>
      <c r="S593" s="125">
        <f t="shared" si="194"/>
        <v>44434</v>
      </c>
      <c r="T593" s="133" t="str">
        <f t="shared" si="195"/>
        <v>-</v>
      </c>
      <c r="U593" s="7"/>
      <c r="V593" s="7"/>
      <c r="W593" s="7"/>
      <c r="X593" s="7"/>
      <c r="Y593" s="1"/>
      <c r="Z593" s="7"/>
      <c r="AA593" s="7"/>
      <c r="AB593" s="7"/>
      <c r="AC593" s="7"/>
      <c r="AD593" s="7"/>
      <c r="AE593" s="8"/>
      <c r="AF593" s="7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</row>
    <row r="594" spans="1:212" x14ac:dyDescent="0.2">
      <c r="A594" s="122">
        <f t="shared" si="186"/>
        <v>44288</v>
      </c>
      <c r="B594" s="121">
        <f t="shared" ca="1" si="196"/>
        <v>10033.27140999</v>
      </c>
      <c r="C594" s="123">
        <f t="shared" si="187"/>
        <v>10000</v>
      </c>
      <c r="D594" s="124">
        <f ca="1">IF(A594&lt;$B$1,VLOOKUP(A594,[1]DI!$A$4:$B$15000,2,FALSE),0)</f>
        <v>0</v>
      </c>
      <c r="E594" s="123">
        <f t="shared" ca="1" si="180"/>
        <v>1</v>
      </c>
      <c r="F594" s="123">
        <f ca="1">(TRUNC(PRODUCT($E$12:$E593),16))</f>
        <v>1.0508035166540599</v>
      </c>
      <c r="G594" s="123">
        <f t="shared" ca="1" si="179"/>
        <v>1.0485076565948399</v>
      </c>
      <c r="H594" s="123">
        <f t="shared" ca="1" si="181"/>
        <v>1.00218965</v>
      </c>
      <c r="I594" s="124">
        <f t="shared" si="188"/>
        <v>1.15E-2</v>
      </c>
      <c r="J594" s="125">
        <f t="shared" si="189"/>
        <v>44253</v>
      </c>
      <c r="K594" s="126">
        <f t="shared" si="190"/>
        <v>24</v>
      </c>
      <c r="L594" s="127">
        <f t="shared" si="191"/>
        <v>25</v>
      </c>
      <c r="M594" s="128">
        <f t="shared" si="182"/>
        <v>1.0011350059999999</v>
      </c>
      <c r="N594" s="128">
        <f t="shared" ca="1" si="183"/>
        <v>1.003327141</v>
      </c>
      <c r="O594" s="127">
        <f t="shared" si="192"/>
        <v>0</v>
      </c>
      <c r="P594" s="123">
        <f t="shared" ca="1" si="184"/>
        <v>33.271409990000002</v>
      </c>
      <c r="Q594" s="129">
        <f t="shared" si="185"/>
        <v>0</v>
      </c>
      <c r="R594" s="130" t="str">
        <f t="shared" si="193"/>
        <v>J=</v>
      </c>
      <c r="S594" s="125">
        <f t="shared" si="194"/>
        <v>44434</v>
      </c>
      <c r="T594" s="133" t="str">
        <f t="shared" si="195"/>
        <v>-</v>
      </c>
      <c r="U594" s="7"/>
      <c r="V594" s="7"/>
      <c r="W594" s="7"/>
      <c r="X594" s="7"/>
      <c r="Y594" s="1"/>
      <c r="Z594" s="7"/>
      <c r="AA594" s="7"/>
      <c r="AB594" s="7"/>
      <c r="AC594" s="7"/>
      <c r="AD594" s="7"/>
      <c r="AE594" s="8"/>
      <c r="AF594" s="7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</row>
    <row r="595" spans="1:212" x14ac:dyDescent="0.2">
      <c r="A595" s="122">
        <f t="shared" si="186"/>
        <v>44289</v>
      </c>
      <c r="B595" s="121">
        <f t="shared" ca="1" si="196"/>
        <v>10033.27140999</v>
      </c>
      <c r="C595" s="123">
        <f t="shared" si="187"/>
        <v>10000</v>
      </c>
      <c r="D595" s="124">
        <f ca="1">IF(A595&lt;$B$1,VLOOKUP(A595,[1]DI!$A$4:$B$15000,2,FALSE),0)</f>
        <v>0</v>
      </c>
      <c r="E595" s="123">
        <f t="shared" ca="1" si="180"/>
        <v>1</v>
      </c>
      <c r="F595" s="123">
        <f ca="1">(TRUNC(PRODUCT($E$12:$E594),16))</f>
        <v>1.0508035166540599</v>
      </c>
      <c r="G595" s="123">
        <f t="shared" ca="1" si="179"/>
        <v>1.0485076565948399</v>
      </c>
      <c r="H595" s="123">
        <f t="shared" ca="1" si="181"/>
        <v>1.00218965</v>
      </c>
      <c r="I595" s="124">
        <f t="shared" si="188"/>
        <v>1.15E-2</v>
      </c>
      <c r="J595" s="125">
        <f t="shared" si="189"/>
        <v>44253</v>
      </c>
      <c r="K595" s="126">
        <f t="shared" si="190"/>
        <v>24</v>
      </c>
      <c r="L595" s="127">
        <f t="shared" si="191"/>
        <v>25</v>
      </c>
      <c r="M595" s="128">
        <f t="shared" si="182"/>
        <v>1.0011350059999999</v>
      </c>
      <c r="N595" s="128">
        <f t="shared" ca="1" si="183"/>
        <v>1.003327141</v>
      </c>
      <c r="O595" s="127">
        <f t="shared" si="192"/>
        <v>0</v>
      </c>
      <c r="P595" s="123">
        <f t="shared" ca="1" si="184"/>
        <v>33.271409990000002</v>
      </c>
      <c r="Q595" s="129">
        <f t="shared" si="185"/>
        <v>0</v>
      </c>
      <c r="R595" s="130" t="str">
        <f t="shared" si="193"/>
        <v>J=</v>
      </c>
      <c r="S595" s="125">
        <f t="shared" si="194"/>
        <v>44434</v>
      </c>
      <c r="T595" s="133" t="str">
        <f t="shared" si="195"/>
        <v>-</v>
      </c>
      <c r="U595" s="7"/>
      <c r="V595" s="7"/>
      <c r="W595" s="7"/>
      <c r="X595" s="7"/>
      <c r="Y595" s="1"/>
      <c r="Z595" s="7"/>
      <c r="AA595" s="7"/>
      <c r="AB595" s="7"/>
      <c r="AC595" s="7"/>
      <c r="AD595" s="7"/>
      <c r="AE595" s="8"/>
      <c r="AF595" s="7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</row>
    <row r="596" spans="1:212" x14ac:dyDescent="0.2">
      <c r="A596" s="122">
        <f t="shared" si="186"/>
        <v>44290</v>
      </c>
      <c r="B596" s="121">
        <f t="shared" ca="1" si="196"/>
        <v>10033.27140999</v>
      </c>
      <c r="C596" s="123">
        <f t="shared" si="187"/>
        <v>10000</v>
      </c>
      <c r="D596" s="124">
        <f ca="1">IF(A596&lt;$B$1,VLOOKUP(A596,[1]DI!$A$4:$B$15000,2,FALSE),0)</f>
        <v>0</v>
      </c>
      <c r="E596" s="123">
        <f t="shared" ca="1" si="180"/>
        <v>1</v>
      </c>
      <c r="F596" s="123">
        <f ca="1">(TRUNC(PRODUCT($E$12:$E595),16))</f>
        <v>1.0508035166540599</v>
      </c>
      <c r="G596" s="123">
        <f t="shared" ca="1" si="179"/>
        <v>1.0485076565948399</v>
      </c>
      <c r="H596" s="123">
        <f t="shared" ca="1" si="181"/>
        <v>1.00218965</v>
      </c>
      <c r="I596" s="124">
        <f t="shared" si="188"/>
        <v>1.15E-2</v>
      </c>
      <c r="J596" s="125">
        <f t="shared" si="189"/>
        <v>44253</v>
      </c>
      <c r="K596" s="126">
        <f t="shared" si="190"/>
        <v>24</v>
      </c>
      <c r="L596" s="127">
        <f t="shared" si="191"/>
        <v>25</v>
      </c>
      <c r="M596" s="128">
        <f t="shared" si="182"/>
        <v>1.0011350059999999</v>
      </c>
      <c r="N596" s="128">
        <f t="shared" ca="1" si="183"/>
        <v>1.003327141</v>
      </c>
      <c r="O596" s="127">
        <f t="shared" si="192"/>
        <v>0</v>
      </c>
      <c r="P596" s="123">
        <f t="shared" ca="1" si="184"/>
        <v>33.271409990000002</v>
      </c>
      <c r="Q596" s="129">
        <f t="shared" si="185"/>
        <v>0</v>
      </c>
      <c r="R596" s="130" t="str">
        <f t="shared" si="193"/>
        <v>J=</v>
      </c>
      <c r="S596" s="125">
        <f t="shared" si="194"/>
        <v>44434</v>
      </c>
      <c r="T596" s="133" t="str">
        <f t="shared" si="195"/>
        <v>-</v>
      </c>
      <c r="U596" s="7"/>
      <c r="V596" s="7"/>
      <c r="W596" s="7"/>
      <c r="X596" s="7"/>
      <c r="Y596" s="1"/>
      <c r="Z596" s="7"/>
      <c r="AA596" s="7"/>
      <c r="AB596" s="7"/>
      <c r="AC596" s="7"/>
      <c r="AD596" s="7"/>
      <c r="AE596" s="8"/>
      <c r="AF596" s="7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</row>
    <row r="597" spans="1:212" x14ac:dyDescent="0.2">
      <c r="A597" s="122">
        <f t="shared" si="186"/>
        <v>44291</v>
      </c>
      <c r="B597" s="121">
        <f t="shared" ca="1" si="196"/>
        <v>10033.27140999</v>
      </c>
      <c r="C597" s="123">
        <f t="shared" si="187"/>
        <v>10000</v>
      </c>
      <c r="D597" s="124">
        <f ca="1">IF(A597&lt;$B$1,VLOOKUP(A597,[1]DI!$A$4:$B$15000,2,FALSE),0)</f>
        <v>2.6499999999999999E-2</v>
      </c>
      <c r="E597" s="123">
        <f t="shared" ca="1" si="180"/>
        <v>1.00010379</v>
      </c>
      <c r="F597" s="123">
        <f ca="1">(TRUNC(PRODUCT($E$12:$E596),16))</f>
        <v>1.0508035166540599</v>
      </c>
      <c r="G597" s="123">
        <f t="shared" ca="1" si="179"/>
        <v>1.0485076565948399</v>
      </c>
      <c r="H597" s="123">
        <f t="shared" ca="1" si="181"/>
        <v>1.00218965</v>
      </c>
      <c r="I597" s="124">
        <f t="shared" si="188"/>
        <v>1.15E-2</v>
      </c>
      <c r="J597" s="125">
        <f t="shared" si="189"/>
        <v>44253</v>
      </c>
      <c r="K597" s="126">
        <f t="shared" si="190"/>
        <v>25</v>
      </c>
      <c r="L597" s="127">
        <f t="shared" si="191"/>
        <v>25</v>
      </c>
      <c r="M597" s="128">
        <f t="shared" si="182"/>
        <v>1.0011350059999999</v>
      </c>
      <c r="N597" s="128">
        <f t="shared" ca="1" si="183"/>
        <v>1.003327141</v>
      </c>
      <c r="O597" s="127">
        <f t="shared" si="192"/>
        <v>0</v>
      </c>
      <c r="P597" s="123">
        <f t="shared" ca="1" si="184"/>
        <v>33.271409990000002</v>
      </c>
      <c r="Q597" s="129">
        <f t="shared" si="185"/>
        <v>0</v>
      </c>
      <c r="R597" s="130" t="str">
        <f t="shared" si="193"/>
        <v>J=</v>
      </c>
      <c r="S597" s="125">
        <f t="shared" si="194"/>
        <v>44434</v>
      </c>
      <c r="T597" s="133" t="str">
        <f t="shared" si="195"/>
        <v>-</v>
      </c>
      <c r="U597" s="7"/>
      <c r="V597" s="7"/>
      <c r="W597" s="7"/>
      <c r="X597" s="7"/>
      <c r="Y597" s="1"/>
      <c r="Z597" s="7"/>
      <c r="AA597" s="7"/>
      <c r="AB597" s="7"/>
      <c r="AC597" s="7"/>
      <c r="AD597" s="7"/>
      <c r="AE597" s="8"/>
      <c r="AF597" s="7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</row>
    <row r="598" spans="1:212" x14ac:dyDescent="0.2">
      <c r="A598" s="122">
        <f t="shared" si="186"/>
        <v>44292</v>
      </c>
      <c r="B598" s="121">
        <f t="shared" ca="1" si="196"/>
        <v>10034.76802</v>
      </c>
      <c r="C598" s="123">
        <f t="shared" si="187"/>
        <v>10000</v>
      </c>
      <c r="D598" s="124">
        <f ca="1">IF(A598&lt;$B$1,VLOOKUP(A598,[1]DI!$A$4:$B$15000,2,FALSE),0)</f>
        <v>2.6499999999999999E-2</v>
      </c>
      <c r="E598" s="123">
        <f t="shared" ca="1" si="180"/>
        <v>1.00010379</v>
      </c>
      <c r="F598" s="123">
        <f ca="1">(TRUNC(PRODUCT($E$12:$E597),16))</f>
        <v>1.0509125795510601</v>
      </c>
      <c r="G598" s="123">
        <f t="shared" ca="1" si="179"/>
        <v>1.0485076565948399</v>
      </c>
      <c r="H598" s="123">
        <f t="shared" ca="1" si="181"/>
        <v>1.0022936600000001</v>
      </c>
      <c r="I598" s="124">
        <f t="shared" si="188"/>
        <v>1.15E-2</v>
      </c>
      <c r="J598" s="125">
        <f t="shared" si="189"/>
        <v>44253</v>
      </c>
      <c r="K598" s="126">
        <f t="shared" si="190"/>
        <v>26</v>
      </c>
      <c r="L598" s="127">
        <f t="shared" si="191"/>
        <v>26</v>
      </c>
      <c r="M598" s="128">
        <f t="shared" si="182"/>
        <v>1.0011804339999999</v>
      </c>
      <c r="N598" s="128">
        <f t="shared" ca="1" si="183"/>
        <v>1.003476802</v>
      </c>
      <c r="O598" s="127">
        <f t="shared" si="192"/>
        <v>0</v>
      </c>
      <c r="P598" s="123">
        <f t="shared" ca="1" si="184"/>
        <v>34.76802</v>
      </c>
      <c r="Q598" s="129">
        <f t="shared" si="185"/>
        <v>0</v>
      </c>
      <c r="R598" s="130" t="str">
        <f t="shared" si="193"/>
        <v>J=</v>
      </c>
      <c r="S598" s="125">
        <f t="shared" si="194"/>
        <v>44434</v>
      </c>
      <c r="T598" s="133" t="str">
        <f t="shared" si="195"/>
        <v>-</v>
      </c>
      <c r="U598" s="7"/>
      <c r="V598" s="7"/>
      <c r="W598" s="7"/>
      <c r="X598" s="7"/>
      <c r="Y598" s="1"/>
      <c r="Z598" s="7"/>
      <c r="AA598" s="7"/>
      <c r="AB598" s="7"/>
      <c r="AC598" s="7"/>
      <c r="AD598" s="7"/>
      <c r="AE598" s="8"/>
      <c r="AF598" s="7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</row>
    <row r="599" spans="1:212" x14ac:dyDescent="0.2">
      <c r="A599" s="122">
        <f t="shared" si="186"/>
        <v>44293</v>
      </c>
      <c r="B599" s="121">
        <f t="shared" ca="1" si="196"/>
        <v>10036.264919990001</v>
      </c>
      <c r="C599" s="123">
        <f t="shared" si="187"/>
        <v>10000</v>
      </c>
      <c r="D599" s="124">
        <f ca="1">IF(A599&lt;$B$1,VLOOKUP(A599,[1]DI!$A$4:$B$15000,2,FALSE),0)</f>
        <v>2.6499999999999999E-2</v>
      </c>
      <c r="E599" s="123">
        <f t="shared" ca="1" si="180"/>
        <v>1.00010379</v>
      </c>
      <c r="F599" s="123">
        <f ca="1">(TRUNC(PRODUCT($E$12:$E598),16))</f>
        <v>1.05102165376769</v>
      </c>
      <c r="G599" s="123">
        <f t="shared" ca="1" si="179"/>
        <v>1.0485076565948399</v>
      </c>
      <c r="H599" s="123">
        <f t="shared" ca="1" si="181"/>
        <v>1.00239769</v>
      </c>
      <c r="I599" s="124">
        <f t="shared" si="188"/>
        <v>1.15E-2</v>
      </c>
      <c r="J599" s="125">
        <f t="shared" si="189"/>
        <v>44253</v>
      </c>
      <c r="K599" s="126">
        <f t="shared" si="190"/>
        <v>27</v>
      </c>
      <c r="L599" s="127">
        <f t="shared" si="191"/>
        <v>27</v>
      </c>
      <c r="M599" s="128">
        <f t="shared" si="182"/>
        <v>1.0012258629999999</v>
      </c>
      <c r="N599" s="128">
        <f t="shared" ca="1" si="183"/>
        <v>1.003626492</v>
      </c>
      <c r="O599" s="127">
        <f t="shared" si="192"/>
        <v>0</v>
      </c>
      <c r="P599" s="123">
        <f t="shared" ca="1" si="184"/>
        <v>36.264919990000003</v>
      </c>
      <c r="Q599" s="129">
        <f t="shared" si="185"/>
        <v>0</v>
      </c>
      <c r="R599" s="130" t="str">
        <f t="shared" si="193"/>
        <v>J=</v>
      </c>
      <c r="S599" s="125">
        <f t="shared" si="194"/>
        <v>44434</v>
      </c>
      <c r="T599" s="133" t="str">
        <f t="shared" si="195"/>
        <v>-</v>
      </c>
      <c r="U599" s="7"/>
      <c r="V599" s="7"/>
      <c r="W599" s="7"/>
      <c r="X599" s="7"/>
      <c r="Y599" s="1"/>
      <c r="Z599" s="7"/>
      <c r="AA599" s="7"/>
      <c r="AB599" s="7"/>
      <c r="AC599" s="7"/>
      <c r="AD599" s="7"/>
      <c r="AE599" s="8"/>
      <c r="AF599" s="7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</row>
    <row r="600" spans="1:212" x14ac:dyDescent="0.2">
      <c r="A600" s="122">
        <f t="shared" si="186"/>
        <v>44294</v>
      </c>
      <c r="B600" s="121">
        <f t="shared" ca="1" si="196"/>
        <v>10037.76204</v>
      </c>
      <c r="C600" s="123">
        <f t="shared" si="187"/>
        <v>10000</v>
      </c>
      <c r="D600" s="124">
        <f ca="1">IF(A600&lt;$B$1,VLOOKUP(A600,[1]DI!$A$4:$B$15000,2,FALSE),0)</f>
        <v>2.6499999999999999E-2</v>
      </c>
      <c r="E600" s="123">
        <f t="shared" ca="1" si="180"/>
        <v>1.00010379</v>
      </c>
      <c r="F600" s="123">
        <f ca="1">(TRUNC(PRODUCT($E$12:$E599),16))</f>
        <v>1.0511307393051299</v>
      </c>
      <c r="G600" s="123">
        <f t="shared" ca="1" si="179"/>
        <v>1.0485076565948399</v>
      </c>
      <c r="H600" s="123">
        <f t="shared" ca="1" si="181"/>
        <v>1.0025017300000001</v>
      </c>
      <c r="I600" s="124">
        <f t="shared" si="188"/>
        <v>1.15E-2</v>
      </c>
      <c r="J600" s="125">
        <f t="shared" si="189"/>
        <v>44253</v>
      </c>
      <c r="K600" s="126">
        <f t="shared" si="190"/>
        <v>28</v>
      </c>
      <c r="L600" s="127">
        <f t="shared" si="191"/>
        <v>28</v>
      </c>
      <c r="M600" s="128">
        <f t="shared" si="182"/>
        <v>1.0012712939999999</v>
      </c>
      <c r="N600" s="128">
        <f t="shared" ca="1" si="183"/>
        <v>1.003776204</v>
      </c>
      <c r="O600" s="127">
        <f t="shared" si="192"/>
        <v>0</v>
      </c>
      <c r="P600" s="123">
        <f t="shared" ca="1" si="184"/>
        <v>37.762039999999999</v>
      </c>
      <c r="Q600" s="129">
        <f t="shared" si="185"/>
        <v>0</v>
      </c>
      <c r="R600" s="130" t="str">
        <f t="shared" si="193"/>
        <v>J=</v>
      </c>
      <c r="S600" s="125">
        <f t="shared" si="194"/>
        <v>44434</v>
      </c>
      <c r="T600" s="133" t="str">
        <f t="shared" si="195"/>
        <v>-</v>
      </c>
      <c r="U600" s="7"/>
      <c r="V600" s="7"/>
      <c r="W600" s="7"/>
      <c r="X600" s="7"/>
      <c r="Y600" s="1"/>
      <c r="Z600" s="7"/>
      <c r="AA600" s="7"/>
      <c r="AB600" s="7"/>
      <c r="AC600" s="7"/>
      <c r="AD600" s="7"/>
      <c r="AE600" s="8"/>
      <c r="AF600" s="7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</row>
    <row r="601" spans="1:212" x14ac:dyDescent="0.2">
      <c r="A601" s="122">
        <f t="shared" si="186"/>
        <v>44295</v>
      </c>
      <c r="B601" s="121">
        <f t="shared" ca="1" si="196"/>
        <v>10039.25938</v>
      </c>
      <c r="C601" s="123">
        <f t="shared" si="187"/>
        <v>10000</v>
      </c>
      <c r="D601" s="124">
        <f ca="1">IF(A601&lt;$B$1,VLOOKUP(A601,[1]DI!$A$4:$B$15000,2,FALSE),0)</f>
        <v>2.6499999999999999E-2</v>
      </c>
      <c r="E601" s="123">
        <f t="shared" ca="1" si="180"/>
        <v>1.00010379</v>
      </c>
      <c r="F601" s="123">
        <f ca="1">(TRUNC(PRODUCT($E$12:$E600),16))</f>
        <v>1.0512398361645701</v>
      </c>
      <c r="G601" s="123">
        <f t="shared" ca="1" si="179"/>
        <v>1.0485076565948399</v>
      </c>
      <c r="H601" s="123">
        <f t="shared" ca="1" si="181"/>
        <v>1.0026057799999999</v>
      </c>
      <c r="I601" s="124">
        <f t="shared" si="188"/>
        <v>1.15E-2</v>
      </c>
      <c r="J601" s="125">
        <f t="shared" si="189"/>
        <v>44253</v>
      </c>
      <c r="K601" s="126">
        <f t="shared" si="190"/>
        <v>29</v>
      </c>
      <c r="L601" s="127">
        <f t="shared" si="191"/>
        <v>29</v>
      </c>
      <c r="M601" s="128">
        <f t="shared" si="182"/>
        <v>1.0013167270000001</v>
      </c>
      <c r="N601" s="128">
        <f t="shared" ca="1" si="183"/>
        <v>1.0039259380000001</v>
      </c>
      <c r="O601" s="127">
        <f t="shared" si="192"/>
        <v>0</v>
      </c>
      <c r="P601" s="123">
        <f t="shared" ca="1" si="184"/>
        <v>39.25938</v>
      </c>
      <c r="Q601" s="129">
        <f t="shared" si="185"/>
        <v>0</v>
      </c>
      <c r="R601" s="130" t="str">
        <f t="shared" si="193"/>
        <v>J=</v>
      </c>
      <c r="S601" s="125">
        <f t="shared" si="194"/>
        <v>44434</v>
      </c>
      <c r="T601" s="133" t="str">
        <f t="shared" si="195"/>
        <v>-</v>
      </c>
      <c r="U601" s="7"/>
      <c r="V601" s="7"/>
      <c r="W601" s="7"/>
      <c r="X601" s="7"/>
      <c r="Y601" s="1"/>
      <c r="Z601" s="7"/>
      <c r="AA601" s="7"/>
      <c r="AB601" s="7"/>
      <c r="AC601" s="7"/>
      <c r="AD601" s="7"/>
      <c r="AE601" s="8"/>
      <c r="AF601" s="7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</row>
    <row r="602" spans="1:212" x14ac:dyDescent="0.2">
      <c r="A602" s="122">
        <f t="shared" si="186"/>
        <v>44296</v>
      </c>
      <c r="B602" s="121">
        <f t="shared" ca="1" si="196"/>
        <v>10040.75693</v>
      </c>
      <c r="C602" s="123">
        <f t="shared" si="187"/>
        <v>10000</v>
      </c>
      <c r="D602" s="124">
        <f ca="1">IF(A602&lt;$B$1,VLOOKUP(A602,[1]DI!$A$4:$B$15000,2,FALSE),0)</f>
        <v>0</v>
      </c>
      <c r="E602" s="123">
        <f t="shared" ca="1" si="180"/>
        <v>1</v>
      </c>
      <c r="F602" s="123">
        <f ca="1">(TRUNC(PRODUCT($E$12:$E601),16))</f>
        <v>1.05134894434716</v>
      </c>
      <c r="G602" s="123">
        <f t="shared" ca="1" si="179"/>
        <v>1.0485076565948399</v>
      </c>
      <c r="H602" s="123">
        <f t="shared" ca="1" si="181"/>
        <v>1.0027098400000001</v>
      </c>
      <c r="I602" s="124">
        <f t="shared" si="188"/>
        <v>1.15E-2</v>
      </c>
      <c r="J602" s="125">
        <f t="shared" si="189"/>
        <v>44253</v>
      </c>
      <c r="K602" s="126">
        <f t="shared" si="190"/>
        <v>29</v>
      </c>
      <c r="L602" s="127">
        <f t="shared" si="191"/>
        <v>30</v>
      </c>
      <c r="M602" s="128">
        <f t="shared" si="182"/>
        <v>1.0013621619999999</v>
      </c>
      <c r="N602" s="128">
        <f t="shared" ca="1" si="183"/>
        <v>1.0040756930000001</v>
      </c>
      <c r="O602" s="127">
        <f t="shared" si="192"/>
        <v>0</v>
      </c>
      <c r="P602" s="123">
        <f t="shared" ca="1" si="184"/>
        <v>40.756929999999997</v>
      </c>
      <c r="Q602" s="129">
        <f t="shared" si="185"/>
        <v>0</v>
      </c>
      <c r="R602" s="130" t="str">
        <f t="shared" si="193"/>
        <v>J=</v>
      </c>
      <c r="S602" s="125">
        <f t="shared" si="194"/>
        <v>44434</v>
      </c>
      <c r="T602" s="133" t="str">
        <f t="shared" si="195"/>
        <v>-</v>
      </c>
      <c r="U602" s="7"/>
      <c r="V602" s="7"/>
      <c r="W602" s="7"/>
      <c r="X602" s="7"/>
      <c r="Y602" s="1"/>
      <c r="Z602" s="7"/>
      <c r="AA602" s="7"/>
      <c r="AB602" s="7"/>
      <c r="AC602" s="7"/>
      <c r="AD602" s="7"/>
      <c r="AE602" s="8"/>
      <c r="AF602" s="7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</row>
    <row r="603" spans="1:212" x14ac:dyDescent="0.2">
      <c r="A603" s="122">
        <f t="shared" si="186"/>
        <v>44297</v>
      </c>
      <c r="B603" s="121">
        <f t="shared" ca="1" si="196"/>
        <v>10040.75693</v>
      </c>
      <c r="C603" s="123">
        <f t="shared" si="187"/>
        <v>10000</v>
      </c>
      <c r="D603" s="124">
        <f ca="1">IF(A603&lt;$B$1,VLOOKUP(A603,[1]DI!$A$4:$B$15000,2,FALSE),0)</f>
        <v>0</v>
      </c>
      <c r="E603" s="123">
        <f t="shared" ca="1" si="180"/>
        <v>1</v>
      </c>
      <c r="F603" s="123">
        <f ca="1">(TRUNC(PRODUCT($E$12:$E602),16))</f>
        <v>1.05134894434716</v>
      </c>
      <c r="G603" s="123">
        <f t="shared" ca="1" si="179"/>
        <v>1.0485076565948399</v>
      </c>
      <c r="H603" s="123">
        <f t="shared" ca="1" si="181"/>
        <v>1.0027098400000001</v>
      </c>
      <c r="I603" s="124">
        <f t="shared" si="188"/>
        <v>1.15E-2</v>
      </c>
      <c r="J603" s="125">
        <f t="shared" si="189"/>
        <v>44253</v>
      </c>
      <c r="K603" s="126">
        <f t="shared" si="190"/>
        <v>29</v>
      </c>
      <c r="L603" s="127">
        <f t="shared" si="191"/>
        <v>30</v>
      </c>
      <c r="M603" s="128">
        <f t="shared" si="182"/>
        <v>1.0013621619999999</v>
      </c>
      <c r="N603" s="128">
        <f t="shared" ca="1" si="183"/>
        <v>1.0040756930000001</v>
      </c>
      <c r="O603" s="127">
        <f t="shared" si="192"/>
        <v>0</v>
      </c>
      <c r="P603" s="123">
        <f t="shared" ca="1" si="184"/>
        <v>40.756929999999997</v>
      </c>
      <c r="Q603" s="129">
        <f t="shared" si="185"/>
        <v>0</v>
      </c>
      <c r="R603" s="130" t="str">
        <f t="shared" si="193"/>
        <v>J=</v>
      </c>
      <c r="S603" s="125">
        <f t="shared" si="194"/>
        <v>44434</v>
      </c>
      <c r="T603" s="133" t="str">
        <f t="shared" si="195"/>
        <v>-</v>
      </c>
      <c r="U603" s="7"/>
      <c r="V603" s="7"/>
      <c r="W603" s="7"/>
      <c r="X603" s="7"/>
      <c r="Y603" s="1"/>
      <c r="Z603" s="7"/>
      <c r="AA603" s="7"/>
      <c r="AB603" s="7"/>
      <c r="AC603" s="7"/>
      <c r="AD603" s="7"/>
      <c r="AE603" s="8"/>
      <c r="AF603" s="7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</row>
    <row r="604" spans="1:212" x14ac:dyDescent="0.2">
      <c r="A604" s="122">
        <f t="shared" si="186"/>
        <v>44298</v>
      </c>
      <c r="B604" s="121">
        <f t="shared" ca="1" si="196"/>
        <v>10040.75693</v>
      </c>
      <c r="C604" s="123">
        <f t="shared" si="187"/>
        <v>10000</v>
      </c>
      <c r="D604" s="124">
        <f ca="1">IF(A604&lt;$B$1,VLOOKUP(A604,[1]DI!$A$4:$B$15000,2,FALSE),0)</f>
        <v>2.6499999999999999E-2</v>
      </c>
      <c r="E604" s="123">
        <f t="shared" ca="1" si="180"/>
        <v>1.00010379</v>
      </c>
      <c r="F604" s="123">
        <f ca="1">(TRUNC(PRODUCT($E$12:$E603),16))</f>
        <v>1.05134894434716</v>
      </c>
      <c r="G604" s="123">
        <f t="shared" ca="1" si="179"/>
        <v>1.0485076565948399</v>
      </c>
      <c r="H604" s="123">
        <f t="shared" ca="1" si="181"/>
        <v>1.0027098400000001</v>
      </c>
      <c r="I604" s="124">
        <f t="shared" si="188"/>
        <v>1.15E-2</v>
      </c>
      <c r="J604" s="125">
        <f t="shared" si="189"/>
        <v>44253</v>
      </c>
      <c r="K604" s="126">
        <f t="shared" si="190"/>
        <v>30</v>
      </c>
      <c r="L604" s="127">
        <f t="shared" si="191"/>
        <v>30</v>
      </c>
      <c r="M604" s="128">
        <f t="shared" si="182"/>
        <v>1.0013621619999999</v>
      </c>
      <c r="N604" s="128">
        <f t="shared" ca="1" si="183"/>
        <v>1.0040756930000001</v>
      </c>
      <c r="O604" s="127">
        <f t="shared" si="192"/>
        <v>0</v>
      </c>
      <c r="P604" s="123">
        <f t="shared" ca="1" si="184"/>
        <v>40.756929999999997</v>
      </c>
      <c r="Q604" s="129">
        <f t="shared" si="185"/>
        <v>0</v>
      </c>
      <c r="R604" s="130" t="str">
        <f t="shared" si="193"/>
        <v>J=</v>
      </c>
      <c r="S604" s="125">
        <f t="shared" si="194"/>
        <v>44434</v>
      </c>
      <c r="T604" s="133" t="str">
        <f t="shared" si="195"/>
        <v>-</v>
      </c>
      <c r="U604" s="7"/>
      <c r="V604" s="7"/>
      <c r="W604" s="7"/>
      <c r="X604" s="7"/>
      <c r="Y604" s="1"/>
      <c r="Z604" s="7"/>
      <c r="AA604" s="7"/>
      <c r="AB604" s="7"/>
      <c r="AC604" s="7"/>
      <c r="AD604" s="7"/>
      <c r="AE604" s="8"/>
      <c r="AF604" s="7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</row>
    <row r="605" spans="1:212" x14ac:dyDescent="0.2">
      <c r="A605" s="122">
        <f t="shared" si="186"/>
        <v>44299</v>
      </c>
      <c r="B605" s="121">
        <f t="shared" ca="1" si="196"/>
        <v>10042.254709999999</v>
      </c>
      <c r="C605" s="123">
        <f t="shared" si="187"/>
        <v>10000</v>
      </c>
      <c r="D605" s="124">
        <f ca="1">IF(A605&lt;$B$1,VLOOKUP(A605,[1]DI!$A$4:$B$15000,2,FALSE),0)</f>
        <v>2.6499999999999999E-2</v>
      </c>
      <c r="E605" s="123">
        <f t="shared" ca="1" si="180"/>
        <v>1.00010379</v>
      </c>
      <c r="F605" s="123">
        <f ca="1">(TRUNC(PRODUCT($E$12:$E604),16))</f>
        <v>1.0514580638541</v>
      </c>
      <c r="G605" s="123">
        <f t="shared" ca="1" si="179"/>
        <v>1.0485076565948399</v>
      </c>
      <c r="H605" s="123">
        <f t="shared" ca="1" si="181"/>
        <v>1.00281391</v>
      </c>
      <c r="I605" s="124">
        <f t="shared" si="188"/>
        <v>1.15E-2</v>
      </c>
      <c r="J605" s="125">
        <f t="shared" si="189"/>
        <v>44253</v>
      </c>
      <c r="K605" s="126">
        <f t="shared" si="190"/>
        <v>31</v>
      </c>
      <c r="L605" s="127">
        <f t="shared" si="191"/>
        <v>31</v>
      </c>
      <c r="M605" s="128">
        <f t="shared" si="182"/>
        <v>1.0014076000000001</v>
      </c>
      <c r="N605" s="128">
        <f t="shared" ca="1" si="183"/>
        <v>1.004225471</v>
      </c>
      <c r="O605" s="127">
        <f t="shared" si="192"/>
        <v>0</v>
      </c>
      <c r="P605" s="123">
        <f t="shared" ca="1" si="184"/>
        <v>42.254710000000003</v>
      </c>
      <c r="Q605" s="129">
        <f t="shared" si="185"/>
        <v>0</v>
      </c>
      <c r="R605" s="130" t="str">
        <f t="shared" si="193"/>
        <v>J=</v>
      </c>
      <c r="S605" s="125">
        <f t="shared" si="194"/>
        <v>44434</v>
      </c>
      <c r="T605" s="133" t="str">
        <f t="shared" si="195"/>
        <v>-</v>
      </c>
      <c r="U605" s="7"/>
      <c r="V605" s="7"/>
      <c r="W605" s="7"/>
      <c r="X605" s="7"/>
      <c r="Y605" s="1"/>
      <c r="Z605" s="7"/>
      <c r="AA605" s="7"/>
      <c r="AB605" s="7"/>
      <c r="AC605" s="7"/>
      <c r="AD605" s="7"/>
      <c r="AE605" s="8"/>
      <c r="AF605" s="7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</row>
    <row r="606" spans="1:212" x14ac:dyDescent="0.2">
      <c r="A606" s="122">
        <f t="shared" si="186"/>
        <v>44300</v>
      </c>
      <c r="B606" s="121">
        <f t="shared" ca="1" si="196"/>
        <v>10043.752689999999</v>
      </c>
      <c r="C606" s="123">
        <f t="shared" si="187"/>
        <v>10000</v>
      </c>
      <c r="D606" s="124">
        <f ca="1">IF(A606&lt;$B$1,VLOOKUP(A606,[1]DI!$A$4:$B$15000,2,FALSE),0)</f>
        <v>2.6499999999999999E-2</v>
      </c>
      <c r="E606" s="123">
        <f t="shared" ca="1" si="180"/>
        <v>1.00010379</v>
      </c>
      <c r="F606" s="123">
        <f ca="1">(TRUNC(PRODUCT($E$12:$E605),16))</f>
        <v>1.0515671946865399</v>
      </c>
      <c r="G606" s="123">
        <f t="shared" ca="1" si="179"/>
        <v>1.0485076565948399</v>
      </c>
      <c r="H606" s="123">
        <f t="shared" ca="1" si="181"/>
        <v>1.00291799</v>
      </c>
      <c r="I606" s="124">
        <f t="shared" si="188"/>
        <v>1.15E-2</v>
      </c>
      <c r="J606" s="125">
        <f t="shared" si="189"/>
        <v>44253</v>
      </c>
      <c r="K606" s="126">
        <f t="shared" si="190"/>
        <v>32</v>
      </c>
      <c r="L606" s="127">
        <f t="shared" si="191"/>
        <v>32</v>
      </c>
      <c r="M606" s="128">
        <f t="shared" si="182"/>
        <v>1.001453039</v>
      </c>
      <c r="N606" s="128">
        <f t="shared" ca="1" si="183"/>
        <v>1.0043752690000001</v>
      </c>
      <c r="O606" s="127">
        <f t="shared" si="192"/>
        <v>0</v>
      </c>
      <c r="P606" s="123">
        <f t="shared" ca="1" si="184"/>
        <v>43.752690000000001</v>
      </c>
      <c r="Q606" s="129">
        <f t="shared" si="185"/>
        <v>0</v>
      </c>
      <c r="R606" s="130" t="str">
        <f t="shared" si="193"/>
        <v>J=</v>
      </c>
      <c r="S606" s="125">
        <f t="shared" si="194"/>
        <v>44434</v>
      </c>
      <c r="T606" s="133" t="str">
        <f t="shared" si="195"/>
        <v>-</v>
      </c>
      <c r="U606" s="7"/>
      <c r="V606" s="7"/>
      <c r="W606" s="7"/>
      <c r="X606" s="7"/>
      <c r="Y606" s="1"/>
      <c r="Z606" s="7"/>
      <c r="AA606" s="7"/>
      <c r="AB606" s="7"/>
      <c r="AC606" s="7"/>
      <c r="AD606" s="7"/>
      <c r="AE606" s="8"/>
      <c r="AF606" s="7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</row>
    <row r="607" spans="1:212" x14ac:dyDescent="0.2">
      <c r="A607" s="122">
        <f t="shared" si="186"/>
        <v>44301</v>
      </c>
      <c r="B607" s="121">
        <f t="shared" ca="1" si="196"/>
        <v>10045.250999989999</v>
      </c>
      <c r="C607" s="123">
        <f t="shared" si="187"/>
        <v>10000</v>
      </c>
      <c r="D607" s="124">
        <f ca="1">IF(A607&lt;$B$1,VLOOKUP(A607,[1]DI!$A$4:$B$15000,2,FALSE),0)</f>
        <v>2.6499999999999999E-2</v>
      </c>
      <c r="E607" s="123">
        <f t="shared" ca="1" si="180"/>
        <v>1.00010379</v>
      </c>
      <c r="F607" s="123">
        <f ca="1">(TRUNC(PRODUCT($E$12:$E606),16))</f>
        <v>1.0516763368456801</v>
      </c>
      <c r="G607" s="123">
        <f t="shared" ca="1" si="179"/>
        <v>1.0485076565948399</v>
      </c>
      <c r="H607" s="123">
        <f t="shared" ca="1" si="181"/>
        <v>1.00302209</v>
      </c>
      <c r="I607" s="124">
        <f t="shared" si="188"/>
        <v>1.15E-2</v>
      </c>
      <c r="J607" s="125">
        <f t="shared" si="189"/>
        <v>44253</v>
      </c>
      <c r="K607" s="126">
        <f t="shared" si="190"/>
        <v>33</v>
      </c>
      <c r="L607" s="127">
        <f t="shared" si="191"/>
        <v>33</v>
      </c>
      <c r="M607" s="128">
        <f t="shared" si="182"/>
        <v>1.0014984810000001</v>
      </c>
      <c r="N607" s="128">
        <f t="shared" ca="1" si="183"/>
        <v>1.0045250999999999</v>
      </c>
      <c r="O607" s="127">
        <f t="shared" si="192"/>
        <v>0</v>
      </c>
      <c r="P607" s="123">
        <f t="shared" ca="1" si="184"/>
        <v>45.250999989999997</v>
      </c>
      <c r="Q607" s="129">
        <f t="shared" si="185"/>
        <v>0</v>
      </c>
      <c r="R607" s="130" t="str">
        <f t="shared" si="193"/>
        <v>J=</v>
      </c>
      <c r="S607" s="125">
        <f t="shared" si="194"/>
        <v>44434</v>
      </c>
      <c r="T607" s="133" t="str">
        <f t="shared" si="195"/>
        <v>-</v>
      </c>
      <c r="U607" s="7"/>
      <c r="V607" s="7"/>
      <c r="W607" s="7"/>
      <c r="X607" s="7"/>
      <c r="Y607" s="1"/>
      <c r="Z607" s="7"/>
      <c r="AA607" s="7"/>
      <c r="AB607" s="7"/>
      <c r="AC607" s="7"/>
      <c r="AD607" s="7"/>
      <c r="AE607" s="8"/>
      <c r="AF607" s="7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</row>
    <row r="608" spans="1:212" x14ac:dyDescent="0.2">
      <c r="A608" s="122">
        <f t="shared" si="186"/>
        <v>44302</v>
      </c>
      <c r="B608" s="121">
        <f t="shared" ca="1" si="196"/>
        <v>10046.74940999</v>
      </c>
      <c r="C608" s="123">
        <f t="shared" si="187"/>
        <v>10000</v>
      </c>
      <c r="D608" s="124">
        <f ca="1">IF(A608&lt;$B$1,VLOOKUP(A608,[1]DI!$A$4:$B$15000,2,FALSE),0)</f>
        <v>2.6499999999999999E-2</v>
      </c>
      <c r="E608" s="123">
        <f t="shared" ca="1" si="180"/>
        <v>1.00010379</v>
      </c>
      <c r="F608" s="123">
        <f ca="1">(TRUNC(PRODUCT($E$12:$E607),16))</f>
        <v>1.05178549033268</v>
      </c>
      <c r="G608" s="123">
        <f t="shared" ca="1" si="179"/>
        <v>1.0485076565948399</v>
      </c>
      <c r="H608" s="123">
        <f t="shared" ca="1" si="181"/>
        <v>1.0031261899999999</v>
      </c>
      <c r="I608" s="124">
        <f t="shared" si="188"/>
        <v>1.15E-2</v>
      </c>
      <c r="J608" s="125">
        <f t="shared" si="189"/>
        <v>44253</v>
      </c>
      <c r="K608" s="126">
        <f t="shared" si="190"/>
        <v>34</v>
      </c>
      <c r="L608" s="127">
        <f t="shared" si="191"/>
        <v>34</v>
      </c>
      <c r="M608" s="128">
        <f t="shared" si="182"/>
        <v>1.0015439239999999</v>
      </c>
      <c r="N608" s="128">
        <f t="shared" ca="1" si="183"/>
        <v>1.004674941</v>
      </c>
      <c r="O608" s="127">
        <f t="shared" si="192"/>
        <v>0</v>
      </c>
      <c r="P608" s="123">
        <f t="shared" ca="1" si="184"/>
        <v>46.749409989999997</v>
      </c>
      <c r="Q608" s="129">
        <f t="shared" si="185"/>
        <v>0</v>
      </c>
      <c r="R608" s="130" t="str">
        <f t="shared" si="193"/>
        <v>J=</v>
      </c>
      <c r="S608" s="125">
        <f t="shared" si="194"/>
        <v>44434</v>
      </c>
      <c r="T608" s="133" t="str">
        <f t="shared" si="195"/>
        <v>-</v>
      </c>
      <c r="U608" s="7"/>
      <c r="V608" s="7"/>
      <c r="W608" s="7"/>
      <c r="X608" s="7"/>
      <c r="Y608" s="1"/>
      <c r="Z608" s="7"/>
      <c r="AA608" s="7"/>
      <c r="AB608" s="7"/>
      <c r="AC608" s="7"/>
      <c r="AD608" s="7"/>
      <c r="AE608" s="8"/>
      <c r="AF608" s="7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</row>
    <row r="609" spans="1:212" x14ac:dyDescent="0.2">
      <c r="A609" s="122">
        <f t="shared" si="186"/>
        <v>44303</v>
      </c>
      <c r="B609" s="121">
        <f t="shared" ca="1" si="196"/>
        <v>10048.24804</v>
      </c>
      <c r="C609" s="123">
        <f t="shared" si="187"/>
        <v>10000</v>
      </c>
      <c r="D609" s="124">
        <f ca="1">IF(A609&lt;$B$1,VLOOKUP(A609,[1]DI!$A$4:$B$15000,2,FALSE),0)</f>
        <v>0</v>
      </c>
      <c r="E609" s="123">
        <f t="shared" ca="1" si="180"/>
        <v>1</v>
      </c>
      <c r="F609" s="123">
        <f ca="1">(TRUNC(PRODUCT($E$12:$E608),16))</f>
        <v>1.05189465514872</v>
      </c>
      <c r="G609" s="123">
        <f t="shared" ca="1" si="179"/>
        <v>1.0485076565948399</v>
      </c>
      <c r="H609" s="123">
        <f t="shared" ca="1" si="181"/>
        <v>1.0032303</v>
      </c>
      <c r="I609" s="124">
        <f t="shared" si="188"/>
        <v>1.15E-2</v>
      </c>
      <c r="J609" s="125">
        <f t="shared" si="189"/>
        <v>44253</v>
      </c>
      <c r="K609" s="126">
        <f t="shared" si="190"/>
        <v>34</v>
      </c>
      <c r="L609" s="127">
        <f t="shared" si="191"/>
        <v>35</v>
      </c>
      <c r="M609" s="128">
        <f t="shared" si="182"/>
        <v>1.00158937</v>
      </c>
      <c r="N609" s="128">
        <f t="shared" ca="1" si="183"/>
        <v>1.0048248040000001</v>
      </c>
      <c r="O609" s="127">
        <f t="shared" si="192"/>
        <v>0</v>
      </c>
      <c r="P609" s="123">
        <f t="shared" ca="1" si="184"/>
        <v>48.248040000000003</v>
      </c>
      <c r="Q609" s="129">
        <f t="shared" si="185"/>
        <v>0</v>
      </c>
      <c r="R609" s="130" t="str">
        <f t="shared" si="193"/>
        <v>J=</v>
      </c>
      <c r="S609" s="125">
        <f t="shared" si="194"/>
        <v>44434</v>
      </c>
      <c r="T609" s="133" t="str">
        <f t="shared" si="195"/>
        <v>-</v>
      </c>
      <c r="U609" s="7"/>
      <c r="V609" s="7"/>
      <c r="W609" s="7"/>
      <c r="X609" s="7"/>
      <c r="Y609" s="1"/>
      <c r="Z609" s="7"/>
      <c r="AA609" s="7"/>
      <c r="AB609" s="7"/>
      <c r="AC609" s="7"/>
      <c r="AD609" s="7"/>
      <c r="AE609" s="8"/>
      <c r="AF609" s="7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</row>
    <row r="610" spans="1:212" x14ac:dyDescent="0.2">
      <c r="A610" s="122">
        <f t="shared" si="186"/>
        <v>44304</v>
      </c>
      <c r="B610" s="121">
        <f t="shared" ca="1" si="196"/>
        <v>10048.24804</v>
      </c>
      <c r="C610" s="123">
        <f t="shared" si="187"/>
        <v>10000</v>
      </c>
      <c r="D610" s="124">
        <f ca="1">IF(A610&lt;$B$1,VLOOKUP(A610,[1]DI!$A$4:$B$15000,2,FALSE),0)</f>
        <v>0</v>
      </c>
      <c r="E610" s="123">
        <f t="shared" ca="1" si="180"/>
        <v>1</v>
      </c>
      <c r="F610" s="123">
        <f ca="1">(TRUNC(PRODUCT($E$12:$E609),16))</f>
        <v>1.05189465514872</v>
      </c>
      <c r="G610" s="123">
        <f t="shared" ca="1" si="179"/>
        <v>1.0485076565948399</v>
      </c>
      <c r="H610" s="123">
        <f t="shared" ca="1" si="181"/>
        <v>1.0032303</v>
      </c>
      <c r="I610" s="124">
        <f t="shared" si="188"/>
        <v>1.15E-2</v>
      </c>
      <c r="J610" s="125">
        <f t="shared" si="189"/>
        <v>44253</v>
      </c>
      <c r="K610" s="126">
        <f t="shared" si="190"/>
        <v>34</v>
      </c>
      <c r="L610" s="127">
        <f t="shared" si="191"/>
        <v>35</v>
      </c>
      <c r="M610" s="128">
        <f t="shared" si="182"/>
        <v>1.00158937</v>
      </c>
      <c r="N610" s="128">
        <f t="shared" ca="1" si="183"/>
        <v>1.0048248040000001</v>
      </c>
      <c r="O610" s="127">
        <f t="shared" si="192"/>
        <v>0</v>
      </c>
      <c r="P610" s="123">
        <f t="shared" ca="1" si="184"/>
        <v>48.248040000000003</v>
      </c>
      <c r="Q610" s="129">
        <f t="shared" si="185"/>
        <v>0</v>
      </c>
      <c r="R610" s="130" t="str">
        <f t="shared" si="193"/>
        <v>J=</v>
      </c>
      <c r="S610" s="125">
        <f t="shared" si="194"/>
        <v>44434</v>
      </c>
      <c r="T610" s="133" t="str">
        <f t="shared" si="195"/>
        <v>-</v>
      </c>
      <c r="U610" s="7"/>
      <c r="V610" s="7"/>
      <c r="W610" s="7"/>
      <c r="X610" s="7"/>
      <c r="Y610" s="1"/>
      <c r="Z610" s="7"/>
      <c r="AA610" s="7"/>
      <c r="AB610" s="7"/>
      <c r="AC610" s="7"/>
      <c r="AD610" s="7"/>
      <c r="AE610" s="8"/>
      <c r="AF610" s="7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</row>
    <row r="611" spans="1:212" x14ac:dyDescent="0.2">
      <c r="A611" s="122">
        <f t="shared" si="186"/>
        <v>44305</v>
      </c>
      <c r="B611" s="121">
        <f t="shared" ca="1" si="196"/>
        <v>10048.24804</v>
      </c>
      <c r="C611" s="123">
        <f t="shared" si="187"/>
        <v>10000</v>
      </c>
      <c r="D611" s="124">
        <f ca="1">IF(A611&lt;$B$1,VLOOKUP(A611,[1]DI!$A$4:$B$15000,2,FALSE),0)</f>
        <v>2.6499999999999999E-2</v>
      </c>
      <c r="E611" s="123">
        <f t="shared" ca="1" si="180"/>
        <v>1.00010379</v>
      </c>
      <c r="F611" s="123">
        <f ca="1">(TRUNC(PRODUCT($E$12:$E610),16))</f>
        <v>1.05189465514872</v>
      </c>
      <c r="G611" s="123">
        <f t="shared" ca="1" si="179"/>
        <v>1.0485076565948399</v>
      </c>
      <c r="H611" s="123">
        <f t="shared" ca="1" si="181"/>
        <v>1.0032303</v>
      </c>
      <c r="I611" s="124">
        <f t="shared" si="188"/>
        <v>1.15E-2</v>
      </c>
      <c r="J611" s="125">
        <f t="shared" si="189"/>
        <v>44253</v>
      </c>
      <c r="K611" s="126">
        <f t="shared" si="190"/>
        <v>35</v>
      </c>
      <c r="L611" s="127">
        <f t="shared" si="191"/>
        <v>35</v>
      </c>
      <c r="M611" s="128">
        <f t="shared" si="182"/>
        <v>1.00158937</v>
      </c>
      <c r="N611" s="128">
        <f t="shared" ca="1" si="183"/>
        <v>1.0048248040000001</v>
      </c>
      <c r="O611" s="127">
        <f t="shared" si="192"/>
        <v>0</v>
      </c>
      <c r="P611" s="123">
        <f t="shared" ca="1" si="184"/>
        <v>48.248040000000003</v>
      </c>
      <c r="Q611" s="129">
        <f t="shared" si="185"/>
        <v>0</v>
      </c>
      <c r="R611" s="130" t="str">
        <f t="shared" si="193"/>
        <v>J=</v>
      </c>
      <c r="S611" s="125">
        <f t="shared" si="194"/>
        <v>44434</v>
      </c>
      <c r="T611" s="133" t="str">
        <f t="shared" si="195"/>
        <v>-</v>
      </c>
      <c r="U611" s="7"/>
      <c r="V611" s="7"/>
      <c r="W611" s="7"/>
      <c r="X611" s="7"/>
      <c r="Y611" s="1"/>
      <c r="Z611" s="7"/>
      <c r="AA611" s="7"/>
      <c r="AB611" s="7"/>
      <c r="AC611" s="7"/>
      <c r="AD611" s="7"/>
      <c r="AE611" s="8"/>
      <c r="AF611" s="7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</row>
    <row r="612" spans="1:212" x14ac:dyDescent="0.2">
      <c r="A612" s="122">
        <f t="shared" si="186"/>
        <v>44306</v>
      </c>
      <c r="B612" s="121">
        <f t="shared" ca="1" si="196"/>
        <v>10049.74698</v>
      </c>
      <c r="C612" s="123">
        <f t="shared" si="187"/>
        <v>10000</v>
      </c>
      <c r="D612" s="124">
        <f ca="1">IF(A612&lt;$B$1,VLOOKUP(A612,[1]DI!$A$4:$B$15000,2,FALSE),0)</f>
        <v>2.6499999999999999E-2</v>
      </c>
      <c r="E612" s="123">
        <f t="shared" ca="1" si="180"/>
        <v>1.00010379</v>
      </c>
      <c r="F612" s="123">
        <f ca="1">(TRUNC(PRODUCT($E$12:$E611),16))</f>
        <v>1.05200383129498</v>
      </c>
      <c r="G612" s="123">
        <f t="shared" ca="1" si="179"/>
        <v>1.0485076565948399</v>
      </c>
      <c r="H612" s="123">
        <f t="shared" ca="1" si="181"/>
        <v>1.00333443</v>
      </c>
      <c r="I612" s="124">
        <f t="shared" si="188"/>
        <v>1.15E-2</v>
      </c>
      <c r="J612" s="125">
        <f t="shared" si="189"/>
        <v>44253</v>
      </c>
      <c r="K612" s="126">
        <f t="shared" si="190"/>
        <v>36</v>
      </c>
      <c r="L612" s="127">
        <f t="shared" si="191"/>
        <v>36</v>
      </c>
      <c r="M612" s="128">
        <f t="shared" si="182"/>
        <v>1.001634817</v>
      </c>
      <c r="N612" s="128">
        <f t="shared" ca="1" si="183"/>
        <v>1.0049746980000001</v>
      </c>
      <c r="O612" s="127">
        <f t="shared" si="192"/>
        <v>0</v>
      </c>
      <c r="P612" s="123">
        <f t="shared" ca="1" si="184"/>
        <v>49.746980000000001</v>
      </c>
      <c r="Q612" s="129">
        <f t="shared" si="185"/>
        <v>0</v>
      </c>
      <c r="R612" s="130" t="str">
        <f t="shared" si="193"/>
        <v>J=</v>
      </c>
      <c r="S612" s="125">
        <f t="shared" si="194"/>
        <v>44434</v>
      </c>
      <c r="T612" s="133" t="str">
        <f t="shared" si="195"/>
        <v>-</v>
      </c>
      <c r="U612" s="7"/>
      <c r="V612" s="7"/>
      <c r="W612" s="7"/>
      <c r="X612" s="7"/>
      <c r="Y612" s="1"/>
      <c r="Z612" s="7"/>
      <c r="AA612" s="7"/>
      <c r="AB612" s="7"/>
      <c r="AC612" s="7"/>
      <c r="AD612" s="7"/>
      <c r="AE612" s="8"/>
      <c r="AF612" s="7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</row>
    <row r="613" spans="1:212" x14ac:dyDescent="0.2">
      <c r="A613" s="122">
        <f t="shared" si="186"/>
        <v>44307</v>
      </c>
      <c r="B613" s="121">
        <f t="shared" ca="1" si="196"/>
        <v>10051.24614999</v>
      </c>
      <c r="C613" s="123">
        <f t="shared" si="187"/>
        <v>10000</v>
      </c>
      <c r="D613" s="124">
        <f ca="1">IF(A613&lt;$B$1,VLOOKUP(A613,[1]DI!$A$4:$B$15000,2,FALSE),0)</f>
        <v>0</v>
      </c>
      <c r="E613" s="123">
        <f t="shared" ca="1" si="180"/>
        <v>1</v>
      </c>
      <c r="F613" s="123">
        <f ca="1">(TRUNC(PRODUCT($E$12:$E612),16))</f>
        <v>1.05211301877263</v>
      </c>
      <c r="G613" s="123">
        <f t="shared" ca="1" si="179"/>
        <v>1.0485076565948399</v>
      </c>
      <c r="H613" s="123">
        <f t="shared" ca="1" si="181"/>
        <v>1.0034385699999999</v>
      </c>
      <c r="I613" s="124">
        <f t="shared" si="188"/>
        <v>1.15E-2</v>
      </c>
      <c r="J613" s="125">
        <f t="shared" si="189"/>
        <v>44253</v>
      </c>
      <c r="K613" s="126">
        <f t="shared" si="190"/>
        <v>36</v>
      </c>
      <c r="L613" s="127">
        <f t="shared" si="191"/>
        <v>37</v>
      </c>
      <c r="M613" s="128">
        <f t="shared" si="182"/>
        <v>1.001680267</v>
      </c>
      <c r="N613" s="128">
        <f t="shared" ca="1" si="183"/>
        <v>1.0051246149999999</v>
      </c>
      <c r="O613" s="127">
        <f t="shared" si="192"/>
        <v>0</v>
      </c>
      <c r="P613" s="123">
        <f t="shared" ca="1" si="184"/>
        <v>51.246149989999999</v>
      </c>
      <c r="Q613" s="129">
        <f t="shared" si="185"/>
        <v>0</v>
      </c>
      <c r="R613" s="130" t="str">
        <f t="shared" si="193"/>
        <v>J=</v>
      </c>
      <c r="S613" s="125">
        <f t="shared" si="194"/>
        <v>44434</v>
      </c>
      <c r="T613" s="133" t="str">
        <f t="shared" si="195"/>
        <v>-</v>
      </c>
      <c r="U613" s="7"/>
      <c r="V613" s="7"/>
      <c r="W613" s="7"/>
      <c r="X613" s="7"/>
      <c r="Y613" s="1"/>
      <c r="Z613" s="7"/>
      <c r="AA613" s="7"/>
      <c r="AB613" s="7"/>
      <c r="AC613" s="7"/>
      <c r="AD613" s="7"/>
      <c r="AE613" s="8"/>
      <c r="AF613" s="7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</row>
    <row r="614" spans="1:212" x14ac:dyDescent="0.2">
      <c r="A614" s="122">
        <f t="shared" si="186"/>
        <v>44308</v>
      </c>
      <c r="B614" s="121">
        <f t="shared" ca="1" si="196"/>
        <v>10051.24614999</v>
      </c>
      <c r="C614" s="123">
        <f t="shared" si="187"/>
        <v>10000</v>
      </c>
      <c r="D614" s="124">
        <f ca="1">IF(A614&lt;$B$1,VLOOKUP(A614,[1]DI!$A$4:$B$15000,2,FALSE),0)</f>
        <v>2.6499999999999999E-2</v>
      </c>
      <c r="E614" s="123">
        <f t="shared" ca="1" si="180"/>
        <v>1.00010379</v>
      </c>
      <c r="F614" s="123">
        <f ca="1">(TRUNC(PRODUCT($E$12:$E613),16))</f>
        <v>1.05211301877263</v>
      </c>
      <c r="G614" s="123">
        <f t="shared" ca="1" si="179"/>
        <v>1.0485076565948399</v>
      </c>
      <c r="H614" s="123">
        <f t="shared" ca="1" si="181"/>
        <v>1.0034385699999999</v>
      </c>
      <c r="I614" s="124">
        <f t="shared" si="188"/>
        <v>1.15E-2</v>
      </c>
      <c r="J614" s="125">
        <f t="shared" si="189"/>
        <v>44253</v>
      </c>
      <c r="K614" s="126">
        <f t="shared" si="190"/>
        <v>37</v>
      </c>
      <c r="L614" s="127">
        <f t="shared" si="191"/>
        <v>37</v>
      </c>
      <c r="M614" s="128">
        <f t="shared" si="182"/>
        <v>1.001680267</v>
      </c>
      <c r="N614" s="128">
        <f t="shared" ca="1" si="183"/>
        <v>1.0051246149999999</v>
      </c>
      <c r="O614" s="127">
        <f t="shared" si="192"/>
        <v>0</v>
      </c>
      <c r="P614" s="123">
        <f t="shared" ca="1" si="184"/>
        <v>51.246149989999999</v>
      </c>
      <c r="Q614" s="129">
        <f t="shared" si="185"/>
        <v>0</v>
      </c>
      <c r="R614" s="130" t="str">
        <f t="shared" si="193"/>
        <v>J=</v>
      </c>
      <c r="S614" s="125">
        <f t="shared" si="194"/>
        <v>44434</v>
      </c>
      <c r="T614" s="133" t="str">
        <f t="shared" si="195"/>
        <v>-</v>
      </c>
      <c r="U614" s="7"/>
      <c r="V614" s="7"/>
      <c r="W614" s="7"/>
      <c r="X614" s="7"/>
      <c r="Y614" s="1"/>
      <c r="Z614" s="7"/>
      <c r="AA614" s="7"/>
      <c r="AB614" s="7"/>
      <c r="AC614" s="7"/>
      <c r="AD614" s="7"/>
      <c r="AE614" s="8"/>
      <c r="AF614" s="7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</row>
    <row r="615" spans="1:212" x14ac:dyDescent="0.2">
      <c r="A615" s="122">
        <f t="shared" si="186"/>
        <v>44309</v>
      </c>
      <c r="B615" s="121">
        <f t="shared" ca="1" si="196"/>
        <v>10052.745430000001</v>
      </c>
      <c r="C615" s="123">
        <f t="shared" si="187"/>
        <v>10000</v>
      </c>
      <c r="D615" s="124">
        <f ca="1">IF(A615&lt;$B$1,VLOOKUP(A615,[1]DI!$A$4:$B$15000,2,FALSE),0)</f>
        <v>2.6499999999999999E-2</v>
      </c>
      <c r="E615" s="123">
        <f t="shared" ca="1" si="180"/>
        <v>1.00010379</v>
      </c>
      <c r="F615" s="123">
        <f ca="1">(TRUNC(PRODUCT($E$12:$E614),16))</f>
        <v>1.05222221758285</v>
      </c>
      <c r="G615" s="123">
        <f t="shared" ca="1" si="179"/>
        <v>1.0485076565948399</v>
      </c>
      <c r="H615" s="123">
        <f t="shared" ca="1" si="181"/>
        <v>1.0035427100000001</v>
      </c>
      <c r="I615" s="124">
        <f t="shared" si="188"/>
        <v>1.15E-2</v>
      </c>
      <c r="J615" s="125">
        <f t="shared" si="189"/>
        <v>44253</v>
      </c>
      <c r="K615" s="126">
        <f t="shared" si="190"/>
        <v>38</v>
      </c>
      <c r="L615" s="127">
        <f t="shared" si="191"/>
        <v>38</v>
      </c>
      <c r="M615" s="128">
        <f t="shared" si="182"/>
        <v>1.001725719</v>
      </c>
      <c r="N615" s="128">
        <f t="shared" ca="1" si="183"/>
        <v>1.0052745430000001</v>
      </c>
      <c r="O615" s="127">
        <f t="shared" si="192"/>
        <v>0</v>
      </c>
      <c r="P615" s="123">
        <f t="shared" ca="1" si="184"/>
        <v>52.745429999999999</v>
      </c>
      <c r="Q615" s="129">
        <f t="shared" si="185"/>
        <v>0</v>
      </c>
      <c r="R615" s="130" t="str">
        <f t="shared" si="193"/>
        <v>J=</v>
      </c>
      <c r="S615" s="125">
        <f t="shared" si="194"/>
        <v>44434</v>
      </c>
      <c r="T615" s="133" t="str">
        <f t="shared" si="195"/>
        <v>-</v>
      </c>
      <c r="U615" s="7"/>
      <c r="V615" s="7"/>
      <c r="W615" s="7"/>
      <c r="X615" s="7"/>
      <c r="Y615" s="1"/>
      <c r="Z615" s="7"/>
      <c r="AA615" s="7"/>
      <c r="AB615" s="7"/>
      <c r="AC615" s="7"/>
      <c r="AD615" s="7"/>
      <c r="AE615" s="8"/>
      <c r="AF615" s="7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</row>
    <row r="616" spans="1:212" x14ac:dyDescent="0.2">
      <c r="A616" s="122">
        <f t="shared" si="186"/>
        <v>44310</v>
      </c>
      <c r="B616" s="121">
        <f t="shared" ca="1" si="196"/>
        <v>10054.24502</v>
      </c>
      <c r="C616" s="123">
        <f t="shared" si="187"/>
        <v>10000</v>
      </c>
      <c r="D616" s="124">
        <f ca="1">IF(A616&lt;$B$1,VLOOKUP(A616,[1]DI!$A$4:$B$15000,2,FALSE),0)</f>
        <v>0</v>
      </c>
      <c r="E616" s="123">
        <f t="shared" ca="1" si="180"/>
        <v>1</v>
      </c>
      <c r="F616" s="123">
        <f ca="1">(TRUNC(PRODUCT($E$12:$E615),16))</f>
        <v>1.0523314277268101</v>
      </c>
      <c r="G616" s="123">
        <f t="shared" ca="1" si="179"/>
        <v>1.0485076565948399</v>
      </c>
      <c r="H616" s="123">
        <f t="shared" ca="1" si="181"/>
        <v>1.0036468700000001</v>
      </c>
      <c r="I616" s="124">
        <f t="shared" si="188"/>
        <v>1.15E-2</v>
      </c>
      <c r="J616" s="125">
        <f t="shared" si="189"/>
        <v>44253</v>
      </c>
      <c r="K616" s="126">
        <f t="shared" si="190"/>
        <v>38</v>
      </c>
      <c r="L616" s="127">
        <f t="shared" si="191"/>
        <v>39</v>
      </c>
      <c r="M616" s="128">
        <f t="shared" si="182"/>
        <v>1.0017711730000001</v>
      </c>
      <c r="N616" s="128">
        <f t="shared" ca="1" si="183"/>
        <v>1.0054245020000001</v>
      </c>
      <c r="O616" s="127">
        <f t="shared" si="192"/>
        <v>0</v>
      </c>
      <c r="P616" s="123">
        <f t="shared" ca="1" si="184"/>
        <v>54.245019999999997</v>
      </c>
      <c r="Q616" s="129">
        <f t="shared" si="185"/>
        <v>0</v>
      </c>
      <c r="R616" s="130" t="str">
        <f t="shared" si="193"/>
        <v>J=</v>
      </c>
      <c r="S616" s="125">
        <f t="shared" si="194"/>
        <v>44434</v>
      </c>
      <c r="T616" s="133" t="str">
        <f t="shared" si="195"/>
        <v>-</v>
      </c>
      <c r="U616" s="7"/>
      <c r="V616" s="7"/>
      <c r="W616" s="7"/>
      <c r="X616" s="7"/>
      <c r="Y616" s="1"/>
      <c r="Z616" s="7"/>
      <c r="AA616" s="7"/>
      <c r="AB616" s="7"/>
      <c r="AC616" s="7"/>
      <c r="AD616" s="7"/>
      <c r="AE616" s="8"/>
      <c r="AF616" s="7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</row>
    <row r="617" spans="1:212" x14ac:dyDescent="0.2">
      <c r="A617" s="122">
        <f t="shared" si="186"/>
        <v>44311</v>
      </c>
      <c r="B617" s="121">
        <f t="shared" ca="1" si="196"/>
        <v>10054.24502</v>
      </c>
      <c r="C617" s="123">
        <f t="shared" si="187"/>
        <v>10000</v>
      </c>
      <c r="D617" s="124">
        <f ca="1">IF(A617&lt;$B$1,VLOOKUP(A617,[1]DI!$A$4:$B$15000,2,FALSE),0)</f>
        <v>0</v>
      </c>
      <c r="E617" s="123">
        <f t="shared" ca="1" si="180"/>
        <v>1</v>
      </c>
      <c r="F617" s="123">
        <f ca="1">(TRUNC(PRODUCT($E$12:$E616),16))</f>
        <v>1.0523314277268101</v>
      </c>
      <c r="G617" s="123">
        <f t="shared" ca="1" si="179"/>
        <v>1.0485076565948399</v>
      </c>
      <c r="H617" s="123">
        <f t="shared" ca="1" si="181"/>
        <v>1.0036468700000001</v>
      </c>
      <c r="I617" s="124">
        <f t="shared" si="188"/>
        <v>1.15E-2</v>
      </c>
      <c r="J617" s="125">
        <f t="shared" si="189"/>
        <v>44253</v>
      </c>
      <c r="K617" s="126">
        <f t="shared" si="190"/>
        <v>38</v>
      </c>
      <c r="L617" s="127">
        <f t="shared" si="191"/>
        <v>39</v>
      </c>
      <c r="M617" s="128">
        <f t="shared" si="182"/>
        <v>1.0017711730000001</v>
      </c>
      <c r="N617" s="128">
        <f t="shared" ca="1" si="183"/>
        <v>1.0054245020000001</v>
      </c>
      <c r="O617" s="127">
        <f t="shared" si="192"/>
        <v>0</v>
      </c>
      <c r="P617" s="123">
        <f t="shared" ca="1" si="184"/>
        <v>54.245019999999997</v>
      </c>
      <c r="Q617" s="129">
        <f t="shared" si="185"/>
        <v>0</v>
      </c>
      <c r="R617" s="130" t="str">
        <f t="shared" si="193"/>
        <v>J=</v>
      </c>
      <c r="S617" s="125">
        <f t="shared" si="194"/>
        <v>44434</v>
      </c>
      <c r="T617" s="133" t="str">
        <f t="shared" si="195"/>
        <v>-</v>
      </c>
      <c r="U617" s="7"/>
      <c r="V617" s="7"/>
      <c r="W617" s="7"/>
      <c r="X617" s="7"/>
      <c r="Y617" s="1"/>
      <c r="Z617" s="7"/>
      <c r="AA617" s="7"/>
      <c r="AB617" s="7"/>
      <c r="AC617" s="7"/>
      <c r="AD617" s="7"/>
      <c r="AE617" s="8"/>
      <c r="AF617" s="7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</row>
    <row r="618" spans="1:212" x14ac:dyDescent="0.2">
      <c r="A618" s="122">
        <f t="shared" si="186"/>
        <v>44312</v>
      </c>
      <c r="B618" s="121">
        <f t="shared" ca="1" si="196"/>
        <v>10054.24502</v>
      </c>
      <c r="C618" s="123">
        <f t="shared" si="187"/>
        <v>10000</v>
      </c>
      <c r="D618" s="124">
        <f ca="1">IF(A618&lt;$B$1,VLOOKUP(A618,[1]DI!$A$4:$B$15000,2,FALSE),0)</f>
        <v>2.6499999999999999E-2</v>
      </c>
      <c r="E618" s="123">
        <f t="shared" ca="1" si="180"/>
        <v>1.00010379</v>
      </c>
      <c r="F618" s="123">
        <f ca="1">(TRUNC(PRODUCT($E$12:$E617),16))</f>
        <v>1.0523314277268101</v>
      </c>
      <c r="G618" s="123">
        <f t="shared" ca="1" si="179"/>
        <v>1.0485076565948399</v>
      </c>
      <c r="H618" s="123">
        <f t="shared" ca="1" si="181"/>
        <v>1.0036468700000001</v>
      </c>
      <c r="I618" s="124">
        <f t="shared" si="188"/>
        <v>1.15E-2</v>
      </c>
      <c r="J618" s="125">
        <f t="shared" si="189"/>
        <v>44253</v>
      </c>
      <c r="K618" s="126">
        <f t="shared" si="190"/>
        <v>39</v>
      </c>
      <c r="L618" s="127">
        <f t="shared" si="191"/>
        <v>39</v>
      </c>
      <c r="M618" s="128">
        <f t="shared" si="182"/>
        <v>1.0017711730000001</v>
      </c>
      <c r="N618" s="128">
        <f t="shared" ca="1" si="183"/>
        <v>1.0054245020000001</v>
      </c>
      <c r="O618" s="127">
        <f t="shared" si="192"/>
        <v>0</v>
      </c>
      <c r="P618" s="123">
        <f t="shared" ca="1" si="184"/>
        <v>54.245019999999997</v>
      </c>
      <c r="Q618" s="129">
        <f t="shared" si="185"/>
        <v>0</v>
      </c>
      <c r="R618" s="130" t="str">
        <f t="shared" si="193"/>
        <v>J=</v>
      </c>
      <c r="S618" s="125">
        <f t="shared" si="194"/>
        <v>44434</v>
      </c>
      <c r="T618" s="133" t="str">
        <f t="shared" si="195"/>
        <v>-</v>
      </c>
      <c r="U618" s="7"/>
      <c r="V618" s="7"/>
      <c r="W618" s="7"/>
      <c r="X618" s="7"/>
      <c r="Y618" s="1"/>
      <c r="Z618" s="7"/>
      <c r="AA618" s="7"/>
      <c r="AB618" s="7"/>
      <c r="AC618" s="7"/>
      <c r="AD618" s="7"/>
      <c r="AE618" s="8"/>
      <c r="AF618" s="7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</row>
    <row r="619" spans="1:212" x14ac:dyDescent="0.2">
      <c r="A619" s="122">
        <f t="shared" si="186"/>
        <v>44313</v>
      </c>
      <c r="B619" s="121">
        <f t="shared" ca="1" si="196"/>
        <v>10055.744829990001</v>
      </c>
      <c r="C619" s="123">
        <f t="shared" si="187"/>
        <v>10000</v>
      </c>
      <c r="D619" s="124">
        <f ca="1">IF(A619&lt;$B$1,VLOOKUP(A619,[1]DI!$A$4:$B$15000,2,FALSE),0)</f>
        <v>2.6499999999999999E-2</v>
      </c>
      <c r="E619" s="123">
        <f t="shared" ca="1" si="180"/>
        <v>1.00010379</v>
      </c>
      <c r="F619" s="123">
        <f ca="1">(TRUNC(PRODUCT($E$12:$E618),16))</f>
        <v>1.0524406492056999</v>
      </c>
      <c r="G619" s="123">
        <f t="shared" ca="1" si="179"/>
        <v>1.0485076565948399</v>
      </c>
      <c r="H619" s="123">
        <f t="shared" ca="1" si="181"/>
        <v>1.00375104</v>
      </c>
      <c r="I619" s="124">
        <f t="shared" si="188"/>
        <v>1.15E-2</v>
      </c>
      <c r="J619" s="125">
        <f t="shared" si="189"/>
        <v>44253</v>
      </c>
      <c r="K619" s="126">
        <f t="shared" si="190"/>
        <v>40</v>
      </c>
      <c r="L619" s="127">
        <f t="shared" si="191"/>
        <v>40</v>
      </c>
      <c r="M619" s="128">
        <f t="shared" si="182"/>
        <v>1.0018166289999999</v>
      </c>
      <c r="N619" s="128">
        <f t="shared" ca="1" si="183"/>
        <v>1.005574483</v>
      </c>
      <c r="O619" s="127">
        <f t="shared" si="192"/>
        <v>0</v>
      </c>
      <c r="P619" s="123">
        <f t="shared" ca="1" si="184"/>
        <v>55.744829989999999</v>
      </c>
      <c r="Q619" s="129">
        <f t="shared" si="185"/>
        <v>0</v>
      </c>
      <c r="R619" s="130" t="str">
        <f t="shared" si="193"/>
        <v>J=</v>
      </c>
      <c r="S619" s="125">
        <f t="shared" si="194"/>
        <v>44434</v>
      </c>
      <c r="T619" s="133" t="str">
        <f t="shared" si="195"/>
        <v>-</v>
      </c>
      <c r="U619" s="7"/>
      <c r="V619" s="7"/>
      <c r="W619" s="7"/>
      <c r="X619" s="7"/>
      <c r="Y619" s="1"/>
      <c r="Z619" s="7"/>
      <c r="AA619" s="7"/>
      <c r="AB619" s="7"/>
      <c r="AC619" s="7"/>
      <c r="AD619" s="7"/>
      <c r="AE619" s="8"/>
      <c r="AF619" s="7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</row>
    <row r="620" spans="1:212" x14ac:dyDescent="0.2">
      <c r="A620" s="122">
        <f t="shared" si="186"/>
        <v>44314</v>
      </c>
      <c r="B620" s="121">
        <f t="shared" ca="1" si="196"/>
        <v>10057.244860000001</v>
      </c>
      <c r="C620" s="123">
        <f t="shared" si="187"/>
        <v>10000</v>
      </c>
      <c r="D620" s="124">
        <f ca="1">IF(A620&lt;$B$1,VLOOKUP(A620,[1]DI!$A$4:$B$15000,2,FALSE),0)</f>
        <v>2.6499999999999999E-2</v>
      </c>
      <c r="E620" s="123">
        <f t="shared" ca="1" si="180"/>
        <v>1.00010379</v>
      </c>
      <c r="F620" s="123">
        <f ca="1">(TRUNC(PRODUCT($E$12:$E619),16))</f>
        <v>1.05254988202068</v>
      </c>
      <c r="G620" s="123">
        <f t="shared" ca="1" si="179"/>
        <v>1.0485076565948399</v>
      </c>
      <c r="H620" s="123">
        <f t="shared" ca="1" si="181"/>
        <v>1.0038552199999999</v>
      </c>
      <c r="I620" s="124">
        <f t="shared" si="188"/>
        <v>1.15E-2</v>
      </c>
      <c r="J620" s="125">
        <f t="shared" si="189"/>
        <v>44253</v>
      </c>
      <c r="K620" s="126">
        <f t="shared" si="190"/>
        <v>41</v>
      </c>
      <c r="L620" s="127">
        <f t="shared" si="191"/>
        <v>41</v>
      </c>
      <c r="M620" s="128">
        <f t="shared" si="182"/>
        <v>1.0018620869999999</v>
      </c>
      <c r="N620" s="128">
        <f t="shared" ca="1" si="183"/>
        <v>1.0057244860000001</v>
      </c>
      <c r="O620" s="127">
        <f t="shared" si="192"/>
        <v>0</v>
      </c>
      <c r="P620" s="123">
        <f t="shared" ca="1" si="184"/>
        <v>57.244860000000003</v>
      </c>
      <c r="Q620" s="129">
        <f t="shared" si="185"/>
        <v>0</v>
      </c>
      <c r="R620" s="130" t="str">
        <f t="shared" si="193"/>
        <v>J=</v>
      </c>
      <c r="S620" s="125">
        <f t="shared" si="194"/>
        <v>44434</v>
      </c>
      <c r="T620" s="133" t="str">
        <f t="shared" si="195"/>
        <v>-</v>
      </c>
      <c r="U620" s="7"/>
      <c r="V620" s="7"/>
      <c r="W620" s="7"/>
      <c r="X620" s="7"/>
      <c r="Y620" s="1"/>
      <c r="Z620" s="7"/>
      <c r="AA620" s="7"/>
      <c r="AB620" s="7"/>
      <c r="AC620" s="7"/>
      <c r="AD620" s="7"/>
      <c r="AE620" s="8"/>
      <c r="AF620" s="7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</row>
    <row r="621" spans="1:212" x14ac:dyDescent="0.2">
      <c r="A621" s="122">
        <f t="shared" si="186"/>
        <v>44315</v>
      </c>
      <c r="B621" s="121">
        <f t="shared" ca="1" si="196"/>
        <v>10058.745099989999</v>
      </c>
      <c r="C621" s="123">
        <f t="shared" si="187"/>
        <v>10000</v>
      </c>
      <c r="D621" s="124">
        <f ca="1">IF(A621&lt;$B$1,VLOOKUP(A621,[1]DI!$A$4:$B$15000,2,FALSE),0)</f>
        <v>2.6499999999999999E-2</v>
      </c>
      <c r="E621" s="123">
        <f t="shared" ca="1" si="180"/>
        <v>1.00010379</v>
      </c>
      <c r="F621" s="123">
        <f ca="1">(TRUNC(PRODUCT($E$12:$E620),16))</f>
        <v>1.0526591261729299</v>
      </c>
      <c r="G621" s="123">
        <f t="shared" ca="1" si="179"/>
        <v>1.0485076565948399</v>
      </c>
      <c r="H621" s="123">
        <f t="shared" ca="1" si="181"/>
        <v>1.00395941</v>
      </c>
      <c r="I621" s="124">
        <f t="shared" si="188"/>
        <v>1.15E-2</v>
      </c>
      <c r="J621" s="125">
        <f t="shared" si="189"/>
        <v>44253</v>
      </c>
      <c r="K621" s="126">
        <f t="shared" si="190"/>
        <v>42</v>
      </c>
      <c r="L621" s="127">
        <f t="shared" si="191"/>
        <v>42</v>
      </c>
      <c r="M621" s="128">
        <f t="shared" si="182"/>
        <v>1.0019075470000001</v>
      </c>
      <c r="N621" s="128">
        <f t="shared" ca="1" si="183"/>
        <v>1.0058745099999999</v>
      </c>
      <c r="O621" s="127">
        <f t="shared" si="192"/>
        <v>0</v>
      </c>
      <c r="P621" s="123">
        <f t="shared" ca="1" si="184"/>
        <v>58.74509999</v>
      </c>
      <c r="Q621" s="129">
        <f t="shared" si="185"/>
        <v>0</v>
      </c>
      <c r="R621" s="130" t="str">
        <f t="shared" si="193"/>
        <v>J=</v>
      </c>
      <c r="S621" s="125">
        <f t="shared" si="194"/>
        <v>44434</v>
      </c>
      <c r="T621" s="133" t="str">
        <f t="shared" si="195"/>
        <v>-</v>
      </c>
      <c r="U621" s="7"/>
      <c r="V621" s="7"/>
      <c r="W621" s="7"/>
      <c r="X621" s="7"/>
      <c r="Y621" s="1"/>
      <c r="Z621" s="7"/>
      <c r="AA621" s="7"/>
      <c r="AB621" s="7"/>
      <c r="AC621" s="7"/>
      <c r="AD621" s="7"/>
      <c r="AE621" s="8"/>
      <c r="AF621" s="7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</row>
    <row r="622" spans="1:212" x14ac:dyDescent="0.2">
      <c r="A622" s="122">
        <f t="shared" si="186"/>
        <v>44316</v>
      </c>
      <c r="B622" s="121">
        <f t="shared" ca="1" si="196"/>
        <v>10060.245549990001</v>
      </c>
      <c r="C622" s="123">
        <f t="shared" si="187"/>
        <v>10000</v>
      </c>
      <c r="D622" s="124">
        <f ca="1">IF(A622&lt;$B$1,VLOOKUP(A622,[1]DI!$A$4:$B$15000,2,FALSE),0)</f>
        <v>2.6499999999999999E-2</v>
      </c>
      <c r="E622" s="123">
        <f t="shared" ca="1" si="180"/>
        <v>1.00010379</v>
      </c>
      <c r="F622" s="123">
        <f ca="1">(TRUNC(PRODUCT($E$12:$E621),16))</f>
        <v>1.05276838166364</v>
      </c>
      <c r="G622" s="123">
        <f t="shared" ca="1" si="179"/>
        <v>1.0485076565948399</v>
      </c>
      <c r="H622" s="123">
        <f t="shared" ca="1" si="181"/>
        <v>1.00406361</v>
      </c>
      <c r="I622" s="124">
        <f t="shared" si="188"/>
        <v>1.15E-2</v>
      </c>
      <c r="J622" s="125">
        <f t="shared" si="189"/>
        <v>44253</v>
      </c>
      <c r="K622" s="126">
        <f t="shared" si="190"/>
        <v>43</v>
      </c>
      <c r="L622" s="127">
        <f t="shared" si="191"/>
        <v>43</v>
      </c>
      <c r="M622" s="128">
        <f t="shared" si="182"/>
        <v>1.001953009</v>
      </c>
      <c r="N622" s="128">
        <f t="shared" ca="1" si="183"/>
        <v>1.006024555</v>
      </c>
      <c r="O622" s="127">
        <f t="shared" si="192"/>
        <v>0</v>
      </c>
      <c r="P622" s="123">
        <f t="shared" ca="1" si="184"/>
        <v>60.245549990000001</v>
      </c>
      <c r="Q622" s="129">
        <f t="shared" si="185"/>
        <v>0</v>
      </c>
      <c r="R622" s="130" t="str">
        <f t="shared" si="193"/>
        <v>J=</v>
      </c>
      <c r="S622" s="125">
        <f t="shared" si="194"/>
        <v>44434</v>
      </c>
      <c r="T622" s="133" t="str">
        <f t="shared" si="195"/>
        <v>-</v>
      </c>
      <c r="U622" s="7"/>
      <c r="V622" s="7"/>
      <c r="W622" s="7"/>
      <c r="X622" s="7"/>
      <c r="Y622" s="1"/>
      <c r="Z622" s="7"/>
      <c r="AA622" s="7"/>
      <c r="AB622" s="7"/>
      <c r="AC622" s="7"/>
      <c r="AD622" s="7"/>
      <c r="AE622" s="8"/>
      <c r="AF622" s="7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</row>
    <row r="623" spans="1:212" x14ac:dyDescent="0.2">
      <c r="A623" s="122">
        <f t="shared" si="186"/>
        <v>44317</v>
      </c>
      <c r="B623" s="121">
        <f t="shared" ca="1" si="196"/>
        <v>10061.746220000001</v>
      </c>
      <c r="C623" s="123">
        <f t="shared" si="187"/>
        <v>10000</v>
      </c>
      <c r="D623" s="124">
        <f ca="1">IF(A623&lt;$B$1,VLOOKUP(A623,[1]DI!$A$4:$B$15000,2,FALSE),0)</f>
        <v>0</v>
      </c>
      <c r="E623" s="123">
        <f t="shared" ca="1" si="180"/>
        <v>1</v>
      </c>
      <c r="F623" s="123">
        <f ca="1">(TRUNC(PRODUCT($E$12:$E622),16))</f>
        <v>1.0528776484939699</v>
      </c>
      <c r="G623" s="123">
        <f t="shared" ca="1" si="179"/>
        <v>1.0485076565948399</v>
      </c>
      <c r="H623" s="123">
        <f t="shared" ca="1" si="181"/>
        <v>1.0041678199999999</v>
      </c>
      <c r="I623" s="124">
        <f t="shared" si="188"/>
        <v>1.15E-2</v>
      </c>
      <c r="J623" s="125">
        <f t="shared" si="189"/>
        <v>44253</v>
      </c>
      <c r="K623" s="126">
        <f t="shared" si="190"/>
        <v>43</v>
      </c>
      <c r="L623" s="127">
        <f t="shared" si="191"/>
        <v>44</v>
      </c>
      <c r="M623" s="128">
        <f t="shared" si="182"/>
        <v>1.001998473</v>
      </c>
      <c r="N623" s="128">
        <f t="shared" ca="1" si="183"/>
        <v>1.0061746220000001</v>
      </c>
      <c r="O623" s="127">
        <f t="shared" si="192"/>
        <v>0</v>
      </c>
      <c r="P623" s="123">
        <f t="shared" ca="1" si="184"/>
        <v>61.746220000000001</v>
      </c>
      <c r="Q623" s="129">
        <f t="shared" si="185"/>
        <v>0</v>
      </c>
      <c r="R623" s="130" t="str">
        <f t="shared" si="193"/>
        <v>J=</v>
      </c>
      <c r="S623" s="125">
        <f t="shared" si="194"/>
        <v>44434</v>
      </c>
      <c r="T623" s="133" t="str">
        <f t="shared" si="195"/>
        <v>-</v>
      </c>
      <c r="U623" s="7"/>
      <c r="V623" s="7"/>
      <c r="W623" s="7"/>
      <c r="X623" s="7"/>
      <c r="Y623" s="1"/>
      <c r="Z623" s="7"/>
      <c r="AA623" s="7"/>
      <c r="AB623" s="7"/>
      <c r="AC623" s="7"/>
      <c r="AD623" s="7"/>
      <c r="AE623" s="8"/>
      <c r="AF623" s="7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</row>
    <row r="624" spans="1:212" x14ac:dyDescent="0.2">
      <c r="A624" s="122">
        <f t="shared" si="186"/>
        <v>44318</v>
      </c>
      <c r="B624" s="121">
        <f t="shared" ca="1" si="196"/>
        <v>10061.746220000001</v>
      </c>
      <c r="C624" s="123">
        <f t="shared" si="187"/>
        <v>10000</v>
      </c>
      <c r="D624" s="124">
        <f ca="1">IF(A624&lt;$B$1,VLOOKUP(A624,[1]DI!$A$4:$B$15000,2,FALSE),0)</f>
        <v>0</v>
      </c>
      <c r="E624" s="123">
        <f t="shared" ca="1" si="180"/>
        <v>1</v>
      </c>
      <c r="F624" s="123">
        <f ca="1">(TRUNC(PRODUCT($E$12:$E623),16))</f>
        <v>1.0528776484939699</v>
      </c>
      <c r="G624" s="123">
        <f t="shared" ref="G624:G687" ca="1" si="197">IF(O623&gt;0,F623,G623)</f>
        <v>1.0485076565948399</v>
      </c>
      <c r="H624" s="123">
        <f t="shared" ca="1" si="181"/>
        <v>1.0041678199999999</v>
      </c>
      <c r="I624" s="124">
        <f t="shared" si="188"/>
        <v>1.15E-2</v>
      </c>
      <c r="J624" s="125">
        <f t="shared" si="189"/>
        <v>44253</v>
      </c>
      <c r="K624" s="126">
        <f t="shared" si="190"/>
        <v>43</v>
      </c>
      <c r="L624" s="127">
        <f t="shared" si="191"/>
        <v>44</v>
      </c>
      <c r="M624" s="128">
        <f t="shared" si="182"/>
        <v>1.001998473</v>
      </c>
      <c r="N624" s="128">
        <f t="shared" ca="1" si="183"/>
        <v>1.0061746220000001</v>
      </c>
      <c r="O624" s="127">
        <f t="shared" si="192"/>
        <v>0</v>
      </c>
      <c r="P624" s="123">
        <f t="shared" ca="1" si="184"/>
        <v>61.746220000000001</v>
      </c>
      <c r="Q624" s="129">
        <f t="shared" si="185"/>
        <v>0</v>
      </c>
      <c r="R624" s="130" t="str">
        <f t="shared" si="193"/>
        <v>J=</v>
      </c>
      <c r="S624" s="125">
        <f t="shared" si="194"/>
        <v>44434</v>
      </c>
      <c r="T624" s="133" t="str">
        <f t="shared" si="195"/>
        <v>-</v>
      </c>
      <c r="U624" s="7"/>
      <c r="V624" s="7"/>
      <c r="W624" s="7"/>
      <c r="X624" s="7"/>
      <c r="Y624" s="1"/>
      <c r="Z624" s="7"/>
      <c r="AA624" s="7"/>
      <c r="AB624" s="7"/>
      <c r="AC624" s="7"/>
      <c r="AD624" s="7"/>
      <c r="AE624" s="8"/>
      <c r="AF624" s="7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</row>
    <row r="625" spans="1:212" x14ac:dyDescent="0.2">
      <c r="A625" s="122">
        <f t="shared" si="186"/>
        <v>44319</v>
      </c>
      <c r="B625" s="121">
        <f t="shared" ca="1" si="196"/>
        <v>10061.746220000001</v>
      </c>
      <c r="C625" s="123">
        <f t="shared" si="187"/>
        <v>10000</v>
      </c>
      <c r="D625" s="124">
        <f ca="1">IF(A625&lt;$B$1,VLOOKUP(A625,[1]DI!$A$4:$B$15000,2,FALSE),0)</f>
        <v>2.6499999999999999E-2</v>
      </c>
      <c r="E625" s="123">
        <f t="shared" ca="1" si="180"/>
        <v>1.00010379</v>
      </c>
      <c r="F625" s="123">
        <f ca="1">(TRUNC(PRODUCT($E$12:$E624),16))</f>
        <v>1.0528776484939699</v>
      </c>
      <c r="G625" s="123">
        <f t="shared" ca="1" si="197"/>
        <v>1.0485076565948399</v>
      </c>
      <c r="H625" s="123">
        <f t="shared" ca="1" si="181"/>
        <v>1.0041678199999999</v>
      </c>
      <c r="I625" s="124">
        <f t="shared" si="188"/>
        <v>1.15E-2</v>
      </c>
      <c r="J625" s="125">
        <f t="shared" si="189"/>
        <v>44253</v>
      </c>
      <c r="K625" s="126">
        <f t="shared" si="190"/>
        <v>44</v>
      </c>
      <c r="L625" s="127">
        <f t="shared" si="191"/>
        <v>44</v>
      </c>
      <c r="M625" s="128">
        <f t="shared" si="182"/>
        <v>1.001998473</v>
      </c>
      <c r="N625" s="128">
        <f t="shared" ca="1" si="183"/>
        <v>1.0061746220000001</v>
      </c>
      <c r="O625" s="127">
        <f t="shared" si="192"/>
        <v>0</v>
      </c>
      <c r="P625" s="123">
        <f t="shared" ca="1" si="184"/>
        <v>61.746220000000001</v>
      </c>
      <c r="Q625" s="129">
        <f t="shared" si="185"/>
        <v>0</v>
      </c>
      <c r="R625" s="130" t="str">
        <f t="shared" si="193"/>
        <v>J=</v>
      </c>
      <c r="S625" s="125">
        <f t="shared" si="194"/>
        <v>44434</v>
      </c>
      <c r="T625" s="133" t="str">
        <f t="shared" si="195"/>
        <v>-</v>
      </c>
      <c r="U625" s="7"/>
      <c r="V625" s="7"/>
      <c r="W625" s="7"/>
      <c r="X625" s="7"/>
      <c r="Y625" s="1"/>
      <c r="Z625" s="7"/>
      <c r="AA625" s="7"/>
      <c r="AB625" s="7"/>
      <c r="AC625" s="7"/>
      <c r="AD625" s="7"/>
      <c r="AE625" s="8"/>
      <c r="AF625" s="7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</row>
    <row r="626" spans="1:212" x14ac:dyDescent="0.2">
      <c r="A626" s="122">
        <f t="shared" si="186"/>
        <v>44320</v>
      </c>
      <c r="B626" s="121">
        <f t="shared" ca="1" si="196"/>
        <v>10063.247109989999</v>
      </c>
      <c r="C626" s="123">
        <f t="shared" si="187"/>
        <v>10000</v>
      </c>
      <c r="D626" s="124">
        <f ca="1">IF(A626&lt;$B$1,VLOOKUP(A626,[1]DI!$A$4:$B$15000,2,FALSE),0)</f>
        <v>2.6499999999999999E-2</v>
      </c>
      <c r="E626" s="123">
        <f t="shared" ca="1" si="180"/>
        <v>1.00010379</v>
      </c>
      <c r="F626" s="123">
        <f ca="1">(TRUNC(PRODUCT($E$12:$E625),16))</f>
        <v>1.05298692666511</v>
      </c>
      <c r="G626" s="123">
        <f t="shared" ca="1" si="197"/>
        <v>1.0485076565948399</v>
      </c>
      <c r="H626" s="123">
        <f t="shared" ca="1" si="181"/>
        <v>1.00427204</v>
      </c>
      <c r="I626" s="124">
        <f t="shared" si="188"/>
        <v>1.15E-2</v>
      </c>
      <c r="J626" s="125">
        <f t="shared" si="189"/>
        <v>44253</v>
      </c>
      <c r="K626" s="126">
        <f t="shared" si="190"/>
        <v>45</v>
      </c>
      <c r="L626" s="127">
        <f t="shared" si="191"/>
        <v>45</v>
      </c>
      <c r="M626" s="128">
        <f t="shared" si="182"/>
        <v>1.002043939</v>
      </c>
      <c r="N626" s="128">
        <f t="shared" ca="1" si="183"/>
        <v>1.006324711</v>
      </c>
      <c r="O626" s="127">
        <f t="shared" si="192"/>
        <v>0</v>
      </c>
      <c r="P626" s="123">
        <f t="shared" ca="1" si="184"/>
        <v>63.247109989999998</v>
      </c>
      <c r="Q626" s="129">
        <f t="shared" si="185"/>
        <v>0</v>
      </c>
      <c r="R626" s="130" t="str">
        <f t="shared" si="193"/>
        <v>J=</v>
      </c>
      <c r="S626" s="125">
        <f t="shared" si="194"/>
        <v>44434</v>
      </c>
      <c r="T626" s="133" t="str">
        <f t="shared" si="195"/>
        <v>-</v>
      </c>
      <c r="U626" s="7"/>
      <c r="V626" s="7"/>
      <c r="W626" s="7"/>
      <c r="X626" s="7"/>
      <c r="Y626" s="1"/>
      <c r="Z626" s="7"/>
      <c r="AA626" s="7"/>
      <c r="AB626" s="7"/>
      <c r="AC626" s="7"/>
      <c r="AD626" s="7"/>
      <c r="AE626" s="8"/>
      <c r="AF626" s="7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</row>
    <row r="627" spans="1:212" x14ac:dyDescent="0.2">
      <c r="A627" s="122">
        <f t="shared" si="186"/>
        <v>44321</v>
      </c>
      <c r="B627" s="121">
        <f t="shared" ca="1" si="196"/>
        <v>10064.748310000001</v>
      </c>
      <c r="C627" s="123">
        <f t="shared" si="187"/>
        <v>10000</v>
      </c>
      <c r="D627" s="124">
        <f ca="1">IF(A627&lt;$B$1,VLOOKUP(A627,[1]DI!$A$4:$B$15000,2,FALSE),0)</f>
        <v>2.6499999999999999E-2</v>
      </c>
      <c r="E627" s="123">
        <f t="shared" ca="1" si="180"/>
        <v>1.00010379</v>
      </c>
      <c r="F627" s="123">
        <f ca="1">(TRUNC(PRODUCT($E$12:$E626),16))</f>
        <v>1.05309621617823</v>
      </c>
      <c r="G627" s="123">
        <f t="shared" ca="1" si="197"/>
        <v>1.0485076565948399</v>
      </c>
      <c r="H627" s="123">
        <f t="shared" ca="1" si="181"/>
        <v>1.00437628</v>
      </c>
      <c r="I627" s="124">
        <f t="shared" si="188"/>
        <v>1.15E-2</v>
      </c>
      <c r="J627" s="125">
        <f t="shared" si="189"/>
        <v>44253</v>
      </c>
      <c r="K627" s="126">
        <f t="shared" si="190"/>
        <v>46</v>
      </c>
      <c r="L627" s="127">
        <f t="shared" si="191"/>
        <v>46</v>
      </c>
      <c r="M627" s="128">
        <f t="shared" si="182"/>
        <v>1.0020894069999999</v>
      </c>
      <c r="N627" s="128">
        <f t="shared" ca="1" si="183"/>
        <v>1.006474831</v>
      </c>
      <c r="O627" s="127">
        <f t="shared" si="192"/>
        <v>0</v>
      </c>
      <c r="P627" s="123">
        <f t="shared" ca="1" si="184"/>
        <v>64.748310000000004</v>
      </c>
      <c r="Q627" s="129">
        <f t="shared" si="185"/>
        <v>0</v>
      </c>
      <c r="R627" s="130" t="str">
        <f t="shared" si="193"/>
        <v>J=</v>
      </c>
      <c r="S627" s="125">
        <f t="shared" si="194"/>
        <v>44434</v>
      </c>
      <c r="T627" s="133" t="str">
        <f t="shared" si="195"/>
        <v>-</v>
      </c>
      <c r="U627" s="7"/>
      <c r="V627" s="7"/>
      <c r="W627" s="7"/>
      <c r="X627" s="7"/>
      <c r="Y627" s="1"/>
      <c r="Z627" s="7"/>
      <c r="AA627" s="7"/>
      <c r="AB627" s="7"/>
      <c r="AC627" s="7"/>
      <c r="AD627" s="7"/>
      <c r="AE627" s="8"/>
      <c r="AF627" s="7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</row>
    <row r="628" spans="1:212" x14ac:dyDescent="0.2">
      <c r="A628" s="122">
        <f t="shared" si="186"/>
        <v>44322</v>
      </c>
      <c r="B628" s="121">
        <f t="shared" ca="1" si="196"/>
        <v>10066.249629989999</v>
      </c>
      <c r="C628" s="123">
        <f t="shared" si="187"/>
        <v>10000</v>
      </c>
      <c r="D628" s="124">
        <f ca="1">IF(A628&lt;$B$1,VLOOKUP(A628,[1]DI!$A$4:$B$15000,2,FALSE),0)</f>
        <v>3.4000000000000002E-2</v>
      </c>
      <c r="E628" s="123">
        <f t="shared" ca="1" si="180"/>
        <v>1.00013269</v>
      </c>
      <c r="F628" s="123">
        <f ca="1">(TRUNC(PRODUCT($E$12:$E627),16))</f>
        <v>1.0532055170345</v>
      </c>
      <c r="G628" s="123">
        <f t="shared" ca="1" si="197"/>
        <v>1.0485076565948399</v>
      </c>
      <c r="H628" s="123">
        <f t="shared" ca="1" si="181"/>
        <v>1.00448052</v>
      </c>
      <c r="I628" s="124">
        <f t="shared" si="188"/>
        <v>1.15E-2</v>
      </c>
      <c r="J628" s="125">
        <f t="shared" si="189"/>
        <v>44253</v>
      </c>
      <c r="K628" s="126">
        <f t="shared" si="190"/>
        <v>47</v>
      </c>
      <c r="L628" s="127">
        <f t="shared" si="191"/>
        <v>47</v>
      </c>
      <c r="M628" s="128">
        <f t="shared" si="182"/>
        <v>1.0021348779999999</v>
      </c>
      <c r="N628" s="128">
        <f t="shared" ca="1" si="183"/>
        <v>1.0066249629999999</v>
      </c>
      <c r="O628" s="127">
        <f t="shared" si="192"/>
        <v>0</v>
      </c>
      <c r="P628" s="123">
        <f t="shared" ca="1" si="184"/>
        <v>66.249629990000003</v>
      </c>
      <c r="Q628" s="129">
        <f t="shared" si="185"/>
        <v>0</v>
      </c>
      <c r="R628" s="130" t="str">
        <f t="shared" si="193"/>
        <v>J=</v>
      </c>
      <c r="S628" s="125">
        <f t="shared" si="194"/>
        <v>44434</v>
      </c>
      <c r="T628" s="133" t="str">
        <f t="shared" si="195"/>
        <v>-</v>
      </c>
      <c r="U628" s="7"/>
      <c r="V628" s="7"/>
      <c r="W628" s="7"/>
      <c r="X628" s="7"/>
      <c r="Y628" s="1"/>
      <c r="Z628" s="7"/>
      <c r="AA628" s="7"/>
      <c r="AB628" s="7"/>
      <c r="AC628" s="7"/>
      <c r="AD628" s="7"/>
      <c r="AE628" s="8"/>
      <c r="AF628" s="7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</row>
    <row r="629" spans="1:212" x14ac:dyDescent="0.2">
      <c r="A629" s="122">
        <f t="shared" si="186"/>
        <v>44323</v>
      </c>
      <c r="B629" s="121">
        <f t="shared" ca="1" si="196"/>
        <v>10068.0422</v>
      </c>
      <c r="C629" s="123">
        <f t="shared" si="187"/>
        <v>10000</v>
      </c>
      <c r="D629" s="124">
        <f ca="1">IF(A629&lt;$B$1,VLOOKUP(A629,[1]DI!$A$4:$B$15000,2,FALSE),0)</f>
        <v>3.4000000000000002E-2</v>
      </c>
      <c r="E629" s="123">
        <f t="shared" ca="1" si="180"/>
        <v>1.00013269</v>
      </c>
      <c r="F629" s="123">
        <f ca="1">(TRUNC(PRODUCT($E$12:$E628),16))</f>
        <v>1.05334526687456</v>
      </c>
      <c r="G629" s="123">
        <f t="shared" ca="1" si="197"/>
        <v>1.0485076565948399</v>
      </c>
      <c r="H629" s="123">
        <f t="shared" ca="1" si="181"/>
        <v>1.0046138099999999</v>
      </c>
      <c r="I629" s="124">
        <f t="shared" si="188"/>
        <v>1.15E-2</v>
      </c>
      <c r="J629" s="125">
        <f t="shared" si="189"/>
        <v>44253</v>
      </c>
      <c r="K629" s="126">
        <f t="shared" si="190"/>
        <v>48</v>
      </c>
      <c r="L629" s="127">
        <f t="shared" si="191"/>
        <v>48</v>
      </c>
      <c r="M629" s="128">
        <f t="shared" si="182"/>
        <v>1.0021803499999999</v>
      </c>
      <c r="N629" s="128">
        <f t="shared" ca="1" si="183"/>
        <v>1.00680422</v>
      </c>
      <c r="O629" s="127">
        <f t="shared" si="192"/>
        <v>0</v>
      </c>
      <c r="P629" s="123">
        <f t="shared" ca="1" si="184"/>
        <v>68.042199999999994</v>
      </c>
      <c r="Q629" s="129">
        <f t="shared" si="185"/>
        <v>0</v>
      </c>
      <c r="R629" s="130" t="str">
        <f t="shared" si="193"/>
        <v>J=</v>
      </c>
      <c r="S629" s="125">
        <f t="shared" si="194"/>
        <v>44434</v>
      </c>
      <c r="T629" s="133" t="str">
        <f t="shared" si="195"/>
        <v>-</v>
      </c>
      <c r="U629" s="7"/>
      <c r="V629" s="7"/>
      <c r="W629" s="7"/>
      <c r="X629" s="7"/>
      <c r="Y629" s="1"/>
      <c r="Z629" s="7"/>
      <c r="AA629" s="7"/>
      <c r="AB629" s="7"/>
      <c r="AC629" s="7"/>
      <c r="AD629" s="7"/>
      <c r="AE629" s="8"/>
      <c r="AF629" s="7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</row>
    <row r="630" spans="1:212" x14ac:dyDescent="0.2">
      <c r="A630" s="122">
        <f t="shared" si="186"/>
        <v>44324</v>
      </c>
      <c r="B630" s="121">
        <f t="shared" ca="1" si="196"/>
        <v>10069.83500999</v>
      </c>
      <c r="C630" s="123">
        <f t="shared" si="187"/>
        <v>10000</v>
      </c>
      <c r="D630" s="124">
        <f ca="1">IF(A630&lt;$B$1,VLOOKUP(A630,[1]DI!$A$4:$B$15000,2,FALSE),0)</f>
        <v>0</v>
      </c>
      <c r="E630" s="123">
        <f t="shared" ca="1" si="180"/>
        <v>1</v>
      </c>
      <c r="F630" s="123">
        <f ca="1">(TRUNC(PRODUCT($E$12:$E629),16))</f>
        <v>1.0534850352580201</v>
      </c>
      <c r="G630" s="123">
        <f t="shared" ca="1" si="197"/>
        <v>1.0485076565948399</v>
      </c>
      <c r="H630" s="123">
        <f t="shared" ca="1" si="181"/>
        <v>1.0047471100000001</v>
      </c>
      <c r="I630" s="124">
        <f t="shared" si="188"/>
        <v>1.15E-2</v>
      </c>
      <c r="J630" s="125">
        <f t="shared" si="189"/>
        <v>44253</v>
      </c>
      <c r="K630" s="126">
        <f t="shared" si="190"/>
        <v>48</v>
      </c>
      <c r="L630" s="127">
        <f t="shared" si="191"/>
        <v>49</v>
      </c>
      <c r="M630" s="128">
        <f t="shared" si="182"/>
        <v>1.002225825</v>
      </c>
      <c r="N630" s="128">
        <f t="shared" ca="1" si="183"/>
        <v>1.0069835009999999</v>
      </c>
      <c r="O630" s="127">
        <f t="shared" si="192"/>
        <v>0</v>
      </c>
      <c r="P630" s="123">
        <f t="shared" ca="1" si="184"/>
        <v>69.835009990000003</v>
      </c>
      <c r="Q630" s="129">
        <f t="shared" si="185"/>
        <v>0</v>
      </c>
      <c r="R630" s="130" t="str">
        <f t="shared" si="193"/>
        <v>J=</v>
      </c>
      <c r="S630" s="125">
        <f t="shared" si="194"/>
        <v>44434</v>
      </c>
      <c r="T630" s="133" t="str">
        <f t="shared" si="195"/>
        <v>-</v>
      </c>
      <c r="U630" s="7"/>
      <c r="V630" s="7"/>
      <c r="W630" s="7"/>
      <c r="X630" s="7"/>
      <c r="Y630" s="1"/>
      <c r="Z630" s="7"/>
      <c r="AA630" s="7"/>
      <c r="AB630" s="7"/>
      <c r="AC630" s="7"/>
      <c r="AD630" s="7"/>
      <c r="AE630" s="8"/>
      <c r="AF630" s="7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</row>
    <row r="631" spans="1:212" x14ac:dyDescent="0.2">
      <c r="A631" s="122">
        <f t="shared" si="186"/>
        <v>44325</v>
      </c>
      <c r="B631" s="121">
        <f t="shared" ca="1" si="196"/>
        <v>10069.83500999</v>
      </c>
      <c r="C631" s="123">
        <f t="shared" si="187"/>
        <v>10000</v>
      </c>
      <c r="D631" s="124">
        <f ca="1">IF(A631&lt;$B$1,VLOOKUP(A631,[1]DI!$A$4:$B$15000,2,FALSE),0)</f>
        <v>0</v>
      </c>
      <c r="E631" s="123">
        <f t="shared" ca="1" si="180"/>
        <v>1</v>
      </c>
      <c r="F631" s="123">
        <f ca="1">(TRUNC(PRODUCT($E$12:$E630),16))</f>
        <v>1.0534850352580201</v>
      </c>
      <c r="G631" s="123">
        <f t="shared" ca="1" si="197"/>
        <v>1.0485076565948399</v>
      </c>
      <c r="H631" s="123">
        <f t="shared" ca="1" si="181"/>
        <v>1.0047471100000001</v>
      </c>
      <c r="I631" s="124">
        <f t="shared" si="188"/>
        <v>1.15E-2</v>
      </c>
      <c r="J631" s="125">
        <f t="shared" si="189"/>
        <v>44253</v>
      </c>
      <c r="K631" s="126">
        <f t="shared" si="190"/>
        <v>48</v>
      </c>
      <c r="L631" s="127">
        <f t="shared" si="191"/>
        <v>49</v>
      </c>
      <c r="M631" s="128">
        <f t="shared" si="182"/>
        <v>1.002225825</v>
      </c>
      <c r="N631" s="128">
        <f t="shared" ca="1" si="183"/>
        <v>1.0069835009999999</v>
      </c>
      <c r="O631" s="127">
        <f t="shared" si="192"/>
        <v>0</v>
      </c>
      <c r="P631" s="123">
        <f t="shared" ca="1" si="184"/>
        <v>69.835009990000003</v>
      </c>
      <c r="Q631" s="129">
        <f t="shared" si="185"/>
        <v>0</v>
      </c>
      <c r="R631" s="130" t="str">
        <f t="shared" si="193"/>
        <v>J=</v>
      </c>
      <c r="S631" s="125">
        <f t="shared" si="194"/>
        <v>44434</v>
      </c>
      <c r="T631" s="133" t="str">
        <f t="shared" si="195"/>
        <v>-</v>
      </c>
      <c r="U631" s="7"/>
      <c r="V631" s="7"/>
      <c r="W631" s="7"/>
      <c r="X631" s="7"/>
      <c r="Y631" s="1"/>
      <c r="Z631" s="7"/>
      <c r="AA631" s="7"/>
      <c r="AB631" s="7"/>
      <c r="AC631" s="7"/>
      <c r="AD631" s="7"/>
      <c r="AE631" s="8"/>
      <c r="AF631" s="7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</row>
    <row r="632" spans="1:212" x14ac:dyDescent="0.2">
      <c r="A632" s="122">
        <f t="shared" si="186"/>
        <v>44326</v>
      </c>
      <c r="B632" s="121">
        <f t="shared" ca="1" si="196"/>
        <v>10069.83500999</v>
      </c>
      <c r="C632" s="123">
        <f t="shared" si="187"/>
        <v>10000</v>
      </c>
      <c r="D632" s="124">
        <f ca="1">IF(A632&lt;$B$1,VLOOKUP(A632,[1]DI!$A$4:$B$15000,2,FALSE),0)</f>
        <v>3.4000000000000002E-2</v>
      </c>
      <c r="E632" s="123">
        <f t="shared" ca="1" si="180"/>
        <v>1.00013269</v>
      </c>
      <c r="F632" s="123">
        <f ca="1">(TRUNC(PRODUCT($E$12:$E631),16))</f>
        <v>1.0534850352580201</v>
      </c>
      <c r="G632" s="123">
        <f t="shared" ca="1" si="197"/>
        <v>1.0485076565948399</v>
      </c>
      <c r="H632" s="123">
        <f t="shared" ca="1" si="181"/>
        <v>1.0047471100000001</v>
      </c>
      <c r="I632" s="124">
        <f t="shared" si="188"/>
        <v>1.15E-2</v>
      </c>
      <c r="J632" s="125">
        <f t="shared" si="189"/>
        <v>44253</v>
      </c>
      <c r="K632" s="126">
        <f t="shared" si="190"/>
        <v>49</v>
      </c>
      <c r="L632" s="127">
        <f t="shared" si="191"/>
        <v>49</v>
      </c>
      <c r="M632" s="128">
        <f t="shared" si="182"/>
        <v>1.002225825</v>
      </c>
      <c r="N632" s="128">
        <f t="shared" ca="1" si="183"/>
        <v>1.0069835009999999</v>
      </c>
      <c r="O632" s="127">
        <f t="shared" si="192"/>
        <v>0</v>
      </c>
      <c r="P632" s="123">
        <f t="shared" ca="1" si="184"/>
        <v>69.835009990000003</v>
      </c>
      <c r="Q632" s="129">
        <f t="shared" si="185"/>
        <v>0</v>
      </c>
      <c r="R632" s="130" t="str">
        <f t="shared" si="193"/>
        <v>J=</v>
      </c>
      <c r="S632" s="125">
        <f t="shared" si="194"/>
        <v>44434</v>
      </c>
      <c r="T632" s="133" t="str">
        <f t="shared" si="195"/>
        <v>-</v>
      </c>
      <c r="U632" s="7"/>
      <c r="V632" s="7"/>
      <c r="W632" s="7"/>
      <c r="X632" s="7"/>
      <c r="Y632" s="1"/>
      <c r="Z632" s="7"/>
      <c r="AA632" s="7"/>
      <c r="AB632" s="7"/>
      <c r="AC632" s="7"/>
      <c r="AD632" s="7"/>
      <c r="AE632" s="8"/>
      <c r="AF632" s="7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</row>
    <row r="633" spans="1:212" x14ac:dyDescent="0.2">
      <c r="A633" s="122">
        <f t="shared" si="186"/>
        <v>44327</v>
      </c>
      <c r="B633" s="121">
        <f t="shared" ca="1" si="196"/>
        <v>10071.628159989999</v>
      </c>
      <c r="C633" s="123">
        <f t="shared" si="187"/>
        <v>10000</v>
      </c>
      <c r="D633" s="124">
        <f ca="1">IF(A633&lt;$B$1,VLOOKUP(A633,[1]DI!$A$4:$B$15000,2,FALSE),0)</f>
        <v>3.4000000000000002E-2</v>
      </c>
      <c r="E633" s="123">
        <f t="shared" ca="1" si="180"/>
        <v>1.00013269</v>
      </c>
      <c r="F633" s="123">
        <f ca="1">(TRUNC(PRODUCT($E$12:$E632),16))</f>
        <v>1.0536248221873501</v>
      </c>
      <c r="G633" s="123">
        <f t="shared" ca="1" si="197"/>
        <v>1.0485076565948399</v>
      </c>
      <c r="H633" s="123">
        <f t="shared" ca="1" si="181"/>
        <v>1.00488043</v>
      </c>
      <c r="I633" s="124">
        <f t="shared" si="188"/>
        <v>1.15E-2</v>
      </c>
      <c r="J633" s="125">
        <f t="shared" si="189"/>
        <v>44253</v>
      </c>
      <c r="K633" s="126">
        <f t="shared" si="190"/>
        <v>50</v>
      </c>
      <c r="L633" s="127">
        <f t="shared" si="191"/>
        <v>50</v>
      </c>
      <c r="M633" s="128">
        <f t="shared" si="182"/>
        <v>1.0022713009999999</v>
      </c>
      <c r="N633" s="128">
        <f t="shared" ca="1" si="183"/>
        <v>1.0071628159999999</v>
      </c>
      <c r="O633" s="127">
        <f t="shared" si="192"/>
        <v>0</v>
      </c>
      <c r="P633" s="123">
        <f t="shared" ca="1" si="184"/>
        <v>71.62815999</v>
      </c>
      <c r="Q633" s="129">
        <f t="shared" si="185"/>
        <v>0</v>
      </c>
      <c r="R633" s="130" t="str">
        <f t="shared" si="193"/>
        <v>J=</v>
      </c>
      <c r="S633" s="125">
        <f t="shared" si="194"/>
        <v>44434</v>
      </c>
      <c r="T633" s="133" t="str">
        <f t="shared" si="195"/>
        <v>-</v>
      </c>
      <c r="U633" s="7"/>
      <c r="V633" s="7"/>
      <c r="W633" s="7"/>
      <c r="X633" s="7"/>
      <c r="Y633" s="1"/>
      <c r="Z633" s="7"/>
      <c r="AA633" s="7"/>
      <c r="AB633" s="7"/>
      <c r="AC633" s="7"/>
      <c r="AD633" s="7"/>
      <c r="AE633" s="8"/>
      <c r="AF633" s="7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</row>
    <row r="634" spans="1:212" x14ac:dyDescent="0.2">
      <c r="A634" s="122">
        <f t="shared" si="186"/>
        <v>44328</v>
      </c>
      <c r="B634" s="121">
        <f t="shared" ca="1" si="196"/>
        <v>10073.421659989999</v>
      </c>
      <c r="C634" s="123">
        <f t="shared" si="187"/>
        <v>10000</v>
      </c>
      <c r="D634" s="124">
        <f ca="1">IF(A634&lt;$B$1,VLOOKUP(A634,[1]DI!$A$4:$B$15000,2,FALSE),0)</f>
        <v>3.4000000000000002E-2</v>
      </c>
      <c r="E634" s="123">
        <f t="shared" ca="1" si="180"/>
        <v>1.00013269</v>
      </c>
      <c r="F634" s="123">
        <f ca="1">(TRUNC(PRODUCT($E$12:$E633),16))</f>
        <v>1.0537646276650099</v>
      </c>
      <c r="G634" s="123">
        <f t="shared" ca="1" si="197"/>
        <v>1.0485076565948399</v>
      </c>
      <c r="H634" s="123">
        <f t="shared" ca="1" si="181"/>
        <v>1.0050137699999999</v>
      </c>
      <c r="I634" s="124">
        <f t="shared" si="188"/>
        <v>1.15E-2</v>
      </c>
      <c r="J634" s="125">
        <f t="shared" si="189"/>
        <v>44253</v>
      </c>
      <c r="K634" s="126">
        <f t="shared" si="190"/>
        <v>51</v>
      </c>
      <c r="L634" s="127">
        <f t="shared" si="191"/>
        <v>51</v>
      </c>
      <c r="M634" s="128">
        <f t="shared" si="182"/>
        <v>1.0023167799999999</v>
      </c>
      <c r="N634" s="128">
        <f t="shared" ca="1" si="183"/>
        <v>1.0073421659999999</v>
      </c>
      <c r="O634" s="127">
        <f t="shared" si="192"/>
        <v>0</v>
      </c>
      <c r="P634" s="123">
        <f t="shared" ca="1" si="184"/>
        <v>73.421659989999995</v>
      </c>
      <c r="Q634" s="129">
        <f t="shared" si="185"/>
        <v>0</v>
      </c>
      <c r="R634" s="130" t="str">
        <f t="shared" si="193"/>
        <v>J=</v>
      </c>
      <c r="S634" s="125">
        <f t="shared" si="194"/>
        <v>44434</v>
      </c>
      <c r="T634" s="133" t="str">
        <f t="shared" si="195"/>
        <v>-</v>
      </c>
      <c r="U634" s="7"/>
      <c r="V634" s="7"/>
      <c r="W634" s="7"/>
      <c r="X634" s="7"/>
      <c r="Y634" s="1"/>
      <c r="Z634" s="7"/>
      <c r="AA634" s="7"/>
      <c r="AB634" s="7"/>
      <c r="AC634" s="7"/>
      <c r="AD634" s="7"/>
      <c r="AE634" s="8"/>
      <c r="AF634" s="7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</row>
    <row r="635" spans="1:212" x14ac:dyDescent="0.2">
      <c r="A635" s="122">
        <f t="shared" si="186"/>
        <v>44329</v>
      </c>
      <c r="B635" s="121">
        <f t="shared" ca="1" si="196"/>
        <v>10075.215389999999</v>
      </c>
      <c r="C635" s="123">
        <f t="shared" si="187"/>
        <v>10000</v>
      </c>
      <c r="D635" s="124">
        <f ca="1">IF(A635&lt;$B$1,VLOOKUP(A635,[1]DI!$A$4:$B$15000,2,FALSE),0)</f>
        <v>3.4000000000000002E-2</v>
      </c>
      <c r="E635" s="123">
        <f t="shared" ca="1" si="180"/>
        <v>1.00013269</v>
      </c>
      <c r="F635" s="123">
        <f ca="1">(TRUNC(PRODUCT($E$12:$E634),16))</f>
        <v>1.0539044516934499</v>
      </c>
      <c r="G635" s="123">
        <f t="shared" ca="1" si="197"/>
        <v>1.0485076565948399</v>
      </c>
      <c r="H635" s="123">
        <f t="shared" ca="1" si="181"/>
        <v>1.0051471199999999</v>
      </c>
      <c r="I635" s="124">
        <f t="shared" si="188"/>
        <v>1.15E-2</v>
      </c>
      <c r="J635" s="125">
        <f t="shared" si="189"/>
        <v>44253</v>
      </c>
      <c r="K635" s="126">
        <f t="shared" si="190"/>
        <v>52</v>
      </c>
      <c r="L635" s="127">
        <f t="shared" si="191"/>
        <v>52</v>
      </c>
      <c r="M635" s="128">
        <f t="shared" si="182"/>
        <v>1.0023622599999999</v>
      </c>
      <c r="N635" s="128">
        <f t="shared" ca="1" si="183"/>
        <v>1.0075215390000001</v>
      </c>
      <c r="O635" s="127">
        <f t="shared" si="192"/>
        <v>0</v>
      </c>
      <c r="P635" s="123">
        <f t="shared" ca="1" si="184"/>
        <v>75.215389999999999</v>
      </c>
      <c r="Q635" s="129">
        <f t="shared" si="185"/>
        <v>0</v>
      </c>
      <c r="R635" s="130" t="str">
        <f t="shared" si="193"/>
        <v>J=</v>
      </c>
      <c r="S635" s="125">
        <f t="shared" si="194"/>
        <v>44434</v>
      </c>
      <c r="T635" s="133" t="str">
        <f t="shared" si="195"/>
        <v>-</v>
      </c>
      <c r="U635" s="7"/>
      <c r="V635" s="7"/>
      <c r="W635" s="7"/>
      <c r="X635" s="7"/>
      <c r="Y635" s="1"/>
      <c r="Z635" s="7"/>
      <c r="AA635" s="7"/>
      <c r="AB635" s="7"/>
      <c r="AC635" s="7"/>
      <c r="AD635" s="7"/>
      <c r="AE635" s="8"/>
      <c r="AF635" s="7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</row>
    <row r="636" spans="1:212" x14ac:dyDescent="0.2">
      <c r="A636" s="122">
        <f t="shared" si="186"/>
        <v>44330</v>
      </c>
      <c r="B636" s="121">
        <f t="shared" ca="1" si="196"/>
        <v>10077.009470000001</v>
      </c>
      <c r="C636" s="123">
        <f t="shared" si="187"/>
        <v>10000</v>
      </c>
      <c r="D636" s="124">
        <f ca="1">IF(A636&lt;$B$1,VLOOKUP(A636,[1]DI!$A$4:$B$15000,2,FALSE),0)</f>
        <v>3.4000000000000002E-2</v>
      </c>
      <c r="E636" s="123">
        <f t="shared" ca="1" si="180"/>
        <v>1.00013269</v>
      </c>
      <c r="F636" s="123">
        <f ca="1">(TRUNC(PRODUCT($E$12:$E635),16))</f>
        <v>1.05404429427515</v>
      </c>
      <c r="G636" s="123">
        <f t="shared" ca="1" si="197"/>
        <v>1.0485076565948399</v>
      </c>
      <c r="H636" s="123">
        <f t="shared" ca="1" si="181"/>
        <v>1.0052804900000001</v>
      </c>
      <c r="I636" s="124">
        <f t="shared" si="188"/>
        <v>1.15E-2</v>
      </c>
      <c r="J636" s="125">
        <f t="shared" si="189"/>
        <v>44253</v>
      </c>
      <c r="K636" s="126">
        <f t="shared" si="190"/>
        <v>53</v>
      </c>
      <c r="L636" s="127">
        <f t="shared" si="191"/>
        <v>53</v>
      </c>
      <c r="M636" s="128">
        <f t="shared" si="182"/>
        <v>1.002407743</v>
      </c>
      <c r="N636" s="128">
        <f t="shared" ca="1" si="183"/>
        <v>1.007700947</v>
      </c>
      <c r="O636" s="127">
        <f t="shared" si="192"/>
        <v>0</v>
      </c>
      <c r="P636" s="123">
        <f t="shared" ca="1" si="184"/>
        <v>77.009469999999993</v>
      </c>
      <c r="Q636" s="129">
        <f t="shared" si="185"/>
        <v>0</v>
      </c>
      <c r="R636" s="130" t="str">
        <f t="shared" si="193"/>
        <v>J=</v>
      </c>
      <c r="S636" s="125">
        <f t="shared" si="194"/>
        <v>44434</v>
      </c>
      <c r="T636" s="133" t="str">
        <f t="shared" si="195"/>
        <v>-</v>
      </c>
      <c r="U636" s="7"/>
      <c r="V636" s="7"/>
      <c r="W636" s="7"/>
      <c r="X636" s="7"/>
      <c r="Y636" s="1"/>
      <c r="Z636" s="7"/>
      <c r="AA636" s="7"/>
      <c r="AB636" s="7"/>
      <c r="AC636" s="7"/>
      <c r="AD636" s="7"/>
      <c r="AE636" s="8"/>
      <c r="AF636" s="7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</row>
    <row r="637" spans="1:212" x14ac:dyDescent="0.2">
      <c r="A637" s="122">
        <f t="shared" si="186"/>
        <v>44331</v>
      </c>
      <c r="B637" s="121">
        <f t="shared" ca="1" si="196"/>
        <v>10078.803889999999</v>
      </c>
      <c r="C637" s="123">
        <f t="shared" si="187"/>
        <v>10000</v>
      </c>
      <c r="D637" s="124">
        <f ca="1">IF(A637&lt;$B$1,VLOOKUP(A637,[1]DI!$A$4:$B$15000,2,FALSE),0)</f>
        <v>0</v>
      </c>
      <c r="E637" s="123">
        <f t="shared" ca="1" si="180"/>
        <v>1</v>
      </c>
      <c r="F637" s="123">
        <f ca="1">(TRUNC(PRODUCT($E$12:$E636),16))</f>
        <v>1.05418415541255</v>
      </c>
      <c r="G637" s="123">
        <f t="shared" ca="1" si="197"/>
        <v>1.0485076565948399</v>
      </c>
      <c r="H637" s="123">
        <f t="shared" ca="1" si="181"/>
        <v>1.0054138800000001</v>
      </c>
      <c r="I637" s="124">
        <f t="shared" si="188"/>
        <v>1.15E-2</v>
      </c>
      <c r="J637" s="125">
        <f t="shared" si="189"/>
        <v>44253</v>
      </c>
      <c r="K637" s="126">
        <f t="shared" si="190"/>
        <v>53</v>
      </c>
      <c r="L637" s="127">
        <f t="shared" si="191"/>
        <v>54</v>
      </c>
      <c r="M637" s="128">
        <f t="shared" si="182"/>
        <v>1.002453228</v>
      </c>
      <c r="N637" s="128">
        <f t="shared" ca="1" si="183"/>
        <v>1.0078803890000001</v>
      </c>
      <c r="O637" s="127">
        <f t="shared" si="192"/>
        <v>0</v>
      </c>
      <c r="P637" s="123">
        <f t="shared" ca="1" si="184"/>
        <v>78.803889999999996</v>
      </c>
      <c r="Q637" s="129">
        <f t="shared" si="185"/>
        <v>0</v>
      </c>
      <c r="R637" s="130" t="str">
        <f t="shared" si="193"/>
        <v>J=</v>
      </c>
      <c r="S637" s="125">
        <f t="shared" si="194"/>
        <v>44434</v>
      </c>
      <c r="T637" s="133" t="str">
        <f t="shared" si="195"/>
        <v>-</v>
      </c>
      <c r="U637" s="7"/>
      <c r="V637" s="7"/>
      <c r="W637" s="7"/>
      <c r="X637" s="7"/>
      <c r="Y637" s="1"/>
      <c r="Z637" s="7"/>
      <c r="AA637" s="7"/>
      <c r="AB637" s="7"/>
      <c r="AC637" s="7"/>
      <c r="AD637" s="7"/>
      <c r="AE637" s="8"/>
      <c r="AF637" s="7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</row>
    <row r="638" spans="1:212" x14ac:dyDescent="0.2">
      <c r="A638" s="122">
        <f t="shared" si="186"/>
        <v>44332</v>
      </c>
      <c r="B638" s="121">
        <f t="shared" ca="1" si="196"/>
        <v>10078.803889999999</v>
      </c>
      <c r="C638" s="123">
        <f t="shared" si="187"/>
        <v>10000</v>
      </c>
      <c r="D638" s="124">
        <f ca="1">IF(A638&lt;$B$1,VLOOKUP(A638,[1]DI!$A$4:$B$15000,2,FALSE),0)</f>
        <v>0</v>
      </c>
      <c r="E638" s="123">
        <f t="shared" ca="1" si="180"/>
        <v>1</v>
      </c>
      <c r="F638" s="123">
        <f ca="1">(TRUNC(PRODUCT($E$12:$E637),16))</f>
        <v>1.05418415541255</v>
      </c>
      <c r="G638" s="123">
        <f t="shared" ca="1" si="197"/>
        <v>1.0485076565948399</v>
      </c>
      <c r="H638" s="123">
        <f t="shared" ca="1" si="181"/>
        <v>1.0054138800000001</v>
      </c>
      <c r="I638" s="124">
        <f t="shared" si="188"/>
        <v>1.15E-2</v>
      </c>
      <c r="J638" s="125">
        <f t="shared" si="189"/>
        <v>44253</v>
      </c>
      <c r="K638" s="126">
        <f t="shared" si="190"/>
        <v>53</v>
      </c>
      <c r="L638" s="127">
        <f t="shared" si="191"/>
        <v>54</v>
      </c>
      <c r="M638" s="128">
        <f t="shared" si="182"/>
        <v>1.002453228</v>
      </c>
      <c r="N638" s="128">
        <f t="shared" ca="1" si="183"/>
        <v>1.0078803890000001</v>
      </c>
      <c r="O638" s="127">
        <f t="shared" si="192"/>
        <v>0</v>
      </c>
      <c r="P638" s="123">
        <f t="shared" ca="1" si="184"/>
        <v>78.803889999999996</v>
      </c>
      <c r="Q638" s="129">
        <f t="shared" si="185"/>
        <v>0</v>
      </c>
      <c r="R638" s="130" t="str">
        <f t="shared" si="193"/>
        <v>J=</v>
      </c>
      <c r="S638" s="125">
        <f t="shared" si="194"/>
        <v>44434</v>
      </c>
      <c r="T638" s="133" t="str">
        <f t="shared" si="195"/>
        <v>-</v>
      </c>
      <c r="U638" s="7"/>
      <c r="V638" s="7"/>
      <c r="W638" s="7"/>
      <c r="X638" s="7"/>
      <c r="Y638" s="1"/>
      <c r="Z638" s="7"/>
      <c r="AA638" s="7"/>
      <c r="AB638" s="7"/>
      <c r="AC638" s="7"/>
      <c r="AD638" s="7"/>
      <c r="AE638" s="8"/>
      <c r="AF638" s="7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</row>
    <row r="639" spans="1:212" x14ac:dyDescent="0.2">
      <c r="A639" s="122">
        <f t="shared" si="186"/>
        <v>44333</v>
      </c>
      <c r="B639" s="121">
        <f t="shared" ca="1" si="196"/>
        <v>10078.803889999999</v>
      </c>
      <c r="C639" s="123">
        <f t="shared" si="187"/>
        <v>10000</v>
      </c>
      <c r="D639" s="124">
        <f ca="1">IF(A639&lt;$B$1,VLOOKUP(A639,[1]DI!$A$4:$B$15000,2,FALSE),0)</f>
        <v>3.4000000000000002E-2</v>
      </c>
      <c r="E639" s="123">
        <f t="shared" ca="1" si="180"/>
        <v>1.00013269</v>
      </c>
      <c r="F639" s="123">
        <f ca="1">(TRUNC(PRODUCT($E$12:$E638),16))</f>
        <v>1.05418415541255</v>
      </c>
      <c r="G639" s="123">
        <f t="shared" ca="1" si="197"/>
        <v>1.0485076565948399</v>
      </c>
      <c r="H639" s="123">
        <f t="shared" ca="1" si="181"/>
        <v>1.0054138800000001</v>
      </c>
      <c r="I639" s="124">
        <f t="shared" si="188"/>
        <v>1.15E-2</v>
      </c>
      <c r="J639" s="125">
        <f t="shared" si="189"/>
        <v>44253</v>
      </c>
      <c r="K639" s="126">
        <f t="shared" si="190"/>
        <v>54</v>
      </c>
      <c r="L639" s="127">
        <f t="shared" si="191"/>
        <v>54</v>
      </c>
      <c r="M639" s="128">
        <f t="shared" si="182"/>
        <v>1.002453228</v>
      </c>
      <c r="N639" s="128">
        <f t="shared" ca="1" si="183"/>
        <v>1.0078803890000001</v>
      </c>
      <c r="O639" s="127">
        <f t="shared" si="192"/>
        <v>0</v>
      </c>
      <c r="P639" s="123">
        <f t="shared" ca="1" si="184"/>
        <v>78.803889999999996</v>
      </c>
      <c r="Q639" s="129">
        <f t="shared" si="185"/>
        <v>0</v>
      </c>
      <c r="R639" s="130" t="str">
        <f t="shared" si="193"/>
        <v>J=</v>
      </c>
      <c r="S639" s="125">
        <f t="shared" si="194"/>
        <v>44434</v>
      </c>
      <c r="T639" s="133" t="str">
        <f t="shared" si="195"/>
        <v>-</v>
      </c>
      <c r="U639" s="7"/>
      <c r="V639" s="7"/>
      <c r="W639" s="7"/>
      <c r="X639" s="7"/>
      <c r="Y639" s="1"/>
      <c r="Z639" s="7"/>
      <c r="AA639" s="7"/>
      <c r="AB639" s="7"/>
      <c r="AC639" s="7"/>
      <c r="AD639" s="7"/>
      <c r="AE639" s="8"/>
      <c r="AF639" s="7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</row>
    <row r="640" spans="1:212" x14ac:dyDescent="0.2">
      <c r="A640" s="122">
        <f t="shared" si="186"/>
        <v>44334</v>
      </c>
      <c r="B640" s="121">
        <f t="shared" ca="1" si="196"/>
        <v>10080.598659990001</v>
      </c>
      <c r="C640" s="123">
        <f t="shared" si="187"/>
        <v>10000</v>
      </c>
      <c r="D640" s="124">
        <f ca="1">IF(A640&lt;$B$1,VLOOKUP(A640,[1]DI!$A$4:$B$15000,2,FALSE),0)</f>
        <v>3.4000000000000002E-2</v>
      </c>
      <c r="E640" s="123">
        <f t="shared" ca="1" si="180"/>
        <v>1.00013269</v>
      </c>
      <c r="F640" s="123">
        <f ca="1">(TRUNC(PRODUCT($E$12:$E639),16))</f>
        <v>1.05432403510813</v>
      </c>
      <c r="G640" s="123">
        <f t="shared" ca="1" si="197"/>
        <v>1.0485076565948399</v>
      </c>
      <c r="H640" s="123">
        <f t="shared" ca="1" si="181"/>
        <v>1.00554729</v>
      </c>
      <c r="I640" s="124">
        <f t="shared" si="188"/>
        <v>1.15E-2</v>
      </c>
      <c r="J640" s="125">
        <f t="shared" si="189"/>
        <v>44253</v>
      </c>
      <c r="K640" s="126">
        <f t="shared" si="190"/>
        <v>55</v>
      </c>
      <c r="L640" s="127">
        <f t="shared" si="191"/>
        <v>55</v>
      </c>
      <c r="M640" s="128">
        <f t="shared" si="182"/>
        <v>1.002498715</v>
      </c>
      <c r="N640" s="128">
        <f t="shared" ca="1" si="183"/>
        <v>1.008059866</v>
      </c>
      <c r="O640" s="127">
        <f t="shared" si="192"/>
        <v>0</v>
      </c>
      <c r="P640" s="123">
        <f t="shared" ca="1" si="184"/>
        <v>80.598659990000002</v>
      </c>
      <c r="Q640" s="129">
        <f t="shared" si="185"/>
        <v>0</v>
      </c>
      <c r="R640" s="130" t="str">
        <f t="shared" si="193"/>
        <v>J=</v>
      </c>
      <c r="S640" s="125">
        <f t="shared" si="194"/>
        <v>44434</v>
      </c>
      <c r="T640" s="133" t="str">
        <f t="shared" si="195"/>
        <v>-</v>
      </c>
      <c r="U640" s="7"/>
      <c r="V640" s="7"/>
      <c r="W640" s="7"/>
      <c r="X640" s="7"/>
      <c r="Y640" s="1"/>
      <c r="Z640" s="7"/>
      <c r="AA640" s="7"/>
      <c r="AB640" s="7"/>
      <c r="AC640" s="7"/>
      <c r="AD640" s="7"/>
      <c r="AE640" s="8"/>
      <c r="AF640" s="7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</row>
    <row r="641" spans="1:212" x14ac:dyDescent="0.2">
      <c r="A641" s="122">
        <f t="shared" si="186"/>
        <v>44335</v>
      </c>
      <c r="B641" s="121">
        <f t="shared" ca="1" si="196"/>
        <v>10082.39376999</v>
      </c>
      <c r="C641" s="123">
        <f t="shared" si="187"/>
        <v>10000</v>
      </c>
      <c r="D641" s="124">
        <f ca="1">IF(A641&lt;$B$1,VLOOKUP(A641,[1]DI!$A$4:$B$15000,2,FALSE),0)</f>
        <v>3.4000000000000002E-2</v>
      </c>
      <c r="E641" s="123">
        <f t="shared" ca="1" si="180"/>
        <v>1.00013269</v>
      </c>
      <c r="F641" s="123">
        <f ca="1">(TRUNC(PRODUCT($E$12:$E640),16))</f>
        <v>1.05446393336435</v>
      </c>
      <c r="G641" s="123">
        <f t="shared" ca="1" si="197"/>
        <v>1.0485076565948399</v>
      </c>
      <c r="H641" s="123">
        <f t="shared" ca="1" si="181"/>
        <v>1.00568072</v>
      </c>
      <c r="I641" s="124">
        <f t="shared" si="188"/>
        <v>1.15E-2</v>
      </c>
      <c r="J641" s="125">
        <f t="shared" si="189"/>
        <v>44253</v>
      </c>
      <c r="K641" s="126">
        <f t="shared" si="190"/>
        <v>56</v>
      </c>
      <c r="L641" s="127">
        <f t="shared" si="191"/>
        <v>56</v>
      </c>
      <c r="M641" s="128">
        <f t="shared" si="182"/>
        <v>1.0025442040000001</v>
      </c>
      <c r="N641" s="128">
        <f t="shared" ca="1" si="183"/>
        <v>1.008239377</v>
      </c>
      <c r="O641" s="127">
        <f t="shared" si="192"/>
        <v>0</v>
      </c>
      <c r="P641" s="123">
        <f t="shared" ca="1" si="184"/>
        <v>82.393769989999996</v>
      </c>
      <c r="Q641" s="129">
        <f t="shared" si="185"/>
        <v>0</v>
      </c>
      <c r="R641" s="130" t="str">
        <f t="shared" si="193"/>
        <v>J=</v>
      </c>
      <c r="S641" s="125">
        <f t="shared" si="194"/>
        <v>44434</v>
      </c>
      <c r="T641" s="133" t="str">
        <f t="shared" si="195"/>
        <v>-</v>
      </c>
      <c r="U641" s="7"/>
      <c r="V641" s="7"/>
      <c r="W641" s="7"/>
      <c r="X641" s="7"/>
      <c r="Y641" s="1"/>
      <c r="Z641" s="7"/>
      <c r="AA641" s="7"/>
      <c r="AB641" s="7"/>
      <c r="AC641" s="7"/>
      <c r="AD641" s="7"/>
      <c r="AE641" s="8"/>
      <c r="AF641" s="7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</row>
    <row r="642" spans="1:212" x14ac:dyDescent="0.2">
      <c r="A642" s="122">
        <f t="shared" si="186"/>
        <v>44336</v>
      </c>
      <c r="B642" s="121">
        <f t="shared" ca="1" si="196"/>
        <v>10084.189119999999</v>
      </c>
      <c r="C642" s="123">
        <f t="shared" si="187"/>
        <v>10000</v>
      </c>
      <c r="D642" s="124">
        <f ca="1">IF(A642&lt;$B$1,VLOOKUP(A642,[1]DI!$A$4:$B$15000,2,FALSE),0)</f>
        <v>3.4000000000000002E-2</v>
      </c>
      <c r="E642" s="123">
        <f t="shared" ca="1" si="180"/>
        <v>1.00013269</v>
      </c>
      <c r="F642" s="123">
        <f ca="1">(TRUNC(PRODUCT($E$12:$E641),16))</f>
        <v>1.0546038501836701</v>
      </c>
      <c r="G642" s="123">
        <f t="shared" ca="1" si="197"/>
        <v>1.0485076565948399</v>
      </c>
      <c r="H642" s="123">
        <f t="shared" ca="1" si="181"/>
        <v>1.0058141599999999</v>
      </c>
      <c r="I642" s="124">
        <f t="shared" si="188"/>
        <v>1.15E-2</v>
      </c>
      <c r="J642" s="125">
        <f t="shared" si="189"/>
        <v>44253</v>
      </c>
      <c r="K642" s="126">
        <f t="shared" si="190"/>
        <v>57</v>
      </c>
      <c r="L642" s="127">
        <f t="shared" si="191"/>
        <v>57</v>
      </c>
      <c r="M642" s="128">
        <f t="shared" si="182"/>
        <v>1.0025896949999999</v>
      </c>
      <c r="N642" s="128">
        <f t="shared" ca="1" si="183"/>
        <v>1.008418912</v>
      </c>
      <c r="O642" s="127">
        <f t="shared" si="192"/>
        <v>0</v>
      </c>
      <c r="P642" s="123">
        <f t="shared" ca="1" si="184"/>
        <v>84.189120000000003</v>
      </c>
      <c r="Q642" s="129">
        <f t="shared" si="185"/>
        <v>0</v>
      </c>
      <c r="R642" s="130" t="str">
        <f t="shared" si="193"/>
        <v>J=</v>
      </c>
      <c r="S642" s="125">
        <f t="shared" si="194"/>
        <v>44434</v>
      </c>
      <c r="T642" s="133" t="str">
        <f t="shared" si="195"/>
        <v>-</v>
      </c>
      <c r="U642" s="7"/>
      <c r="V642" s="7"/>
      <c r="W642" s="7"/>
      <c r="X642" s="7"/>
      <c r="Y642" s="1"/>
      <c r="Z642" s="7"/>
      <c r="AA642" s="7"/>
      <c r="AB642" s="7"/>
      <c r="AC642" s="7"/>
      <c r="AD642" s="7"/>
      <c r="AE642" s="8"/>
      <c r="AF642" s="7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</row>
    <row r="643" spans="1:212" x14ac:dyDescent="0.2">
      <c r="A643" s="122">
        <f t="shared" si="186"/>
        <v>44337</v>
      </c>
      <c r="B643" s="121">
        <f t="shared" ca="1" si="196"/>
        <v>10085.984809989999</v>
      </c>
      <c r="C643" s="123">
        <f t="shared" si="187"/>
        <v>10000</v>
      </c>
      <c r="D643" s="124">
        <f ca="1">IF(A643&lt;$B$1,VLOOKUP(A643,[1]DI!$A$4:$B$15000,2,FALSE),0)</f>
        <v>3.4000000000000002E-2</v>
      </c>
      <c r="E643" s="123">
        <f t="shared" ca="1" si="180"/>
        <v>1.00013269</v>
      </c>
      <c r="F643" s="123">
        <f ca="1">(TRUNC(PRODUCT($E$12:$E642),16))</f>
        <v>1.05474378556855</v>
      </c>
      <c r="G643" s="123">
        <f t="shared" ca="1" si="197"/>
        <v>1.0485076565948399</v>
      </c>
      <c r="H643" s="123">
        <f t="shared" ca="1" si="181"/>
        <v>1.0059476199999999</v>
      </c>
      <c r="I643" s="124">
        <f t="shared" si="188"/>
        <v>1.15E-2</v>
      </c>
      <c r="J643" s="125">
        <f t="shared" si="189"/>
        <v>44253</v>
      </c>
      <c r="K643" s="126">
        <f t="shared" si="190"/>
        <v>58</v>
      </c>
      <c r="L643" s="127">
        <f t="shared" si="191"/>
        <v>58</v>
      </c>
      <c r="M643" s="128">
        <f t="shared" si="182"/>
        <v>1.002635188</v>
      </c>
      <c r="N643" s="128">
        <f t="shared" ca="1" si="183"/>
        <v>1.0085984809999999</v>
      </c>
      <c r="O643" s="127">
        <f t="shared" si="192"/>
        <v>0</v>
      </c>
      <c r="P643" s="123">
        <f t="shared" ca="1" si="184"/>
        <v>85.984809990000002</v>
      </c>
      <c r="Q643" s="129">
        <f t="shared" si="185"/>
        <v>0</v>
      </c>
      <c r="R643" s="130" t="str">
        <f t="shared" si="193"/>
        <v>J=</v>
      </c>
      <c r="S643" s="125">
        <f t="shared" si="194"/>
        <v>44434</v>
      </c>
      <c r="T643" s="133" t="str">
        <f t="shared" si="195"/>
        <v>-</v>
      </c>
      <c r="U643" s="7"/>
      <c r="V643" s="7"/>
      <c r="W643" s="7"/>
      <c r="X643" s="7"/>
      <c r="Y643" s="1"/>
      <c r="Z643" s="7"/>
      <c r="AA643" s="7"/>
      <c r="AB643" s="7"/>
      <c r="AC643" s="7"/>
      <c r="AD643" s="7"/>
      <c r="AE643" s="8"/>
      <c r="AF643" s="7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</row>
    <row r="644" spans="1:212" x14ac:dyDescent="0.2">
      <c r="A644" s="122">
        <f t="shared" si="186"/>
        <v>44338</v>
      </c>
      <c r="B644" s="121">
        <f t="shared" ca="1" si="196"/>
        <v>10087.780849999999</v>
      </c>
      <c r="C644" s="123">
        <f t="shared" si="187"/>
        <v>10000</v>
      </c>
      <c r="D644" s="124">
        <f ca="1">IF(A644&lt;$B$1,VLOOKUP(A644,[1]DI!$A$4:$B$15000,2,FALSE),0)</f>
        <v>0</v>
      </c>
      <c r="E644" s="123">
        <f t="shared" ca="1" si="180"/>
        <v>1</v>
      </c>
      <c r="F644" s="123">
        <f ca="1">(TRUNC(PRODUCT($E$12:$E643),16))</f>
        <v>1.0548837395214601</v>
      </c>
      <c r="G644" s="123">
        <f t="shared" ca="1" si="197"/>
        <v>1.0485076565948399</v>
      </c>
      <c r="H644" s="123">
        <f t="shared" ca="1" si="181"/>
        <v>1.0060811000000001</v>
      </c>
      <c r="I644" s="124">
        <f t="shared" si="188"/>
        <v>1.15E-2</v>
      </c>
      <c r="J644" s="125">
        <f t="shared" si="189"/>
        <v>44253</v>
      </c>
      <c r="K644" s="126">
        <f t="shared" si="190"/>
        <v>58</v>
      </c>
      <c r="L644" s="127">
        <f t="shared" si="191"/>
        <v>59</v>
      </c>
      <c r="M644" s="128">
        <f t="shared" si="182"/>
        <v>1.0026806829999999</v>
      </c>
      <c r="N644" s="128">
        <f t="shared" ca="1" si="183"/>
        <v>1.0087780850000001</v>
      </c>
      <c r="O644" s="127">
        <f t="shared" si="192"/>
        <v>0</v>
      </c>
      <c r="P644" s="123">
        <f t="shared" ca="1" si="184"/>
        <v>87.780850000000001</v>
      </c>
      <c r="Q644" s="129">
        <f t="shared" si="185"/>
        <v>0</v>
      </c>
      <c r="R644" s="130" t="str">
        <f t="shared" si="193"/>
        <v>J=</v>
      </c>
      <c r="S644" s="125">
        <f t="shared" si="194"/>
        <v>44434</v>
      </c>
      <c r="T644" s="133" t="str">
        <f t="shared" si="195"/>
        <v>-</v>
      </c>
      <c r="U644" s="7"/>
      <c r="V644" s="7"/>
      <c r="W644" s="7"/>
      <c r="X644" s="7"/>
      <c r="Y644" s="1"/>
      <c r="Z644" s="7"/>
      <c r="AA644" s="7"/>
      <c r="AB644" s="7"/>
      <c r="AC644" s="7"/>
      <c r="AD644" s="7"/>
      <c r="AE644" s="8"/>
      <c r="AF644" s="7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</row>
    <row r="645" spans="1:212" x14ac:dyDescent="0.2">
      <c r="A645" s="122">
        <f t="shared" si="186"/>
        <v>44339</v>
      </c>
      <c r="B645" s="121">
        <f t="shared" ca="1" si="196"/>
        <v>10087.780849999999</v>
      </c>
      <c r="C645" s="123">
        <f t="shared" si="187"/>
        <v>10000</v>
      </c>
      <c r="D645" s="124">
        <f ca="1">IF(A645&lt;$B$1,VLOOKUP(A645,[1]DI!$A$4:$B$15000,2,FALSE),0)</f>
        <v>0</v>
      </c>
      <c r="E645" s="123">
        <f t="shared" ca="1" si="180"/>
        <v>1</v>
      </c>
      <c r="F645" s="123">
        <f ca="1">(TRUNC(PRODUCT($E$12:$E644),16))</f>
        <v>1.0548837395214601</v>
      </c>
      <c r="G645" s="123">
        <f t="shared" ca="1" si="197"/>
        <v>1.0485076565948399</v>
      </c>
      <c r="H645" s="123">
        <f t="shared" ca="1" si="181"/>
        <v>1.0060811000000001</v>
      </c>
      <c r="I645" s="124">
        <f t="shared" si="188"/>
        <v>1.15E-2</v>
      </c>
      <c r="J645" s="125">
        <f t="shared" si="189"/>
        <v>44253</v>
      </c>
      <c r="K645" s="126">
        <f t="shared" si="190"/>
        <v>58</v>
      </c>
      <c r="L645" s="127">
        <f t="shared" si="191"/>
        <v>59</v>
      </c>
      <c r="M645" s="128">
        <f t="shared" si="182"/>
        <v>1.0026806829999999</v>
      </c>
      <c r="N645" s="128">
        <f t="shared" ca="1" si="183"/>
        <v>1.0087780850000001</v>
      </c>
      <c r="O645" s="127">
        <f t="shared" si="192"/>
        <v>0</v>
      </c>
      <c r="P645" s="123">
        <f t="shared" ca="1" si="184"/>
        <v>87.780850000000001</v>
      </c>
      <c r="Q645" s="129">
        <f t="shared" si="185"/>
        <v>0</v>
      </c>
      <c r="R645" s="130" t="str">
        <f t="shared" si="193"/>
        <v>J=</v>
      </c>
      <c r="S645" s="125">
        <f t="shared" si="194"/>
        <v>44434</v>
      </c>
      <c r="T645" s="133" t="str">
        <f t="shared" si="195"/>
        <v>-</v>
      </c>
      <c r="U645" s="7"/>
      <c r="V645" s="7"/>
      <c r="W645" s="7"/>
      <c r="X645" s="7"/>
      <c r="Y645" s="1"/>
      <c r="Z645" s="7"/>
      <c r="AA645" s="7"/>
      <c r="AB645" s="7"/>
      <c r="AC645" s="7"/>
      <c r="AD645" s="7"/>
      <c r="AE645" s="8"/>
      <c r="AF645" s="7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</row>
    <row r="646" spans="1:212" x14ac:dyDescent="0.2">
      <c r="A646" s="122">
        <f t="shared" si="186"/>
        <v>44340</v>
      </c>
      <c r="B646" s="121">
        <f t="shared" ca="1" si="196"/>
        <v>10087.780849999999</v>
      </c>
      <c r="C646" s="123">
        <f t="shared" si="187"/>
        <v>10000</v>
      </c>
      <c r="D646" s="124">
        <f ca="1">IF(A646&lt;$B$1,VLOOKUP(A646,[1]DI!$A$4:$B$15000,2,FALSE),0)</f>
        <v>3.4000000000000002E-2</v>
      </c>
      <c r="E646" s="123">
        <f t="shared" ca="1" si="180"/>
        <v>1.00013269</v>
      </c>
      <c r="F646" s="123">
        <f ca="1">(TRUNC(PRODUCT($E$12:$E645),16))</f>
        <v>1.0548837395214601</v>
      </c>
      <c r="G646" s="123">
        <f t="shared" ca="1" si="197"/>
        <v>1.0485076565948399</v>
      </c>
      <c r="H646" s="123">
        <f t="shared" ca="1" si="181"/>
        <v>1.0060811000000001</v>
      </c>
      <c r="I646" s="124">
        <f t="shared" si="188"/>
        <v>1.15E-2</v>
      </c>
      <c r="J646" s="125">
        <f t="shared" si="189"/>
        <v>44253</v>
      </c>
      <c r="K646" s="126">
        <f t="shared" si="190"/>
        <v>59</v>
      </c>
      <c r="L646" s="127">
        <f t="shared" si="191"/>
        <v>59</v>
      </c>
      <c r="M646" s="128">
        <f t="shared" si="182"/>
        <v>1.0026806829999999</v>
      </c>
      <c r="N646" s="128">
        <f t="shared" ca="1" si="183"/>
        <v>1.0087780850000001</v>
      </c>
      <c r="O646" s="127">
        <f t="shared" si="192"/>
        <v>0</v>
      </c>
      <c r="P646" s="123">
        <f t="shared" ca="1" si="184"/>
        <v>87.780850000000001</v>
      </c>
      <c r="Q646" s="129">
        <f t="shared" si="185"/>
        <v>0</v>
      </c>
      <c r="R646" s="130" t="str">
        <f t="shared" si="193"/>
        <v>J=</v>
      </c>
      <c r="S646" s="125">
        <f t="shared" si="194"/>
        <v>44434</v>
      </c>
      <c r="T646" s="133" t="str">
        <f t="shared" si="195"/>
        <v>-</v>
      </c>
      <c r="U646" s="7"/>
      <c r="V646" s="7"/>
      <c r="W646" s="7"/>
      <c r="X646" s="7"/>
      <c r="Y646" s="1"/>
      <c r="Z646" s="7"/>
      <c r="AA646" s="7"/>
      <c r="AB646" s="7"/>
      <c r="AC646" s="7"/>
      <c r="AD646" s="7"/>
      <c r="AE646" s="8"/>
      <c r="AF646" s="7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</row>
    <row r="647" spans="1:212" x14ac:dyDescent="0.2">
      <c r="A647" s="122">
        <f t="shared" si="186"/>
        <v>44341</v>
      </c>
      <c r="B647" s="121">
        <f t="shared" ca="1" si="196"/>
        <v>10089.57721999</v>
      </c>
      <c r="C647" s="123">
        <f t="shared" si="187"/>
        <v>10000</v>
      </c>
      <c r="D647" s="124">
        <f ca="1">IF(A647&lt;$B$1,VLOOKUP(A647,[1]DI!$A$4:$B$15000,2,FALSE),0)</f>
        <v>3.4000000000000002E-2</v>
      </c>
      <c r="E647" s="123">
        <f t="shared" ca="1" si="180"/>
        <v>1.00013269</v>
      </c>
      <c r="F647" s="123">
        <f ca="1">(TRUNC(PRODUCT($E$12:$E646),16))</f>
        <v>1.05502371204486</v>
      </c>
      <c r="G647" s="123">
        <f t="shared" ca="1" si="197"/>
        <v>1.0485076565948399</v>
      </c>
      <c r="H647" s="123">
        <f t="shared" ca="1" si="181"/>
        <v>1.0062146000000001</v>
      </c>
      <c r="I647" s="124">
        <f t="shared" si="188"/>
        <v>1.15E-2</v>
      </c>
      <c r="J647" s="125">
        <f t="shared" si="189"/>
        <v>44253</v>
      </c>
      <c r="K647" s="126">
        <f t="shared" si="190"/>
        <v>60</v>
      </c>
      <c r="L647" s="127">
        <f t="shared" si="191"/>
        <v>60</v>
      </c>
      <c r="M647" s="128">
        <f t="shared" si="182"/>
        <v>1.00272618</v>
      </c>
      <c r="N647" s="128">
        <f t="shared" ca="1" si="183"/>
        <v>1.0089577219999999</v>
      </c>
      <c r="O647" s="127">
        <f t="shared" si="192"/>
        <v>0</v>
      </c>
      <c r="P647" s="123">
        <f t="shared" ca="1" si="184"/>
        <v>89.577219990000003</v>
      </c>
      <c r="Q647" s="129">
        <f t="shared" si="185"/>
        <v>0</v>
      </c>
      <c r="R647" s="130" t="str">
        <f t="shared" si="193"/>
        <v>J=</v>
      </c>
      <c r="S647" s="125">
        <f t="shared" si="194"/>
        <v>44434</v>
      </c>
      <c r="T647" s="133" t="str">
        <f t="shared" si="195"/>
        <v>-</v>
      </c>
      <c r="U647" s="7"/>
      <c r="V647" s="7"/>
      <c r="W647" s="7"/>
      <c r="X647" s="7"/>
      <c r="Y647" s="1"/>
      <c r="Z647" s="7"/>
      <c r="AA647" s="7"/>
      <c r="AB647" s="7"/>
      <c r="AC647" s="7"/>
      <c r="AD647" s="7"/>
      <c r="AE647" s="8"/>
      <c r="AF647" s="7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</row>
    <row r="648" spans="1:212" x14ac:dyDescent="0.2">
      <c r="A648" s="122">
        <f t="shared" si="186"/>
        <v>44342</v>
      </c>
      <c r="B648" s="121">
        <f t="shared" ca="1" si="196"/>
        <v>10091.373839989999</v>
      </c>
      <c r="C648" s="123">
        <f t="shared" si="187"/>
        <v>10000</v>
      </c>
      <c r="D648" s="124">
        <f ca="1">IF(A648&lt;$B$1,VLOOKUP(A648,[1]DI!$A$4:$B$15000,2,FALSE),0)</f>
        <v>3.4000000000000002E-2</v>
      </c>
      <c r="E648" s="123">
        <f t="shared" ca="1" si="180"/>
        <v>1.00013269</v>
      </c>
      <c r="F648" s="123">
        <f ca="1">(TRUNC(PRODUCT($E$12:$E647),16))</f>
        <v>1.05516370314121</v>
      </c>
      <c r="G648" s="123">
        <f t="shared" ca="1" si="197"/>
        <v>1.0485076565948399</v>
      </c>
      <c r="H648" s="123">
        <f t="shared" ca="1" si="181"/>
        <v>1.00634811</v>
      </c>
      <c r="I648" s="124">
        <f t="shared" si="188"/>
        <v>1.15E-2</v>
      </c>
      <c r="J648" s="125">
        <f t="shared" si="189"/>
        <v>44253</v>
      </c>
      <c r="K648" s="126">
        <f t="shared" si="190"/>
        <v>61</v>
      </c>
      <c r="L648" s="127">
        <f t="shared" si="191"/>
        <v>61</v>
      </c>
      <c r="M648" s="128">
        <f t="shared" si="182"/>
        <v>1.0027716790000001</v>
      </c>
      <c r="N648" s="128">
        <f t="shared" ca="1" si="183"/>
        <v>1.009137384</v>
      </c>
      <c r="O648" s="127">
        <f t="shared" si="192"/>
        <v>0</v>
      </c>
      <c r="P648" s="123">
        <f t="shared" ca="1" si="184"/>
        <v>91.373839989999993</v>
      </c>
      <c r="Q648" s="129">
        <f t="shared" si="185"/>
        <v>0</v>
      </c>
      <c r="R648" s="130" t="str">
        <f t="shared" si="193"/>
        <v>J=</v>
      </c>
      <c r="S648" s="125">
        <f t="shared" si="194"/>
        <v>44434</v>
      </c>
      <c r="T648" s="133" t="str">
        <f t="shared" si="195"/>
        <v>-</v>
      </c>
      <c r="U648" s="7"/>
      <c r="V648" s="7"/>
      <c r="W648" s="7"/>
      <c r="X648" s="7"/>
      <c r="Y648" s="1"/>
      <c r="Z648" s="7"/>
      <c r="AA648" s="7"/>
      <c r="AB648" s="7"/>
      <c r="AC648" s="7"/>
      <c r="AD648" s="7"/>
      <c r="AE648" s="8"/>
      <c r="AF648" s="7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</row>
    <row r="649" spans="1:212" x14ac:dyDescent="0.2">
      <c r="A649" s="122">
        <f t="shared" si="186"/>
        <v>44343</v>
      </c>
      <c r="B649" s="121">
        <f t="shared" ca="1" si="196"/>
        <v>10093.170910000001</v>
      </c>
      <c r="C649" s="123">
        <f t="shared" si="187"/>
        <v>10000</v>
      </c>
      <c r="D649" s="124">
        <f ca="1">IF(A649&lt;$B$1,VLOOKUP(A649,[1]DI!$A$4:$B$15000,2,FALSE),0)</f>
        <v>3.4000000000000002E-2</v>
      </c>
      <c r="E649" s="123">
        <f t="shared" ca="1" si="180"/>
        <v>1.00013269</v>
      </c>
      <c r="F649" s="123">
        <f ca="1">(TRUNC(PRODUCT($E$12:$E648),16))</f>
        <v>1.0553037128129801</v>
      </c>
      <c r="G649" s="123">
        <f t="shared" ca="1" si="197"/>
        <v>1.0485076565948399</v>
      </c>
      <c r="H649" s="123">
        <f t="shared" ca="1" si="181"/>
        <v>1.00648165</v>
      </c>
      <c r="I649" s="124">
        <f t="shared" si="188"/>
        <v>1.15E-2</v>
      </c>
      <c r="J649" s="125">
        <f t="shared" si="189"/>
        <v>44253</v>
      </c>
      <c r="K649" s="126">
        <f t="shared" si="190"/>
        <v>62</v>
      </c>
      <c r="L649" s="127">
        <f t="shared" si="191"/>
        <v>62</v>
      </c>
      <c r="M649" s="128">
        <f t="shared" si="182"/>
        <v>1.0028171809999999</v>
      </c>
      <c r="N649" s="128">
        <f t="shared" ca="1" si="183"/>
        <v>1.009317091</v>
      </c>
      <c r="O649" s="127">
        <f t="shared" si="192"/>
        <v>0</v>
      </c>
      <c r="P649" s="123">
        <f t="shared" ca="1" si="184"/>
        <v>93.170910000000006</v>
      </c>
      <c r="Q649" s="129">
        <f t="shared" si="185"/>
        <v>0</v>
      </c>
      <c r="R649" s="130" t="str">
        <f t="shared" si="193"/>
        <v>J=</v>
      </c>
      <c r="S649" s="125">
        <f t="shared" si="194"/>
        <v>44434</v>
      </c>
      <c r="T649" s="133" t="str">
        <f t="shared" si="195"/>
        <v>-</v>
      </c>
      <c r="U649" s="7"/>
      <c r="V649" s="7"/>
      <c r="W649" s="7"/>
      <c r="X649" s="7"/>
      <c r="Y649" s="1"/>
      <c r="Z649" s="7"/>
      <c r="AA649" s="7"/>
      <c r="AB649" s="7"/>
      <c r="AC649" s="7"/>
      <c r="AD649" s="7"/>
      <c r="AE649" s="8"/>
      <c r="AF649" s="7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</row>
    <row r="650" spans="1:212" x14ac:dyDescent="0.2">
      <c r="A650" s="122">
        <f t="shared" si="186"/>
        <v>44344</v>
      </c>
      <c r="B650" s="121">
        <f t="shared" ca="1" si="196"/>
        <v>10094.96820999</v>
      </c>
      <c r="C650" s="123">
        <f t="shared" si="187"/>
        <v>10000</v>
      </c>
      <c r="D650" s="124">
        <f ca="1">IF(A650&lt;$B$1,VLOOKUP(A650,[1]DI!$A$4:$B$15000,2,FALSE),0)</f>
        <v>3.4000000000000002E-2</v>
      </c>
      <c r="E650" s="123">
        <f t="shared" ca="1" si="180"/>
        <v>1.00013269</v>
      </c>
      <c r="F650" s="123">
        <f ca="1">(TRUNC(PRODUCT($E$12:$E649),16))</f>
        <v>1.0554437410626301</v>
      </c>
      <c r="G650" s="123">
        <f t="shared" ca="1" si="197"/>
        <v>1.0485076565948399</v>
      </c>
      <c r="H650" s="123">
        <f t="shared" ca="1" si="181"/>
        <v>1.0066151999999999</v>
      </c>
      <c r="I650" s="124">
        <f t="shared" si="188"/>
        <v>1.15E-2</v>
      </c>
      <c r="J650" s="125">
        <f t="shared" si="189"/>
        <v>44253</v>
      </c>
      <c r="K650" s="126">
        <f t="shared" si="190"/>
        <v>63</v>
      </c>
      <c r="L650" s="127">
        <f t="shared" si="191"/>
        <v>63</v>
      </c>
      <c r="M650" s="128">
        <f t="shared" si="182"/>
        <v>1.0028626839999999</v>
      </c>
      <c r="N650" s="128">
        <f t="shared" ca="1" si="183"/>
        <v>1.0094968209999999</v>
      </c>
      <c r="O650" s="127">
        <f t="shared" si="192"/>
        <v>0</v>
      </c>
      <c r="P650" s="123">
        <f t="shared" ca="1" si="184"/>
        <v>94.968209990000005</v>
      </c>
      <c r="Q650" s="129">
        <f t="shared" si="185"/>
        <v>0</v>
      </c>
      <c r="R650" s="130" t="str">
        <f t="shared" si="193"/>
        <v>J=</v>
      </c>
      <c r="S650" s="125">
        <f t="shared" si="194"/>
        <v>44434</v>
      </c>
      <c r="T650" s="133" t="str">
        <f t="shared" si="195"/>
        <v>-</v>
      </c>
      <c r="U650" s="7"/>
      <c r="V650" s="7"/>
      <c r="W650" s="7"/>
      <c r="X650" s="7"/>
      <c r="Y650" s="1"/>
      <c r="Z650" s="7"/>
      <c r="AA650" s="7"/>
      <c r="AB650" s="7"/>
      <c r="AC650" s="7"/>
      <c r="AD650" s="7"/>
      <c r="AE650" s="8"/>
      <c r="AF650" s="7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</row>
    <row r="651" spans="1:212" x14ac:dyDescent="0.2">
      <c r="A651" s="122">
        <f t="shared" si="186"/>
        <v>44345</v>
      </c>
      <c r="B651" s="121">
        <f t="shared" ca="1" si="196"/>
        <v>10096.76577</v>
      </c>
      <c r="C651" s="123">
        <f t="shared" si="187"/>
        <v>10000</v>
      </c>
      <c r="D651" s="124">
        <f ca="1">IF(A651&lt;$B$1,VLOOKUP(A651,[1]DI!$A$4:$B$15000,2,FALSE),0)</f>
        <v>0</v>
      </c>
      <c r="E651" s="123">
        <f t="shared" ca="1" si="180"/>
        <v>1</v>
      </c>
      <c r="F651" s="123">
        <f ca="1">(TRUNC(PRODUCT($E$12:$E650),16))</f>
        <v>1.05558378789263</v>
      </c>
      <c r="G651" s="123">
        <f t="shared" ca="1" si="197"/>
        <v>1.0485076565948399</v>
      </c>
      <c r="H651" s="123">
        <f t="shared" ca="1" si="181"/>
        <v>1.00674876</v>
      </c>
      <c r="I651" s="124">
        <f t="shared" si="188"/>
        <v>1.15E-2</v>
      </c>
      <c r="J651" s="125">
        <f t="shared" si="189"/>
        <v>44253</v>
      </c>
      <c r="K651" s="126">
        <f t="shared" si="190"/>
        <v>63</v>
      </c>
      <c r="L651" s="127">
        <f t="shared" si="191"/>
        <v>64</v>
      </c>
      <c r="M651" s="128">
        <f t="shared" si="182"/>
        <v>1.0029081900000001</v>
      </c>
      <c r="N651" s="128">
        <f t="shared" ca="1" si="183"/>
        <v>1.009676577</v>
      </c>
      <c r="O651" s="127">
        <f t="shared" si="192"/>
        <v>0</v>
      </c>
      <c r="P651" s="123">
        <f t="shared" ca="1" si="184"/>
        <v>96.765770000000003</v>
      </c>
      <c r="Q651" s="129">
        <f t="shared" si="185"/>
        <v>0</v>
      </c>
      <c r="R651" s="130" t="str">
        <f t="shared" si="193"/>
        <v>J=</v>
      </c>
      <c r="S651" s="125">
        <f t="shared" si="194"/>
        <v>44434</v>
      </c>
      <c r="T651" s="133" t="str">
        <f t="shared" si="195"/>
        <v>-</v>
      </c>
      <c r="U651" s="7"/>
      <c r="V651" s="7"/>
      <c r="W651" s="7"/>
      <c r="X651" s="7"/>
      <c r="Y651" s="1"/>
      <c r="Z651" s="7"/>
      <c r="AA651" s="7"/>
      <c r="AB651" s="7"/>
      <c r="AC651" s="7"/>
      <c r="AD651" s="7"/>
      <c r="AE651" s="8"/>
      <c r="AF651" s="7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</row>
    <row r="652" spans="1:212" x14ac:dyDescent="0.2">
      <c r="A652" s="122">
        <f t="shared" si="186"/>
        <v>44346</v>
      </c>
      <c r="B652" s="121">
        <f t="shared" ca="1" si="196"/>
        <v>10096.76577</v>
      </c>
      <c r="C652" s="123">
        <f t="shared" si="187"/>
        <v>10000</v>
      </c>
      <c r="D652" s="124">
        <f ca="1">IF(A652&lt;$B$1,VLOOKUP(A652,[1]DI!$A$4:$B$15000,2,FALSE),0)</f>
        <v>0</v>
      </c>
      <c r="E652" s="123">
        <f t="shared" ref="E652:E715" ca="1" si="198">IF(A652&lt;A$10,1,ROUND(((1+D652)^(1/252)),8))</f>
        <v>1</v>
      </c>
      <c r="F652" s="123">
        <f ca="1">(TRUNC(PRODUCT($E$12:$E651),16))</f>
        <v>1.05558378789263</v>
      </c>
      <c r="G652" s="123">
        <f t="shared" ca="1" si="197"/>
        <v>1.0485076565948399</v>
      </c>
      <c r="H652" s="123">
        <f t="shared" ref="H652:H715" ca="1" si="199">ROUND(F652/G652,8)</f>
        <v>1.00674876</v>
      </c>
      <c r="I652" s="124">
        <f t="shared" si="188"/>
        <v>1.15E-2</v>
      </c>
      <c r="J652" s="125">
        <f t="shared" si="189"/>
        <v>44253</v>
      </c>
      <c r="K652" s="126">
        <f t="shared" si="190"/>
        <v>63</v>
      </c>
      <c r="L652" s="127">
        <f t="shared" si="191"/>
        <v>64</v>
      </c>
      <c r="M652" s="128">
        <f t="shared" ref="M652:M715" si="200">ROUND((I652+1)^(L652/252),9)</f>
        <v>1.0029081900000001</v>
      </c>
      <c r="N652" s="128">
        <f t="shared" ref="N652:N715" ca="1" si="201">ROUND(H652*M652,9)</f>
        <v>1.009676577</v>
      </c>
      <c r="O652" s="127">
        <f t="shared" si="192"/>
        <v>0</v>
      </c>
      <c r="P652" s="123">
        <f t="shared" ref="P652:P715" ca="1" si="202">TRUNC(((N652-1)*C652),8)</f>
        <v>96.765770000000003</v>
      </c>
      <c r="Q652" s="129">
        <f t="shared" ref="Q652:Q715" si="203">IF(O652&gt;0,VLOOKUP(O652,$V$12:$AA$48,6),0)</f>
        <v>0</v>
      </c>
      <c r="R652" s="130" t="str">
        <f t="shared" si="193"/>
        <v>J=</v>
      </c>
      <c r="S652" s="125">
        <f t="shared" si="194"/>
        <v>44434</v>
      </c>
      <c r="T652" s="133" t="str">
        <f t="shared" si="195"/>
        <v>-</v>
      </c>
      <c r="U652" s="7"/>
      <c r="V652" s="7"/>
      <c r="W652" s="7"/>
      <c r="X652" s="7"/>
      <c r="Y652" s="1"/>
      <c r="Z652" s="7"/>
      <c r="AA652" s="7"/>
      <c r="AB652" s="7"/>
      <c r="AC652" s="7"/>
      <c r="AD652" s="7"/>
      <c r="AE652" s="8"/>
      <c r="AF652" s="7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</row>
    <row r="653" spans="1:212" x14ac:dyDescent="0.2">
      <c r="A653" s="122">
        <f t="shared" ref="A653:A716" si="204">(A652+1)</f>
        <v>44347</v>
      </c>
      <c r="B653" s="121">
        <f t="shared" ca="1" si="196"/>
        <v>10096.76577</v>
      </c>
      <c r="C653" s="123">
        <f t="shared" ref="C653:C716" si="205">(C652-Q652)</f>
        <v>10000</v>
      </c>
      <c r="D653" s="124">
        <f ca="1">IF(A653&lt;$B$1,VLOOKUP(A653,[1]DI!$A$4:$B$15000,2,FALSE),0)</f>
        <v>3.4000000000000002E-2</v>
      </c>
      <c r="E653" s="123">
        <f t="shared" ca="1" si="198"/>
        <v>1.00013269</v>
      </c>
      <c r="F653" s="123">
        <f ca="1">(TRUNC(PRODUCT($E$12:$E652),16))</f>
        <v>1.05558378789263</v>
      </c>
      <c r="G653" s="123">
        <f t="shared" ca="1" si="197"/>
        <v>1.0485076565948399</v>
      </c>
      <c r="H653" s="123">
        <f t="shared" ca="1" si="199"/>
        <v>1.00674876</v>
      </c>
      <c r="I653" s="124">
        <f t="shared" ref="I653:I716" si="206">I652</f>
        <v>1.15E-2</v>
      </c>
      <c r="J653" s="125">
        <f t="shared" ref="J653:J716" si="207">IF(O652&gt;0,VLOOKUP(O652,V$12:AF$48,2),J652)</f>
        <v>44253</v>
      </c>
      <c r="K653" s="126">
        <f t="shared" ref="K653:K716" si="208">IF(A653&gt;J653,IF(NETWORKDAYS(J653,A653,$V$52:$V$436)-1=0,1,NETWORKDAYS(J653,A653,$V$52:$V$436)-1),0)</f>
        <v>64</v>
      </c>
      <c r="L653" s="127">
        <f t="shared" ref="L653:L716" si="209">IF(AND(K653=1,K652=1),1,IF(K653&gt;0,IF(K653=K652,K653+1,K653),0))</f>
        <v>64</v>
      </c>
      <c r="M653" s="128">
        <f t="shared" si="200"/>
        <v>1.0029081900000001</v>
      </c>
      <c r="N653" s="128">
        <f t="shared" ca="1" si="201"/>
        <v>1.009676577</v>
      </c>
      <c r="O653" s="127">
        <f t="shared" ref="O653:O716" si="210">IF(VLOOKUP(A653,W$12:AD$48,8)=VLOOKUP(A652,W$12:AD$48,8),0,VLOOKUP(A653,W$12:AD$48,8))</f>
        <v>0</v>
      </c>
      <c r="P653" s="123">
        <f t="shared" ca="1" si="202"/>
        <v>96.765770000000003</v>
      </c>
      <c r="Q653" s="129">
        <f t="shared" si="203"/>
        <v>0</v>
      </c>
      <c r="R653" s="130" t="str">
        <f t="shared" ref="R653:R716" si="211">IF(O652&gt;0,VLOOKUP(O652,V$12:AF$48,10),R652)</f>
        <v>J=</v>
      </c>
      <c r="S653" s="125">
        <f t="shared" ref="S653:S716" si="212">IF(O652&gt;0,VLOOKUP(O652,V$12:AF$48,11),S652)</f>
        <v>44434</v>
      </c>
      <c r="T653" s="133" t="str">
        <f t="shared" ref="T653:T716" si="213">IF(O653&gt;0,(P653+Q653)*T$9,"-")</f>
        <v>-</v>
      </c>
      <c r="U653" s="7"/>
      <c r="V653" s="7"/>
      <c r="W653" s="7"/>
      <c r="X653" s="7"/>
      <c r="Y653" s="1"/>
      <c r="Z653" s="7"/>
      <c r="AA653" s="7"/>
      <c r="AB653" s="7"/>
      <c r="AC653" s="7"/>
      <c r="AD653" s="7"/>
      <c r="AE653" s="8"/>
      <c r="AF653" s="7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</row>
    <row r="654" spans="1:212" x14ac:dyDescent="0.2">
      <c r="A654" s="122">
        <f t="shared" si="204"/>
        <v>44348</v>
      </c>
      <c r="B654" s="121">
        <f t="shared" ref="B654:B717" ca="1" si="214">IF(A654&lt;=TODAY(),C654+P654,IF(AND(A654&gt;TODAY(),A654&lt;=$B$1),IF(VLOOKUP(TODAY(),$A$10:$D$5000,4,FALSE)=0,"n.d",C654+P654),"n.d"))</f>
        <v>10098.563749999999</v>
      </c>
      <c r="C654" s="123">
        <f t="shared" si="205"/>
        <v>10000</v>
      </c>
      <c r="D654" s="124">
        <f ca="1">IF(A654&lt;$B$1,VLOOKUP(A654,[1]DI!$A$4:$B$15000,2,FALSE),0)</f>
        <v>3.4000000000000002E-2</v>
      </c>
      <c r="E654" s="123">
        <f t="shared" ca="1" si="198"/>
        <v>1.00013269</v>
      </c>
      <c r="F654" s="123">
        <f ca="1">(TRUNC(PRODUCT($E$12:$E653),16))</f>
        <v>1.05572385330545</v>
      </c>
      <c r="G654" s="123">
        <f t="shared" ca="1" si="197"/>
        <v>1.0485076565948399</v>
      </c>
      <c r="H654" s="123">
        <f t="shared" ca="1" si="199"/>
        <v>1.0068823499999999</v>
      </c>
      <c r="I654" s="124">
        <f t="shared" si="206"/>
        <v>1.15E-2</v>
      </c>
      <c r="J654" s="125">
        <f t="shared" si="207"/>
        <v>44253</v>
      </c>
      <c r="K654" s="126">
        <f t="shared" si="208"/>
        <v>65</v>
      </c>
      <c r="L654" s="127">
        <f t="shared" si="209"/>
        <v>65</v>
      </c>
      <c r="M654" s="128">
        <f t="shared" si="200"/>
        <v>1.0029536969999999</v>
      </c>
      <c r="N654" s="128">
        <f t="shared" ca="1" si="201"/>
        <v>1.009856375</v>
      </c>
      <c r="O654" s="127">
        <f t="shared" si="210"/>
        <v>0</v>
      </c>
      <c r="P654" s="123">
        <f t="shared" ca="1" si="202"/>
        <v>98.563749999999999</v>
      </c>
      <c r="Q654" s="129">
        <f t="shared" si="203"/>
        <v>0</v>
      </c>
      <c r="R654" s="130" t="str">
        <f t="shared" si="211"/>
        <v>J=</v>
      </c>
      <c r="S654" s="125">
        <f t="shared" si="212"/>
        <v>44434</v>
      </c>
      <c r="T654" s="133" t="str">
        <f t="shared" si="213"/>
        <v>-</v>
      </c>
      <c r="U654" s="7"/>
      <c r="V654" s="7"/>
      <c r="W654" s="7"/>
      <c r="X654" s="7"/>
      <c r="Y654" s="1"/>
      <c r="Z654" s="7"/>
      <c r="AA654" s="7"/>
      <c r="AB654" s="7"/>
      <c r="AC654" s="7"/>
      <c r="AD654" s="7"/>
      <c r="AE654" s="8"/>
      <c r="AF654" s="7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</row>
    <row r="655" spans="1:212" x14ac:dyDescent="0.2">
      <c r="A655" s="122">
        <f t="shared" si="204"/>
        <v>44349</v>
      </c>
      <c r="B655" s="121">
        <f t="shared" ca="1" si="214"/>
        <v>10100.361989999999</v>
      </c>
      <c r="C655" s="123">
        <f t="shared" si="205"/>
        <v>10000</v>
      </c>
      <c r="D655" s="124">
        <f ca="1">IF(A655&lt;$B$1,VLOOKUP(A655,[1]DI!$A$4:$B$15000,2,FALSE),0)</f>
        <v>3.4000000000000002E-2</v>
      </c>
      <c r="E655" s="123">
        <f t="shared" ca="1" si="198"/>
        <v>1.00013269</v>
      </c>
      <c r="F655" s="123">
        <f ca="1">(TRUNC(PRODUCT($E$12:$E654),16))</f>
        <v>1.0558639373035399</v>
      </c>
      <c r="G655" s="123">
        <f t="shared" ca="1" si="197"/>
        <v>1.0485076565948399</v>
      </c>
      <c r="H655" s="123">
        <f t="shared" ca="1" si="199"/>
        <v>1.00701595</v>
      </c>
      <c r="I655" s="124">
        <f t="shared" si="206"/>
        <v>1.15E-2</v>
      </c>
      <c r="J655" s="125">
        <f t="shared" si="207"/>
        <v>44253</v>
      </c>
      <c r="K655" s="126">
        <f t="shared" si="208"/>
        <v>66</v>
      </c>
      <c r="L655" s="127">
        <f t="shared" si="209"/>
        <v>66</v>
      </c>
      <c r="M655" s="128">
        <f t="shared" si="200"/>
        <v>1.002999207</v>
      </c>
      <c r="N655" s="128">
        <f t="shared" ca="1" si="201"/>
        <v>1.010036199</v>
      </c>
      <c r="O655" s="127">
        <f t="shared" si="210"/>
        <v>0</v>
      </c>
      <c r="P655" s="123">
        <f t="shared" ca="1" si="202"/>
        <v>100.36199000000001</v>
      </c>
      <c r="Q655" s="129">
        <f t="shared" si="203"/>
        <v>0</v>
      </c>
      <c r="R655" s="130" t="str">
        <f t="shared" si="211"/>
        <v>J=</v>
      </c>
      <c r="S655" s="125">
        <f t="shared" si="212"/>
        <v>44434</v>
      </c>
      <c r="T655" s="133" t="str">
        <f t="shared" si="213"/>
        <v>-</v>
      </c>
      <c r="U655" s="7"/>
      <c r="V655" s="7"/>
      <c r="W655" s="7"/>
      <c r="X655" s="7"/>
      <c r="Y655" s="1"/>
      <c r="Z655" s="7"/>
      <c r="AA655" s="7"/>
      <c r="AB655" s="7"/>
      <c r="AC655" s="7"/>
      <c r="AD655" s="7"/>
      <c r="AE655" s="8"/>
      <c r="AF655" s="7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</row>
    <row r="656" spans="1:212" x14ac:dyDescent="0.2">
      <c r="A656" s="122">
        <f t="shared" si="204"/>
        <v>44350</v>
      </c>
      <c r="B656" s="121">
        <f t="shared" ca="1" si="214"/>
        <v>10102.16056</v>
      </c>
      <c r="C656" s="123">
        <f t="shared" si="205"/>
        <v>10000</v>
      </c>
      <c r="D656" s="124">
        <f ca="1">IF(A656&lt;$B$1,VLOOKUP(A656,[1]DI!$A$4:$B$15000,2,FALSE),0)</f>
        <v>0</v>
      </c>
      <c r="E656" s="123">
        <f t="shared" ca="1" si="198"/>
        <v>1</v>
      </c>
      <c r="F656" s="123">
        <f ca="1">(TRUNC(PRODUCT($E$12:$E655),16))</f>
        <v>1.05600403988938</v>
      </c>
      <c r="G656" s="123">
        <f t="shared" ca="1" si="197"/>
        <v>1.0485076565948399</v>
      </c>
      <c r="H656" s="123">
        <f t="shared" ca="1" si="199"/>
        <v>1.0071495699999999</v>
      </c>
      <c r="I656" s="124">
        <f t="shared" si="206"/>
        <v>1.15E-2</v>
      </c>
      <c r="J656" s="125">
        <f t="shared" si="207"/>
        <v>44253</v>
      </c>
      <c r="K656" s="126">
        <f t="shared" si="208"/>
        <v>66</v>
      </c>
      <c r="L656" s="127">
        <f t="shared" si="209"/>
        <v>67</v>
      </c>
      <c r="M656" s="128">
        <f t="shared" si="200"/>
        <v>1.0030447179999999</v>
      </c>
      <c r="N656" s="128">
        <f t="shared" ca="1" si="201"/>
        <v>1.010216056</v>
      </c>
      <c r="O656" s="127">
        <f t="shared" si="210"/>
        <v>0</v>
      </c>
      <c r="P656" s="123">
        <f t="shared" ca="1" si="202"/>
        <v>102.16056</v>
      </c>
      <c r="Q656" s="129">
        <f t="shared" si="203"/>
        <v>0</v>
      </c>
      <c r="R656" s="130" t="str">
        <f t="shared" si="211"/>
        <v>J=</v>
      </c>
      <c r="S656" s="125">
        <f t="shared" si="212"/>
        <v>44434</v>
      </c>
      <c r="T656" s="133" t="str">
        <f t="shared" si="213"/>
        <v>-</v>
      </c>
      <c r="U656" s="7"/>
      <c r="V656" s="7"/>
      <c r="W656" s="7"/>
      <c r="X656" s="7"/>
      <c r="Y656" s="1"/>
      <c r="Z656" s="7"/>
      <c r="AA656" s="7"/>
      <c r="AB656" s="7"/>
      <c r="AC656" s="7"/>
      <c r="AD656" s="7"/>
      <c r="AE656" s="8"/>
      <c r="AF656" s="7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</row>
    <row r="657" spans="1:212" x14ac:dyDescent="0.2">
      <c r="A657" s="122">
        <f t="shared" si="204"/>
        <v>44351</v>
      </c>
      <c r="B657" s="121">
        <f t="shared" ca="1" si="214"/>
        <v>10102.16056</v>
      </c>
      <c r="C657" s="123">
        <f t="shared" si="205"/>
        <v>10000</v>
      </c>
      <c r="D657" s="124">
        <f ca="1">IF(A657&lt;$B$1,VLOOKUP(A657,[1]DI!$A$4:$B$15000,2,FALSE),0)</f>
        <v>3.4000000000000002E-2</v>
      </c>
      <c r="E657" s="123">
        <f t="shared" ca="1" si="198"/>
        <v>1.00013269</v>
      </c>
      <c r="F657" s="123">
        <f ca="1">(TRUNC(PRODUCT($E$12:$E656),16))</f>
        <v>1.05600403988938</v>
      </c>
      <c r="G657" s="123">
        <f t="shared" ca="1" si="197"/>
        <v>1.0485076565948399</v>
      </c>
      <c r="H657" s="123">
        <f t="shared" ca="1" si="199"/>
        <v>1.0071495699999999</v>
      </c>
      <c r="I657" s="124">
        <f t="shared" si="206"/>
        <v>1.15E-2</v>
      </c>
      <c r="J657" s="125">
        <f t="shared" si="207"/>
        <v>44253</v>
      </c>
      <c r="K657" s="126">
        <f t="shared" si="208"/>
        <v>67</v>
      </c>
      <c r="L657" s="127">
        <f t="shared" si="209"/>
        <v>67</v>
      </c>
      <c r="M657" s="128">
        <f t="shared" si="200"/>
        <v>1.0030447179999999</v>
      </c>
      <c r="N657" s="128">
        <f t="shared" ca="1" si="201"/>
        <v>1.010216056</v>
      </c>
      <c r="O657" s="127">
        <f t="shared" si="210"/>
        <v>0</v>
      </c>
      <c r="P657" s="123">
        <f t="shared" ca="1" si="202"/>
        <v>102.16056</v>
      </c>
      <c r="Q657" s="129">
        <f t="shared" si="203"/>
        <v>0</v>
      </c>
      <c r="R657" s="130" t="str">
        <f t="shared" si="211"/>
        <v>J=</v>
      </c>
      <c r="S657" s="125">
        <f t="shared" si="212"/>
        <v>44434</v>
      </c>
      <c r="T657" s="133" t="str">
        <f t="shared" si="213"/>
        <v>-</v>
      </c>
      <c r="U657" s="7"/>
      <c r="V657" s="7"/>
      <c r="W657" s="7"/>
      <c r="X657" s="7"/>
      <c r="Y657" s="1"/>
      <c r="Z657" s="7"/>
      <c r="AA657" s="7"/>
      <c r="AB657" s="7"/>
      <c r="AC657" s="7"/>
      <c r="AD657" s="7"/>
      <c r="AE657" s="8"/>
      <c r="AF657" s="7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</row>
    <row r="658" spans="1:212" x14ac:dyDescent="0.2">
      <c r="A658" s="122">
        <f t="shared" si="204"/>
        <v>44352</v>
      </c>
      <c r="B658" s="121">
        <f t="shared" ca="1" si="214"/>
        <v>10103.959489999999</v>
      </c>
      <c r="C658" s="123">
        <f t="shared" si="205"/>
        <v>10000</v>
      </c>
      <c r="D658" s="124">
        <f ca="1">IF(A658&lt;$B$1,VLOOKUP(A658,[1]DI!$A$4:$B$15000,2,FALSE),0)</f>
        <v>0</v>
      </c>
      <c r="E658" s="123">
        <f t="shared" ca="1" si="198"/>
        <v>1</v>
      </c>
      <c r="F658" s="123">
        <f ca="1">(TRUNC(PRODUCT($E$12:$E657),16))</f>
        <v>1.0561441610654401</v>
      </c>
      <c r="G658" s="123">
        <f t="shared" ca="1" si="197"/>
        <v>1.0485076565948399</v>
      </c>
      <c r="H658" s="123">
        <f t="shared" ca="1" si="199"/>
        <v>1.00728321</v>
      </c>
      <c r="I658" s="124">
        <f t="shared" si="206"/>
        <v>1.15E-2</v>
      </c>
      <c r="J658" s="125">
        <f t="shared" si="207"/>
        <v>44253</v>
      </c>
      <c r="K658" s="126">
        <f t="shared" si="208"/>
        <v>67</v>
      </c>
      <c r="L658" s="127">
        <f t="shared" si="209"/>
        <v>68</v>
      </c>
      <c r="M658" s="128">
        <f t="shared" si="200"/>
        <v>1.0030902319999999</v>
      </c>
      <c r="N658" s="128">
        <f t="shared" ca="1" si="201"/>
        <v>1.0103959490000001</v>
      </c>
      <c r="O658" s="127">
        <f t="shared" si="210"/>
        <v>0</v>
      </c>
      <c r="P658" s="123">
        <f t="shared" ca="1" si="202"/>
        <v>103.95949</v>
      </c>
      <c r="Q658" s="129">
        <f t="shared" si="203"/>
        <v>0</v>
      </c>
      <c r="R658" s="130" t="str">
        <f t="shared" si="211"/>
        <v>J=</v>
      </c>
      <c r="S658" s="125">
        <f t="shared" si="212"/>
        <v>44434</v>
      </c>
      <c r="T658" s="133" t="str">
        <f t="shared" si="213"/>
        <v>-</v>
      </c>
      <c r="U658" s="7"/>
      <c r="V658" s="7"/>
      <c r="W658" s="7"/>
      <c r="X658" s="7"/>
      <c r="Y658" s="1"/>
      <c r="Z658" s="7"/>
      <c r="AA658" s="7"/>
      <c r="AB658" s="7"/>
      <c r="AC658" s="7"/>
      <c r="AD658" s="7"/>
      <c r="AE658" s="8"/>
      <c r="AF658" s="7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</row>
    <row r="659" spans="1:212" x14ac:dyDescent="0.2">
      <c r="A659" s="122">
        <f t="shared" si="204"/>
        <v>44353</v>
      </c>
      <c r="B659" s="121">
        <f t="shared" ca="1" si="214"/>
        <v>10103.959489999999</v>
      </c>
      <c r="C659" s="123">
        <f t="shared" si="205"/>
        <v>10000</v>
      </c>
      <c r="D659" s="124">
        <f ca="1">IF(A659&lt;$B$1,VLOOKUP(A659,[1]DI!$A$4:$B$15000,2,FALSE),0)</f>
        <v>0</v>
      </c>
      <c r="E659" s="123">
        <f t="shared" ca="1" si="198"/>
        <v>1</v>
      </c>
      <c r="F659" s="123">
        <f ca="1">(TRUNC(PRODUCT($E$12:$E658),16))</f>
        <v>1.0561441610654401</v>
      </c>
      <c r="G659" s="123">
        <f t="shared" ca="1" si="197"/>
        <v>1.0485076565948399</v>
      </c>
      <c r="H659" s="123">
        <f t="shared" ca="1" si="199"/>
        <v>1.00728321</v>
      </c>
      <c r="I659" s="124">
        <f t="shared" si="206"/>
        <v>1.15E-2</v>
      </c>
      <c r="J659" s="125">
        <f t="shared" si="207"/>
        <v>44253</v>
      </c>
      <c r="K659" s="126">
        <f t="shared" si="208"/>
        <v>67</v>
      </c>
      <c r="L659" s="127">
        <f t="shared" si="209"/>
        <v>68</v>
      </c>
      <c r="M659" s="128">
        <f t="shared" si="200"/>
        <v>1.0030902319999999</v>
      </c>
      <c r="N659" s="128">
        <f t="shared" ca="1" si="201"/>
        <v>1.0103959490000001</v>
      </c>
      <c r="O659" s="127">
        <f t="shared" si="210"/>
        <v>0</v>
      </c>
      <c r="P659" s="123">
        <f t="shared" ca="1" si="202"/>
        <v>103.95949</v>
      </c>
      <c r="Q659" s="129">
        <f t="shared" si="203"/>
        <v>0</v>
      </c>
      <c r="R659" s="130" t="str">
        <f t="shared" si="211"/>
        <v>J=</v>
      </c>
      <c r="S659" s="125">
        <f t="shared" si="212"/>
        <v>44434</v>
      </c>
      <c r="T659" s="133" t="str">
        <f t="shared" si="213"/>
        <v>-</v>
      </c>
      <c r="U659" s="7"/>
      <c r="V659" s="7"/>
      <c r="W659" s="7"/>
      <c r="X659" s="7"/>
      <c r="Y659" s="1"/>
      <c r="Z659" s="7"/>
      <c r="AA659" s="7"/>
      <c r="AB659" s="7"/>
      <c r="AC659" s="7"/>
      <c r="AD659" s="7"/>
      <c r="AE659" s="8"/>
      <c r="AF659" s="7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</row>
    <row r="660" spans="1:212" x14ac:dyDescent="0.2">
      <c r="A660" s="122">
        <f t="shared" si="204"/>
        <v>44354</v>
      </c>
      <c r="B660" s="121">
        <f t="shared" ca="1" si="214"/>
        <v>10103.959489999999</v>
      </c>
      <c r="C660" s="123">
        <f t="shared" si="205"/>
        <v>10000</v>
      </c>
      <c r="D660" s="124">
        <f ca="1">IF(A660&lt;$B$1,VLOOKUP(A660,[1]DI!$A$4:$B$15000,2,FALSE),0)</f>
        <v>3.4000000000000002E-2</v>
      </c>
      <c r="E660" s="123">
        <f t="shared" ca="1" si="198"/>
        <v>1.00013269</v>
      </c>
      <c r="F660" s="123">
        <f ca="1">(TRUNC(PRODUCT($E$12:$E659),16))</f>
        <v>1.0561441610654401</v>
      </c>
      <c r="G660" s="123">
        <f t="shared" ca="1" si="197"/>
        <v>1.0485076565948399</v>
      </c>
      <c r="H660" s="123">
        <f t="shared" ca="1" si="199"/>
        <v>1.00728321</v>
      </c>
      <c r="I660" s="124">
        <f t="shared" si="206"/>
        <v>1.15E-2</v>
      </c>
      <c r="J660" s="125">
        <f t="shared" si="207"/>
        <v>44253</v>
      </c>
      <c r="K660" s="126">
        <f t="shared" si="208"/>
        <v>68</v>
      </c>
      <c r="L660" s="127">
        <f t="shared" si="209"/>
        <v>68</v>
      </c>
      <c r="M660" s="128">
        <f t="shared" si="200"/>
        <v>1.0030902319999999</v>
      </c>
      <c r="N660" s="128">
        <f t="shared" ca="1" si="201"/>
        <v>1.0103959490000001</v>
      </c>
      <c r="O660" s="127">
        <f t="shared" si="210"/>
        <v>0</v>
      </c>
      <c r="P660" s="123">
        <f t="shared" ca="1" si="202"/>
        <v>103.95949</v>
      </c>
      <c r="Q660" s="129">
        <f t="shared" si="203"/>
        <v>0</v>
      </c>
      <c r="R660" s="130" t="str">
        <f t="shared" si="211"/>
        <v>J=</v>
      </c>
      <c r="S660" s="125">
        <f t="shared" si="212"/>
        <v>44434</v>
      </c>
      <c r="T660" s="133" t="str">
        <f t="shared" si="213"/>
        <v>-</v>
      </c>
      <c r="U660" s="7"/>
      <c r="V660" s="7"/>
      <c r="W660" s="7"/>
      <c r="X660" s="7"/>
      <c r="Y660" s="1"/>
      <c r="Z660" s="7"/>
      <c r="AA660" s="7"/>
      <c r="AB660" s="7"/>
      <c r="AC660" s="7"/>
      <c r="AD660" s="7"/>
      <c r="AE660" s="8"/>
      <c r="AF660" s="7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</row>
    <row r="661" spans="1:212" x14ac:dyDescent="0.2">
      <c r="A661" s="122">
        <f t="shared" si="204"/>
        <v>44355</v>
      </c>
      <c r="B661" s="121">
        <f t="shared" ca="1" si="214"/>
        <v>10105.758750000001</v>
      </c>
      <c r="C661" s="123">
        <f t="shared" si="205"/>
        <v>10000</v>
      </c>
      <c r="D661" s="124">
        <f ca="1">IF(A661&lt;$B$1,VLOOKUP(A661,[1]DI!$A$4:$B$15000,2,FALSE),0)</f>
        <v>3.4000000000000002E-2</v>
      </c>
      <c r="E661" s="123">
        <f t="shared" ca="1" si="198"/>
        <v>1.00013269</v>
      </c>
      <c r="F661" s="123">
        <f ca="1">(TRUNC(PRODUCT($E$12:$E660),16))</f>
        <v>1.05628430083417</v>
      </c>
      <c r="G661" s="123">
        <f t="shared" ca="1" si="197"/>
        <v>1.0485076565948399</v>
      </c>
      <c r="H661" s="123">
        <f t="shared" ca="1" si="199"/>
        <v>1.0074168699999999</v>
      </c>
      <c r="I661" s="124">
        <f t="shared" si="206"/>
        <v>1.15E-2</v>
      </c>
      <c r="J661" s="125">
        <f t="shared" si="207"/>
        <v>44253</v>
      </c>
      <c r="K661" s="126">
        <f t="shared" si="208"/>
        <v>69</v>
      </c>
      <c r="L661" s="127">
        <f t="shared" si="209"/>
        <v>69</v>
      </c>
      <c r="M661" s="128">
        <f t="shared" si="200"/>
        <v>1.003135748</v>
      </c>
      <c r="N661" s="128">
        <f t="shared" ca="1" si="201"/>
        <v>1.010575875</v>
      </c>
      <c r="O661" s="127">
        <f t="shared" si="210"/>
        <v>0</v>
      </c>
      <c r="P661" s="123">
        <f t="shared" ca="1" si="202"/>
        <v>105.75875000000001</v>
      </c>
      <c r="Q661" s="129">
        <f t="shared" si="203"/>
        <v>0</v>
      </c>
      <c r="R661" s="130" t="str">
        <f t="shared" si="211"/>
        <v>J=</v>
      </c>
      <c r="S661" s="125">
        <f t="shared" si="212"/>
        <v>44434</v>
      </c>
      <c r="T661" s="133" t="str">
        <f t="shared" si="213"/>
        <v>-</v>
      </c>
      <c r="U661" s="7"/>
      <c r="V661" s="7"/>
      <c r="W661" s="7"/>
      <c r="X661" s="7"/>
      <c r="Y661" s="1"/>
      <c r="Z661" s="7"/>
      <c r="AA661" s="7"/>
      <c r="AB661" s="7"/>
      <c r="AC661" s="7"/>
      <c r="AD661" s="7"/>
      <c r="AE661" s="8"/>
      <c r="AF661" s="7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</row>
    <row r="662" spans="1:212" x14ac:dyDescent="0.2">
      <c r="A662" s="122">
        <f t="shared" si="204"/>
        <v>44356</v>
      </c>
      <c r="B662" s="121">
        <f t="shared" ca="1" si="214"/>
        <v>10107.55826</v>
      </c>
      <c r="C662" s="123">
        <f t="shared" si="205"/>
        <v>10000</v>
      </c>
      <c r="D662" s="124">
        <f ca="1">IF(A662&lt;$B$1,VLOOKUP(A662,[1]DI!$A$4:$B$15000,2,FALSE),0)</f>
        <v>3.4000000000000002E-2</v>
      </c>
      <c r="E662" s="123">
        <f t="shared" ca="1" si="198"/>
        <v>1.00013269</v>
      </c>
      <c r="F662" s="123">
        <f ca="1">(TRUNC(PRODUCT($E$12:$E661),16))</f>
        <v>1.0564244591980501</v>
      </c>
      <c r="G662" s="123">
        <f t="shared" ca="1" si="197"/>
        <v>1.0485076565948399</v>
      </c>
      <c r="H662" s="123">
        <f t="shared" ca="1" si="199"/>
        <v>1.00755054</v>
      </c>
      <c r="I662" s="124">
        <f t="shared" si="206"/>
        <v>1.15E-2</v>
      </c>
      <c r="J662" s="125">
        <f t="shared" si="207"/>
        <v>44253</v>
      </c>
      <c r="K662" s="126">
        <f t="shared" si="208"/>
        <v>70</v>
      </c>
      <c r="L662" s="127">
        <f t="shared" si="209"/>
        <v>70</v>
      </c>
      <c r="M662" s="128">
        <f t="shared" si="200"/>
        <v>1.0031812659999999</v>
      </c>
      <c r="N662" s="128">
        <f t="shared" ca="1" si="201"/>
        <v>1.010755826</v>
      </c>
      <c r="O662" s="127">
        <f t="shared" si="210"/>
        <v>0</v>
      </c>
      <c r="P662" s="123">
        <f t="shared" ca="1" si="202"/>
        <v>107.55826</v>
      </c>
      <c r="Q662" s="129">
        <f t="shared" si="203"/>
        <v>0</v>
      </c>
      <c r="R662" s="130" t="str">
        <f t="shared" si="211"/>
        <v>J=</v>
      </c>
      <c r="S662" s="125">
        <f t="shared" si="212"/>
        <v>44434</v>
      </c>
      <c r="T662" s="133" t="str">
        <f t="shared" si="213"/>
        <v>-</v>
      </c>
      <c r="U662" s="7"/>
      <c r="V662" s="7"/>
      <c r="W662" s="7"/>
      <c r="X662" s="7"/>
      <c r="Y662" s="1"/>
      <c r="Z662" s="7"/>
      <c r="AA662" s="7"/>
      <c r="AB662" s="7"/>
      <c r="AC662" s="7"/>
      <c r="AD662" s="7"/>
      <c r="AE662" s="8"/>
      <c r="AF662" s="7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</row>
    <row r="663" spans="1:212" x14ac:dyDescent="0.2">
      <c r="A663" s="122">
        <f t="shared" si="204"/>
        <v>44357</v>
      </c>
      <c r="B663" s="121">
        <f t="shared" ca="1" si="214"/>
        <v>10109.358200000001</v>
      </c>
      <c r="C663" s="123">
        <f t="shared" si="205"/>
        <v>10000</v>
      </c>
      <c r="D663" s="124">
        <f ca="1">IF(A663&lt;$B$1,VLOOKUP(A663,[1]DI!$A$4:$B$15000,2,FALSE),0)</f>
        <v>3.4000000000000002E-2</v>
      </c>
      <c r="E663" s="123">
        <f t="shared" ca="1" si="198"/>
        <v>1.00013269</v>
      </c>
      <c r="F663" s="123">
        <f ca="1">(TRUNC(PRODUCT($E$12:$E662),16))</f>
        <v>1.05656463615954</v>
      </c>
      <c r="G663" s="123">
        <f t="shared" ca="1" si="197"/>
        <v>1.0485076565948399</v>
      </c>
      <c r="H663" s="123">
        <f t="shared" ca="1" si="199"/>
        <v>1.0076842399999999</v>
      </c>
      <c r="I663" s="124">
        <f t="shared" si="206"/>
        <v>1.15E-2</v>
      </c>
      <c r="J663" s="125">
        <f t="shared" si="207"/>
        <v>44253</v>
      </c>
      <c r="K663" s="126">
        <f t="shared" si="208"/>
        <v>71</v>
      </c>
      <c r="L663" s="127">
        <f t="shared" si="209"/>
        <v>71</v>
      </c>
      <c r="M663" s="128">
        <f t="shared" si="200"/>
        <v>1.0032267850000001</v>
      </c>
      <c r="N663" s="128">
        <f t="shared" ca="1" si="201"/>
        <v>1.01093582</v>
      </c>
      <c r="O663" s="127">
        <f t="shared" si="210"/>
        <v>0</v>
      </c>
      <c r="P663" s="123">
        <f t="shared" ca="1" si="202"/>
        <v>109.3582</v>
      </c>
      <c r="Q663" s="129">
        <f t="shared" si="203"/>
        <v>0</v>
      </c>
      <c r="R663" s="130" t="str">
        <f t="shared" si="211"/>
        <v>J=</v>
      </c>
      <c r="S663" s="125">
        <f t="shared" si="212"/>
        <v>44434</v>
      </c>
      <c r="T663" s="133" t="str">
        <f t="shared" si="213"/>
        <v>-</v>
      </c>
      <c r="U663" s="7"/>
      <c r="V663" s="7"/>
      <c r="W663" s="7"/>
      <c r="X663" s="7"/>
      <c r="Y663" s="1"/>
      <c r="Z663" s="7"/>
      <c r="AA663" s="7"/>
      <c r="AB663" s="7"/>
      <c r="AC663" s="7"/>
      <c r="AD663" s="7"/>
      <c r="AE663" s="8"/>
      <c r="AF663" s="7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</row>
    <row r="664" spans="1:212" x14ac:dyDescent="0.2">
      <c r="A664" s="122">
        <f t="shared" si="204"/>
        <v>44358</v>
      </c>
      <c r="B664" s="121">
        <f t="shared" ca="1" si="214"/>
        <v>10111.158299999999</v>
      </c>
      <c r="C664" s="123">
        <f t="shared" si="205"/>
        <v>10000</v>
      </c>
      <c r="D664" s="124">
        <f ca="1">IF(A664&lt;$B$1,VLOOKUP(A664,[1]DI!$A$4:$B$15000,2,FALSE),0)</f>
        <v>3.4000000000000002E-2</v>
      </c>
      <c r="E664" s="123">
        <f t="shared" ca="1" si="198"/>
        <v>1.00013269</v>
      </c>
      <c r="F664" s="123">
        <f ca="1">(TRUNC(PRODUCT($E$12:$E663),16))</f>
        <v>1.0567048317211101</v>
      </c>
      <c r="G664" s="123">
        <f t="shared" ca="1" si="197"/>
        <v>1.0485076565948399</v>
      </c>
      <c r="H664" s="123">
        <f t="shared" ca="1" si="199"/>
        <v>1.00781794</v>
      </c>
      <c r="I664" s="124">
        <f t="shared" si="206"/>
        <v>1.15E-2</v>
      </c>
      <c r="J664" s="125">
        <f t="shared" si="207"/>
        <v>44253</v>
      </c>
      <c r="K664" s="126">
        <f t="shared" si="208"/>
        <v>72</v>
      </c>
      <c r="L664" s="127">
        <f t="shared" si="209"/>
        <v>72</v>
      </c>
      <c r="M664" s="128">
        <f t="shared" si="200"/>
        <v>1.003272307</v>
      </c>
      <c r="N664" s="128">
        <f t="shared" ca="1" si="201"/>
        <v>1.01111583</v>
      </c>
      <c r="O664" s="127">
        <f t="shared" si="210"/>
        <v>0</v>
      </c>
      <c r="P664" s="123">
        <f t="shared" ca="1" si="202"/>
        <v>111.1583</v>
      </c>
      <c r="Q664" s="129">
        <f t="shared" si="203"/>
        <v>0</v>
      </c>
      <c r="R664" s="130" t="str">
        <f t="shared" si="211"/>
        <v>J=</v>
      </c>
      <c r="S664" s="125">
        <f t="shared" si="212"/>
        <v>44434</v>
      </c>
      <c r="T664" s="133" t="str">
        <f t="shared" si="213"/>
        <v>-</v>
      </c>
      <c r="U664" s="7"/>
      <c r="V664" s="7"/>
      <c r="W664" s="7"/>
      <c r="X664" s="7"/>
      <c r="Y664" s="1"/>
      <c r="Z664" s="7"/>
      <c r="AA664" s="7"/>
      <c r="AB664" s="7"/>
      <c r="AC664" s="7"/>
      <c r="AD664" s="7"/>
      <c r="AE664" s="8"/>
      <c r="AF664" s="7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</row>
    <row r="665" spans="1:212" x14ac:dyDescent="0.2">
      <c r="A665" s="122">
        <f t="shared" si="204"/>
        <v>44359</v>
      </c>
      <c r="B665" s="121">
        <f t="shared" ca="1" si="214"/>
        <v>10112.95883</v>
      </c>
      <c r="C665" s="123">
        <f t="shared" si="205"/>
        <v>10000</v>
      </c>
      <c r="D665" s="124">
        <f ca="1">IF(A665&lt;$B$1,VLOOKUP(A665,[1]DI!$A$4:$B$15000,2,FALSE),0)</f>
        <v>0</v>
      </c>
      <c r="E665" s="123">
        <f t="shared" ca="1" si="198"/>
        <v>1</v>
      </c>
      <c r="F665" s="123">
        <f ca="1">(TRUNC(PRODUCT($E$12:$E664),16))</f>
        <v>1.0568450458852301</v>
      </c>
      <c r="G665" s="123">
        <f t="shared" ca="1" si="197"/>
        <v>1.0485076565948399</v>
      </c>
      <c r="H665" s="123">
        <f t="shared" ca="1" si="199"/>
        <v>1.00795167</v>
      </c>
      <c r="I665" s="124">
        <f t="shared" si="206"/>
        <v>1.15E-2</v>
      </c>
      <c r="J665" s="125">
        <f t="shared" si="207"/>
        <v>44253</v>
      </c>
      <c r="K665" s="126">
        <f t="shared" si="208"/>
        <v>72</v>
      </c>
      <c r="L665" s="127">
        <f t="shared" si="209"/>
        <v>73</v>
      </c>
      <c r="M665" s="128">
        <f t="shared" si="200"/>
        <v>1.0033178309999999</v>
      </c>
      <c r="N665" s="128">
        <f t="shared" ca="1" si="201"/>
        <v>1.0112958830000001</v>
      </c>
      <c r="O665" s="127">
        <f t="shared" si="210"/>
        <v>0</v>
      </c>
      <c r="P665" s="123">
        <f t="shared" ca="1" si="202"/>
        <v>112.95883000000001</v>
      </c>
      <c r="Q665" s="129">
        <f t="shared" si="203"/>
        <v>0</v>
      </c>
      <c r="R665" s="130" t="str">
        <f t="shared" si="211"/>
        <v>J=</v>
      </c>
      <c r="S665" s="125">
        <f t="shared" si="212"/>
        <v>44434</v>
      </c>
      <c r="T665" s="133" t="str">
        <f t="shared" si="213"/>
        <v>-</v>
      </c>
      <c r="U665" s="7"/>
      <c r="V665" s="7"/>
      <c r="W665" s="7"/>
      <c r="X665" s="7"/>
      <c r="Y665" s="1"/>
      <c r="Z665" s="7"/>
      <c r="AA665" s="7"/>
      <c r="AB665" s="7"/>
      <c r="AC665" s="7"/>
      <c r="AD665" s="7"/>
      <c r="AE665" s="8"/>
      <c r="AF665" s="7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</row>
    <row r="666" spans="1:212" x14ac:dyDescent="0.2">
      <c r="A666" s="122">
        <f t="shared" si="204"/>
        <v>44360</v>
      </c>
      <c r="B666" s="121">
        <f t="shared" ca="1" si="214"/>
        <v>10112.95883</v>
      </c>
      <c r="C666" s="123">
        <f t="shared" si="205"/>
        <v>10000</v>
      </c>
      <c r="D666" s="124">
        <f ca="1">IF(A666&lt;$B$1,VLOOKUP(A666,[1]DI!$A$4:$B$15000,2,FALSE),0)</f>
        <v>0</v>
      </c>
      <c r="E666" s="123">
        <f t="shared" ca="1" si="198"/>
        <v>1</v>
      </c>
      <c r="F666" s="123">
        <f ca="1">(TRUNC(PRODUCT($E$12:$E665),16))</f>
        <v>1.0568450458852301</v>
      </c>
      <c r="G666" s="123">
        <f t="shared" ca="1" si="197"/>
        <v>1.0485076565948399</v>
      </c>
      <c r="H666" s="123">
        <f t="shared" ca="1" si="199"/>
        <v>1.00795167</v>
      </c>
      <c r="I666" s="124">
        <f t="shared" si="206"/>
        <v>1.15E-2</v>
      </c>
      <c r="J666" s="125">
        <f t="shared" si="207"/>
        <v>44253</v>
      </c>
      <c r="K666" s="126">
        <f t="shared" si="208"/>
        <v>72</v>
      </c>
      <c r="L666" s="127">
        <f t="shared" si="209"/>
        <v>73</v>
      </c>
      <c r="M666" s="128">
        <f t="shared" si="200"/>
        <v>1.0033178309999999</v>
      </c>
      <c r="N666" s="128">
        <f t="shared" ca="1" si="201"/>
        <v>1.0112958830000001</v>
      </c>
      <c r="O666" s="127">
        <f t="shared" si="210"/>
        <v>0</v>
      </c>
      <c r="P666" s="123">
        <f t="shared" ca="1" si="202"/>
        <v>112.95883000000001</v>
      </c>
      <c r="Q666" s="129">
        <f t="shared" si="203"/>
        <v>0</v>
      </c>
      <c r="R666" s="130" t="str">
        <f t="shared" si="211"/>
        <v>J=</v>
      </c>
      <c r="S666" s="125">
        <f t="shared" si="212"/>
        <v>44434</v>
      </c>
      <c r="T666" s="133" t="str">
        <f t="shared" si="213"/>
        <v>-</v>
      </c>
      <c r="U666" s="7"/>
      <c r="V666" s="7"/>
      <c r="W666" s="7"/>
      <c r="X666" s="7"/>
      <c r="Y666" s="1"/>
      <c r="Z666" s="7"/>
      <c r="AA666" s="7"/>
      <c r="AB666" s="7"/>
      <c r="AC666" s="7"/>
      <c r="AD666" s="7"/>
      <c r="AE666" s="8"/>
      <c r="AF666" s="7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</row>
    <row r="667" spans="1:212" x14ac:dyDescent="0.2">
      <c r="A667" s="122">
        <f t="shared" si="204"/>
        <v>44361</v>
      </c>
      <c r="B667" s="121">
        <f t="shared" ca="1" si="214"/>
        <v>10112.95883</v>
      </c>
      <c r="C667" s="123">
        <f t="shared" si="205"/>
        <v>10000</v>
      </c>
      <c r="D667" s="124">
        <f ca="1">IF(A667&lt;$B$1,VLOOKUP(A667,[1]DI!$A$4:$B$15000,2,FALSE),0)</f>
        <v>3.4000000000000002E-2</v>
      </c>
      <c r="E667" s="123">
        <f t="shared" ca="1" si="198"/>
        <v>1.00013269</v>
      </c>
      <c r="F667" s="123">
        <f ca="1">(TRUNC(PRODUCT($E$12:$E666),16))</f>
        <v>1.0568450458852301</v>
      </c>
      <c r="G667" s="123">
        <f t="shared" ca="1" si="197"/>
        <v>1.0485076565948399</v>
      </c>
      <c r="H667" s="123">
        <f t="shared" ca="1" si="199"/>
        <v>1.00795167</v>
      </c>
      <c r="I667" s="124">
        <f t="shared" si="206"/>
        <v>1.15E-2</v>
      </c>
      <c r="J667" s="125">
        <f t="shared" si="207"/>
        <v>44253</v>
      </c>
      <c r="K667" s="126">
        <f t="shared" si="208"/>
        <v>73</v>
      </c>
      <c r="L667" s="127">
        <f t="shared" si="209"/>
        <v>73</v>
      </c>
      <c r="M667" s="128">
        <f t="shared" si="200"/>
        <v>1.0033178309999999</v>
      </c>
      <c r="N667" s="128">
        <f t="shared" ca="1" si="201"/>
        <v>1.0112958830000001</v>
      </c>
      <c r="O667" s="127">
        <f t="shared" si="210"/>
        <v>0</v>
      </c>
      <c r="P667" s="123">
        <f t="shared" ca="1" si="202"/>
        <v>112.95883000000001</v>
      </c>
      <c r="Q667" s="129">
        <f t="shared" si="203"/>
        <v>0</v>
      </c>
      <c r="R667" s="130" t="str">
        <f t="shared" si="211"/>
        <v>J=</v>
      </c>
      <c r="S667" s="125">
        <f t="shared" si="212"/>
        <v>44434</v>
      </c>
      <c r="T667" s="133" t="str">
        <f t="shared" si="213"/>
        <v>-</v>
      </c>
      <c r="U667" s="7"/>
      <c r="V667" s="7"/>
      <c r="W667" s="7"/>
      <c r="X667" s="7"/>
      <c r="Y667" s="1"/>
      <c r="Z667" s="7"/>
      <c r="AA667" s="7"/>
      <c r="AB667" s="7"/>
      <c r="AC667" s="7"/>
      <c r="AD667" s="7"/>
      <c r="AE667" s="8"/>
      <c r="AF667" s="7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</row>
    <row r="668" spans="1:212" x14ac:dyDescent="0.2">
      <c r="A668" s="122">
        <f t="shared" si="204"/>
        <v>44362</v>
      </c>
      <c r="B668" s="121">
        <f t="shared" ca="1" si="214"/>
        <v>10114.759719989999</v>
      </c>
      <c r="C668" s="123">
        <f t="shared" si="205"/>
        <v>10000</v>
      </c>
      <c r="D668" s="124">
        <f ca="1">IF(A668&lt;$B$1,VLOOKUP(A668,[1]DI!$A$4:$B$15000,2,FALSE),0)</f>
        <v>3.4000000000000002E-2</v>
      </c>
      <c r="E668" s="123">
        <f t="shared" ca="1" si="198"/>
        <v>1.00013269</v>
      </c>
      <c r="F668" s="123">
        <f ca="1">(TRUNC(PRODUCT($E$12:$E667),16))</f>
        <v>1.0569852786543701</v>
      </c>
      <c r="G668" s="123">
        <f t="shared" ca="1" si="197"/>
        <v>1.0485076565948399</v>
      </c>
      <c r="H668" s="123">
        <f t="shared" ca="1" si="199"/>
        <v>1.00808542</v>
      </c>
      <c r="I668" s="124">
        <f t="shared" si="206"/>
        <v>1.15E-2</v>
      </c>
      <c r="J668" s="125">
        <f t="shared" si="207"/>
        <v>44253</v>
      </c>
      <c r="K668" s="126">
        <f t="shared" si="208"/>
        <v>74</v>
      </c>
      <c r="L668" s="127">
        <f t="shared" si="209"/>
        <v>74</v>
      </c>
      <c r="M668" s="128">
        <f t="shared" si="200"/>
        <v>1.0033633580000001</v>
      </c>
      <c r="N668" s="128">
        <f t="shared" ca="1" si="201"/>
        <v>1.0114759719999999</v>
      </c>
      <c r="O668" s="127">
        <f t="shared" si="210"/>
        <v>0</v>
      </c>
      <c r="P668" s="123">
        <f t="shared" ca="1" si="202"/>
        <v>114.75971998999999</v>
      </c>
      <c r="Q668" s="129">
        <f t="shared" si="203"/>
        <v>0</v>
      </c>
      <c r="R668" s="130" t="str">
        <f t="shared" si="211"/>
        <v>J=</v>
      </c>
      <c r="S668" s="125">
        <f t="shared" si="212"/>
        <v>44434</v>
      </c>
      <c r="T668" s="133" t="str">
        <f t="shared" si="213"/>
        <v>-</v>
      </c>
      <c r="U668" s="7"/>
      <c r="V668" s="7"/>
      <c r="W668" s="7"/>
      <c r="X668" s="7"/>
      <c r="Y668" s="1"/>
      <c r="Z668" s="7"/>
      <c r="AA668" s="7"/>
      <c r="AB668" s="7"/>
      <c r="AC668" s="7"/>
      <c r="AD668" s="7"/>
      <c r="AE668" s="8"/>
      <c r="AF668" s="7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</row>
    <row r="669" spans="1:212" x14ac:dyDescent="0.2">
      <c r="A669" s="122">
        <f t="shared" si="204"/>
        <v>44363</v>
      </c>
      <c r="B669" s="121">
        <f t="shared" ca="1" si="214"/>
        <v>10116.56084</v>
      </c>
      <c r="C669" s="123">
        <f t="shared" si="205"/>
        <v>10000</v>
      </c>
      <c r="D669" s="124">
        <f ca="1">IF(A669&lt;$B$1,VLOOKUP(A669,[1]DI!$A$4:$B$15000,2,FALSE),0)</f>
        <v>3.4000000000000002E-2</v>
      </c>
      <c r="E669" s="123">
        <f t="shared" ca="1" si="198"/>
        <v>1.00013269</v>
      </c>
      <c r="F669" s="123">
        <f ca="1">(TRUNC(PRODUCT($E$12:$E668),16))</f>
        <v>1.0571255300309901</v>
      </c>
      <c r="G669" s="123">
        <f t="shared" ca="1" si="197"/>
        <v>1.0485076565948399</v>
      </c>
      <c r="H669" s="123">
        <f t="shared" ca="1" si="199"/>
        <v>1.00821918</v>
      </c>
      <c r="I669" s="124">
        <f t="shared" si="206"/>
        <v>1.15E-2</v>
      </c>
      <c r="J669" s="125">
        <f t="shared" si="207"/>
        <v>44253</v>
      </c>
      <c r="K669" s="126">
        <f t="shared" si="208"/>
        <v>75</v>
      </c>
      <c r="L669" s="127">
        <f t="shared" si="209"/>
        <v>75</v>
      </c>
      <c r="M669" s="128">
        <f t="shared" si="200"/>
        <v>1.0034088860000001</v>
      </c>
      <c r="N669" s="128">
        <f t="shared" ca="1" si="201"/>
        <v>1.011656084</v>
      </c>
      <c r="O669" s="127">
        <f t="shared" si="210"/>
        <v>0</v>
      </c>
      <c r="P669" s="123">
        <f t="shared" ca="1" si="202"/>
        <v>116.56084</v>
      </c>
      <c r="Q669" s="129">
        <f t="shared" si="203"/>
        <v>0</v>
      </c>
      <c r="R669" s="130" t="str">
        <f t="shared" si="211"/>
        <v>J=</v>
      </c>
      <c r="S669" s="125">
        <f t="shared" si="212"/>
        <v>44434</v>
      </c>
      <c r="T669" s="133" t="str">
        <f t="shared" si="213"/>
        <v>-</v>
      </c>
      <c r="U669" s="7"/>
      <c r="V669" s="7"/>
      <c r="W669" s="7"/>
      <c r="X669" s="7"/>
      <c r="Y669" s="1"/>
      <c r="Z669" s="7"/>
      <c r="AA669" s="7"/>
      <c r="AB669" s="7"/>
      <c r="AC669" s="7"/>
      <c r="AD669" s="7"/>
      <c r="AE669" s="8"/>
      <c r="AF669" s="7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</row>
    <row r="670" spans="1:212" x14ac:dyDescent="0.2">
      <c r="A670" s="122">
        <f t="shared" si="204"/>
        <v>44364</v>
      </c>
      <c r="B670" s="121">
        <f t="shared" ca="1" si="214"/>
        <v>10118.36231</v>
      </c>
      <c r="C670" s="123">
        <f t="shared" si="205"/>
        <v>10000</v>
      </c>
      <c r="D670" s="124">
        <f ca="1">IF(A670&lt;$B$1,VLOOKUP(A670,[1]DI!$A$4:$B$15000,2,FALSE),0)</f>
        <v>4.1500000000000002E-2</v>
      </c>
      <c r="E670" s="123">
        <f t="shared" ca="1" si="198"/>
        <v>1.00016137</v>
      </c>
      <c r="F670" s="123">
        <f ca="1">(TRUNC(PRODUCT($E$12:$E669),16))</f>
        <v>1.0572658000175701</v>
      </c>
      <c r="G670" s="123">
        <f t="shared" ca="1" si="197"/>
        <v>1.0485076565948399</v>
      </c>
      <c r="H670" s="123">
        <f t="shared" ca="1" si="199"/>
        <v>1.0083529600000001</v>
      </c>
      <c r="I670" s="124">
        <f t="shared" si="206"/>
        <v>1.15E-2</v>
      </c>
      <c r="J670" s="125">
        <f t="shared" si="207"/>
        <v>44253</v>
      </c>
      <c r="K670" s="126">
        <f t="shared" si="208"/>
        <v>76</v>
      </c>
      <c r="L670" s="127">
        <f t="shared" si="209"/>
        <v>76</v>
      </c>
      <c r="M670" s="128">
        <f t="shared" si="200"/>
        <v>1.0034544160000001</v>
      </c>
      <c r="N670" s="128">
        <f t="shared" ca="1" si="201"/>
        <v>1.011836231</v>
      </c>
      <c r="O670" s="127">
        <f t="shared" si="210"/>
        <v>0</v>
      </c>
      <c r="P670" s="123">
        <f t="shared" ca="1" si="202"/>
        <v>118.36230999999999</v>
      </c>
      <c r="Q670" s="129">
        <f t="shared" si="203"/>
        <v>0</v>
      </c>
      <c r="R670" s="130" t="str">
        <f t="shared" si="211"/>
        <v>J=</v>
      </c>
      <c r="S670" s="125">
        <f t="shared" si="212"/>
        <v>44434</v>
      </c>
      <c r="T670" s="133" t="str">
        <f t="shared" si="213"/>
        <v>-</v>
      </c>
      <c r="U670" s="7"/>
      <c r="V670" s="7"/>
      <c r="W670" s="7"/>
      <c r="X670" s="7"/>
      <c r="Y670" s="1"/>
      <c r="Z670" s="7"/>
      <c r="AA670" s="7"/>
      <c r="AB670" s="7"/>
      <c r="AC670" s="7"/>
      <c r="AD670" s="7"/>
      <c r="AE670" s="8"/>
      <c r="AF670" s="7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</row>
    <row r="671" spans="1:212" x14ac:dyDescent="0.2">
      <c r="A671" s="122">
        <f t="shared" si="204"/>
        <v>44365</v>
      </c>
      <c r="B671" s="121">
        <f t="shared" ca="1" si="214"/>
        <v>10120.454320000001</v>
      </c>
      <c r="C671" s="123">
        <f t="shared" si="205"/>
        <v>10000</v>
      </c>
      <c r="D671" s="124">
        <f ca="1">IF(A671&lt;$B$1,VLOOKUP(A671,[1]DI!$A$4:$B$15000,2,FALSE),0)</f>
        <v>4.1500000000000002E-2</v>
      </c>
      <c r="E671" s="123">
        <f t="shared" ca="1" si="198"/>
        <v>1.00016137</v>
      </c>
      <c r="F671" s="123">
        <f ca="1">(TRUNC(PRODUCT($E$12:$E670),16))</f>
        <v>1.0574364109997201</v>
      </c>
      <c r="G671" s="123">
        <f t="shared" ca="1" si="197"/>
        <v>1.0485076565948399</v>
      </c>
      <c r="H671" s="123">
        <f t="shared" ca="1" si="199"/>
        <v>1.0085156799999999</v>
      </c>
      <c r="I671" s="124">
        <f t="shared" si="206"/>
        <v>1.15E-2</v>
      </c>
      <c r="J671" s="125">
        <f t="shared" si="207"/>
        <v>44253</v>
      </c>
      <c r="K671" s="126">
        <f t="shared" si="208"/>
        <v>77</v>
      </c>
      <c r="L671" s="127">
        <f t="shared" si="209"/>
        <v>77</v>
      </c>
      <c r="M671" s="128">
        <f t="shared" si="200"/>
        <v>1.003499948</v>
      </c>
      <c r="N671" s="128">
        <f t="shared" ca="1" si="201"/>
        <v>1.0120454320000001</v>
      </c>
      <c r="O671" s="127">
        <f t="shared" si="210"/>
        <v>0</v>
      </c>
      <c r="P671" s="123">
        <f t="shared" ca="1" si="202"/>
        <v>120.45432</v>
      </c>
      <c r="Q671" s="129">
        <f t="shared" si="203"/>
        <v>0</v>
      </c>
      <c r="R671" s="130" t="str">
        <f t="shared" si="211"/>
        <v>J=</v>
      </c>
      <c r="S671" s="125">
        <f t="shared" si="212"/>
        <v>44434</v>
      </c>
      <c r="T671" s="133" t="str">
        <f t="shared" si="213"/>
        <v>-</v>
      </c>
      <c r="U671" s="7"/>
      <c r="V671" s="7"/>
      <c r="W671" s="7"/>
      <c r="X671" s="7"/>
      <c r="Y671" s="1"/>
      <c r="Z671" s="7"/>
      <c r="AA671" s="7"/>
      <c r="AB671" s="7"/>
      <c r="AC671" s="7"/>
      <c r="AD671" s="7"/>
      <c r="AE671" s="8"/>
      <c r="AF671" s="7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</row>
    <row r="672" spans="1:212" x14ac:dyDescent="0.2">
      <c r="A672" s="122">
        <f t="shared" si="204"/>
        <v>44366</v>
      </c>
      <c r="B672" s="121">
        <f t="shared" ca="1" si="214"/>
        <v>10122.54672</v>
      </c>
      <c r="C672" s="123">
        <f t="shared" si="205"/>
        <v>10000</v>
      </c>
      <c r="D672" s="124">
        <f ca="1">IF(A672&lt;$B$1,VLOOKUP(A672,[1]DI!$A$4:$B$15000,2,FALSE),0)</f>
        <v>0</v>
      </c>
      <c r="E672" s="123">
        <f t="shared" ca="1" si="198"/>
        <v>1</v>
      </c>
      <c r="F672" s="123">
        <f ca="1">(TRUNC(PRODUCT($E$12:$E671),16))</f>
        <v>1.05760704951337</v>
      </c>
      <c r="G672" s="123">
        <f t="shared" ca="1" si="197"/>
        <v>1.0485076565948399</v>
      </c>
      <c r="H672" s="123">
        <f t="shared" ca="1" si="199"/>
        <v>1.0086784200000001</v>
      </c>
      <c r="I672" s="124">
        <f t="shared" si="206"/>
        <v>1.15E-2</v>
      </c>
      <c r="J672" s="125">
        <f t="shared" si="207"/>
        <v>44253</v>
      </c>
      <c r="K672" s="126">
        <f t="shared" si="208"/>
        <v>77</v>
      </c>
      <c r="L672" s="127">
        <f t="shared" si="209"/>
        <v>78</v>
      </c>
      <c r="M672" s="128">
        <f t="shared" si="200"/>
        <v>1.0035454829999999</v>
      </c>
      <c r="N672" s="128">
        <f t="shared" ca="1" si="201"/>
        <v>1.0122546720000001</v>
      </c>
      <c r="O672" s="127">
        <f t="shared" si="210"/>
        <v>0</v>
      </c>
      <c r="P672" s="123">
        <f t="shared" ca="1" si="202"/>
        <v>122.54671999999999</v>
      </c>
      <c r="Q672" s="129">
        <f t="shared" si="203"/>
        <v>0</v>
      </c>
      <c r="R672" s="130" t="str">
        <f t="shared" si="211"/>
        <v>J=</v>
      </c>
      <c r="S672" s="125">
        <f t="shared" si="212"/>
        <v>44434</v>
      </c>
      <c r="T672" s="133" t="str">
        <f t="shared" si="213"/>
        <v>-</v>
      </c>
      <c r="U672" s="7"/>
      <c r="V672" s="7"/>
      <c r="W672" s="7"/>
      <c r="X672" s="7"/>
      <c r="Y672" s="1"/>
      <c r="Z672" s="7"/>
      <c r="AA672" s="7"/>
      <c r="AB672" s="7"/>
      <c r="AC672" s="7"/>
      <c r="AD672" s="7"/>
      <c r="AE672" s="8"/>
      <c r="AF672" s="7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</row>
    <row r="673" spans="1:212" x14ac:dyDescent="0.2">
      <c r="A673" s="122">
        <f t="shared" si="204"/>
        <v>44367</v>
      </c>
      <c r="B673" s="121">
        <f t="shared" ca="1" si="214"/>
        <v>10122.54672</v>
      </c>
      <c r="C673" s="123">
        <f t="shared" si="205"/>
        <v>10000</v>
      </c>
      <c r="D673" s="124">
        <f ca="1">IF(A673&lt;$B$1,VLOOKUP(A673,[1]DI!$A$4:$B$15000,2,FALSE),0)</f>
        <v>0</v>
      </c>
      <c r="E673" s="123">
        <f t="shared" ca="1" si="198"/>
        <v>1</v>
      </c>
      <c r="F673" s="123">
        <f ca="1">(TRUNC(PRODUCT($E$12:$E672),16))</f>
        <v>1.05760704951337</v>
      </c>
      <c r="G673" s="123">
        <f t="shared" ca="1" si="197"/>
        <v>1.0485076565948399</v>
      </c>
      <c r="H673" s="123">
        <f t="shared" ca="1" si="199"/>
        <v>1.0086784200000001</v>
      </c>
      <c r="I673" s="124">
        <f t="shared" si="206"/>
        <v>1.15E-2</v>
      </c>
      <c r="J673" s="125">
        <f t="shared" si="207"/>
        <v>44253</v>
      </c>
      <c r="K673" s="126">
        <f t="shared" si="208"/>
        <v>77</v>
      </c>
      <c r="L673" s="127">
        <f t="shared" si="209"/>
        <v>78</v>
      </c>
      <c r="M673" s="128">
        <f t="shared" si="200"/>
        <v>1.0035454829999999</v>
      </c>
      <c r="N673" s="128">
        <f t="shared" ca="1" si="201"/>
        <v>1.0122546720000001</v>
      </c>
      <c r="O673" s="127">
        <f t="shared" si="210"/>
        <v>0</v>
      </c>
      <c r="P673" s="123">
        <f t="shared" ca="1" si="202"/>
        <v>122.54671999999999</v>
      </c>
      <c r="Q673" s="129">
        <f t="shared" si="203"/>
        <v>0</v>
      </c>
      <c r="R673" s="130" t="str">
        <f t="shared" si="211"/>
        <v>J=</v>
      </c>
      <c r="S673" s="125">
        <f t="shared" si="212"/>
        <v>44434</v>
      </c>
      <c r="T673" s="133" t="str">
        <f t="shared" si="213"/>
        <v>-</v>
      </c>
      <c r="U673" s="7"/>
      <c r="V673" s="7"/>
      <c r="W673" s="7"/>
      <c r="X673" s="7"/>
      <c r="Y673" s="1"/>
      <c r="Z673" s="7"/>
      <c r="AA673" s="7"/>
      <c r="AB673" s="7"/>
      <c r="AC673" s="7"/>
      <c r="AD673" s="7"/>
      <c r="AE673" s="8"/>
      <c r="AF673" s="7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</row>
    <row r="674" spans="1:212" x14ac:dyDescent="0.2">
      <c r="A674" s="122">
        <f t="shared" si="204"/>
        <v>44368</v>
      </c>
      <c r="B674" s="121">
        <f t="shared" ca="1" si="214"/>
        <v>10122.54672</v>
      </c>
      <c r="C674" s="123">
        <f t="shared" si="205"/>
        <v>10000</v>
      </c>
      <c r="D674" s="124">
        <f ca="1">IF(A674&lt;$B$1,VLOOKUP(A674,[1]DI!$A$4:$B$15000,2,FALSE),0)</f>
        <v>4.1500000000000002E-2</v>
      </c>
      <c r="E674" s="123">
        <f t="shared" ca="1" si="198"/>
        <v>1.00016137</v>
      </c>
      <c r="F674" s="123">
        <f ca="1">(TRUNC(PRODUCT($E$12:$E673),16))</f>
        <v>1.05760704951337</v>
      </c>
      <c r="G674" s="123">
        <f t="shared" ca="1" si="197"/>
        <v>1.0485076565948399</v>
      </c>
      <c r="H674" s="123">
        <f t="shared" ca="1" si="199"/>
        <v>1.0086784200000001</v>
      </c>
      <c r="I674" s="124">
        <f t="shared" si="206"/>
        <v>1.15E-2</v>
      </c>
      <c r="J674" s="125">
        <f t="shared" si="207"/>
        <v>44253</v>
      </c>
      <c r="K674" s="126">
        <f t="shared" si="208"/>
        <v>78</v>
      </c>
      <c r="L674" s="127">
        <f t="shared" si="209"/>
        <v>78</v>
      </c>
      <c r="M674" s="128">
        <f t="shared" si="200"/>
        <v>1.0035454829999999</v>
      </c>
      <c r="N674" s="128">
        <f t="shared" ca="1" si="201"/>
        <v>1.0122546720000001</v>
      </c>
      <c r="O674" s="127">
        <f t="shared" si="210"/>
        <v>0</v>
      </c>
      <c r="P674" s="123">
        <f t="shared" ca="1" si="202"/>
        <v>122.54671999999999</v>
      </c>
      <c r="Q674" s="129">
        <f t="shared" si="203"/>
        <v>0</v>
      </c>
      <c r="R674" s="130" t="str">
        <f t="shared" si="211"/>
        <v>J=</v>
      </c>
      <c r="S674" s="125">
        <f t="shared" si="212"/>
        <v>44434</v>
      </c>
      <c r="T674" s="133" t="str">
        <f t="shared" si="213"/>
        <v>-</v>
      </c>
      <c r="U674" s="7"/>
      <c r="V674" s="7"/>
      <c r="W674" s="7"/>
      <c r="X674" s="7"/>
      <c r="Y674" s="1"/>
      <c r="Z674" s="7"/>
      <c r="AA674" s="7"/>
      <c r="AB674" s="7"/>
      <c r="AC674" s="7"/>
      <c r="AD674" s="7"/>
      <c r="AE674" s="8"/>
      <c r="AF674" s="7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</row>
    <row r="675" spans="1:212" x14ac:dyDescent="0.2">
      <c r="A675" s="122">
        <f t="shared" si="204"/>
        <v>44369</v>
      </c>
      <c r="B675" s="121">
        <f t="shared" ca="1" si="214"/>
        <v>10124.639579999999</v>
      </c>
      <c r="C675" s="123">
        <f t="shared" si="205"/>
        <v>10000</v>
      </c>
      <c r="D675" s="124">
        <f ca="1">IF(A675&lt;$B$1,VLOOKUP(A675,[1]DI!$A$4:$B$15000,2,FALSE),0)</f>
        <v>4.1500000000000002E-2</v>
      </c>
      <c r="E675" s="123">
        <f t="shared" ca="1" si="198"/>
        <v>1.00016137</v>
      </c>
      <c r="F675" s="123">
        <f ca="1">(TRUNC(PRODUCT($E$12:$E674),16))</f>
        <v>1.05777771556295</v>
      </c>
      <c r="G675" s="123">
        <f t="shared" ca="1" si="197"/>
        <v>1.0485076565948399</v>
      </c>
      <c r="H675" s="123">
        <f t="shared" ca="1" si="199"/>
        <v>1.0088411900000001</v>
      </c>
      <c r="I675" s="124">
        <f t="shared" si="206"/>
        <v>1.15E-2</v>
      </c>
      <c r="J675" s="125">
        <f t="shared" si="207"/>
        <v>44253</v>
      </c>
      <c r="K675" s="126">
        <f t="shared" si="208"/>
        <v>79</v>
      </c>
      <c r="L675" s="127">
        <f t="shared" si="209"/>
        <v>79</v>
      </c>
      <c r="M675" s="128">
        <f t="shared" si="200"/>
        <v>1.0035910189999999</v>
      </c>
      <c r="N675" s="128">
        <f t="shared" ca="1" si="201"/>
        <v>1.0124639580000001</v>
      </c>
      <c r="O675" s="127">
        <f t="shared" si="210"/>
        <v>0</v>
      </c>
      <c r="P675" s="123">
        <f t="shared" ca="1" si="202"/>
        <v>124.63958</v>
      </c>
      <c r="Q675" s="129">
        <f t="shared" si="203"/>
        <v>0</v>
      </c>
      <c r="R675" s="130" t="str">
        <f t="shared" si="211"/>
        <v>J=</v>
      </c>
      <c r="S675" s="125">
        <f t="shared" si="212"/>
        <v>44434</v>
      </c>
      <c r="T675" s="133" t="str">
        <f t="shared" si="213"/>
        <v>-</v>
      </c>
      <c r="U675" s="7"/>
      <c r="V675" s="7"/>
      <c r="W675" s="7"/>
      <c r="X675" s="7"/>
      <c r="Y675" s="1"/>
      <c r="Z675" s="7"/>
      <c r="AA675" s="7"/>
      <c r="AB675" s="7"/>
      <c r="AC675" s="7"/>
      <c r="AD675" s="7"/>
      <c r="AE675" s="8"/>
      <c r="AF675" s="7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</row>
    <row r="676" spans="1:212" x14ac:dyDescent="0.2">
      <c r="A676" s="122">
        <f t="shared" si="204"/>
        <v>44370</v>
      </c>
      <c r="B676" s="121">
        <f t="shared" ca="1" si="214"/>
        <v>10126.732910000001</v>
      </c>
      <c r="C676" s="123">
        <f t="shared" si="205"/>
        <v>10000</v>
      </c>
      <c r="D676" s="124">
        <f ca="1">IF(A676&lt;$B$1,VLOOKUP(A676,[1]DI!$A$4:$B$15000,2,FALSE),0)</f>
        <v>4.1500000000000002E-2</v>
      </c>
      <c r="E676" s="123">
        <f t="shared" ca="1" si="198"/>
        <v>1.00016137</v>
      </c>
      <c r="F676" s="123">
        <f ca="1">(TRUNC(PRODUCT($E$12:$E675),16))</f>
        <v>1.0579484091529101</v>
      </c>
      <c r="G676" s="123">
        <f t="shared" ca="1" si="197"/>
        <v>1.0485076565948399</v>
      </c>
      <c r="H676" s="123">
        <f t="shared" ca="1" si="199"/>
        <v>1.0090039900000001</v>
      </c>
      <c r="I676" s="124">
        <f t="shared" si="206"/>
        <v>1.15E-2</v>
      </c>
      <c r="J676" s="125">
        <f t="shared" si="207"/>
        <v>44253</v>
      </c>
      <c r="K676" s="126">
        <f t="shared" si="208"/>
        <v>80</v>
      </c>
      <c r="L676" s="127">
        <f t="shared" si="209"/>
        <v>80</v>
      </c>
      <c r="M676" s="128">
        <f t="shared" si="200"/>
        <v>1.0036365570000001</v>
      </c>
      <c r="N676" s="128">
        <f t="shared" ca="1" si="201"/>
        <v>1.012673291</v>
      </c>
      <c r="O676" s="127">
        <f t="shared" si="210"/>
        <v>0</v>
      </c>
      <c r="P676" s="123">
        <f t="shared" ca="1" si="202"/>
        <v>126.73291</v>
      </c>
      <c r="Q676" s="129">
        <f t="shared" si="203"/>
        <v>0</v>
      </c>
      <c r="R676" s="130" t="str">
        <f t="shared" si="211"/>
        <v>J=</v>
      </c>
      <c r="S676" s="125">
        <f t="shared" si="212"/>
        <v>44434</v>
      </c>
      <c r="T676" s="133" t="str">
        <f t="shared" si="213"/>
        <v>-</v>
      </c>
      <c r="U676" s="7"/>
      <c r="V676" s="7"/>
      <c r="W676" s="7"/>
      <c r="X676" s="7"/>
      <c r="Y676" s="1"/>
      <c r="Z676" s="7"/>
      <c r="AA676" s="7"/>
      <c r="AB676" s="7"/>
      <c r="AC676" s="7"/>
      <c r="AD676" s="7"/>
      <c r="AE676" s="8"/>
      <c r="AF676" s="7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</row>
    <row r="677" spans="1:212" x14ac:dyDescent="0.2">
      <c r="A677" s="122">
        <f t="shared" si="204"/>
        <v>44371</v>
      </c>
      <c r="B677" s="121">
        <f t="shared" ca="1" si="214"/>
        <v>10128.826609989999</v>
      </c>
      <c r="C677" s="123">
        <f t="shared" si="205"/>
        <v>10000</v>
      </c>
      <c r="D677" s="124">
        <f ca="1">IF(A677&lt;$B$1,VLOOKUP(A677,[1]DI!$A$4:$B$15000,2,FALSE),0)</f>
        <v>4.1500000000000002E-2</v>
      </c>
      <c r="E677" s="123">
        <f t="shared" ca="1" si="198"/>
        <v>1.00016137</v>
      </c>
      <c r="F677" s="123">
        <f ca="1">(TRUNC(PRODUCT($E$12:$E676),16))</f>
        <v>1.05811913028769</v>
      </c>
      <c r="G677" s="123">
        <f t="shared" ca="1" si="197"/>
        <v>1.0485076565948399</v>
      </c>
      <c r="H677" s="123">
        <f t="shared" ca="1" si="199"/>
        <v>1.00916681</v>
      </c>
      <c r="I677" s="124">
        <f t="shared" si="206"/>
        <v>1.15E-2</v>
      </c>
      <c r="J677" s="125">
        <f t="shared" si="207"/>
        <v>44253</v>
      </c>
      <c r="K677" s="126">
        <f t="shared" si="208"/>
        <v>81</v>
      </c>
      <c r="L677" s="127">
        <f t="shared" si="209"/>
        <v>81</v>
      </c>
      <c r="M677" s="128">
        <f t="shared" si="200"/>
        <v>1.0036820980000001</v>
      </c>
      <c r="N677" s="128">
        <f t="shared" ca="1" si="201"/>
        <v>1.0128826609999999</v>
      </c>
      <c r="O677" s="127">
        <f t="shared" si="210"/>
        <v>0</v>
      </c>
      <c r="P677" s="123">
        <f t="shared" ca="1" si="202"/>
        <v>128.82660999000001</v>
      </c>
      <c r="Q677" s="129">
        <f t="shared" si="203"/>
        <v>0</v>
      </c>
      <c r="R677" s="130" t="str">
        <f t="shared" si="211"/>
        <v>J=</v>
      </c>
      <c r="S677" s="125">
        <f t="shared" si="212"/>
        <v>44434</v>
      </c>
      <c r="T677" s="133" t="str">
        <f t="shared" si="213"/>
        <v>-</v>
      </c>
      <c r="U677" s="7"/>
      <c r="V677" s="7"/>
      <c r="W677" s="7"/>
      <c r="X677" s="7"/>
      <c r="Y677" s="1"/>
      <c r="Z677" s="7"/>
      <c r="AA677" s="7"/>
      <c r="AB677" s="7"/>
      <c r="AC677" s="7"/>
      <c r="AD677" s="7"/>
      <c r="AE677" s="8"/>
      <c r="AF677" s="7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</row>
    <row r="678" spans="1:212" x14ac:dyDescent="0.2">
      <c r="A678" s="122">
        <f t="shared" si="204"/>
        <v>44372</v>
      </c>
      <c r="B678" s="121">
        <f t="shared" ca="1" si="214"/>
        <v>10130.92079</v>
      </c>
      <c r="C678" s="123">
        <f t="shared" si="205"/>
        <v>10000</v>
      </c>
      <c r="D678" s="124">
        <f ca="1">IF(A678&lt;$B$1,VLOOKUP(A678,[1]DI!$A$4:$B$15000,2,FALSE),0)</f>
        <v>4.1500000000000002E-2</v>
      </c>
      <c r="E678" s="123">
        <f t="shared" ca="1" si="198"/>
        <v>1.00016137</v>
      </c>
      <c r="F678" s="123">
        <f ca="1">(TRUNC(PRODUCT($E$12:$E677),16))</f>
        <v>1.0582898789717501</v>
      </c>
      <c r="G678" s="123">
        <f t="shared" ca="1" si="197"/>
        <v>1.0485076565948399</v>
      </c>
      <c r="H678" s="123">
        <f t="shared" ca="1" si="199"/>
        <v>1.0093296599999999</v>
      </c>
      <c r="I678" s="124">
        <f t="shared" si="206"/>
        <v>1.15E-2</v>
      </c>
      <c r="J678" s="125">
        <f t="shared" si="207"/>
        <v>44253</v>
      </c>
      <c r="K678" s="126">
        <f t="shared" si="208"/>
        <v>82</v>
      </c>
      <c r="L678" s="127">
        <f t="shared" si="209"/>
        <v>82</v>
      </c>
      <c r="M678" s="128">
        <f t="shared" si="200"/>
        <v>1.003727641</v>
      </c>
      <c r="N678" s="128">
        <f t="shared" ca="1" si="201"/>
        <v>1.013092079</v>
      </c>
      <c r="O678" s="127">
        <f t="shared" si="210"/>
        <v>0</v>
      </c>
      <c r="P678" s="123">
        <f t="shared" ca="1" si="202"/>
        <v>130.92079000000001</v>
      </c>
      <c r="Q678" s="129">
        <f t="shared" si="203"/>
        <v>0</v>
      </c>
      <c r="R678" s="130" t="str">
        <f t="shared" si="211"/>
        <v>J=</v>
      </c>
      <c r="S678" s="125">
        <f t="shared" si="212"/>
        <v>44434</v>
      </c>
      <c r="T678" s="133" t="str">
        <f t="shared" si="213"/>
        <v>-</v>
      </c>
      <c r="U678" s="7"/>
      <c r="V678" s="7"/>
      <c r="W678" s="7"/>
      <c r="X678" s="7"/>
      <c r="Y678" s="1"/>
      <c r="Z678" s="7"/>
      <c r="AA678" s="7"/>
      <c r="AB678" s="7"/>
      <c r="AC678" s="7"/>
      <c r="AD678" s="7"/>
      <c r="AE678" s="8"/>
      <c r="AF678" s="7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</row>
    <row r="679" spans="1:212" x14ac:dyDescent="0.2">
      <c r="A679" s="122">
        <f t="shared" si="204"/>
        <v>44373</v>
      </c>
      <c r="B679" s="121">
        <f t="shared" ca="1" si="214"/>
        <v>10133.01542</v>
      </c>
      <c r="C679" s="123">
        <f t="shared" si="205"/>
        <v>10000</v>
      </c>
      <c r="D679" s="124">
        <f ca="1">IF(A679&lt;$B$1,VLOOKUP(A679,[1]DI!$A$4:$B$15000,2,FALSE),0)</f>
        <v>0</v>
      </c>
      <c r="E679" s="123">
        <f t="shared" ca="1" si="198"/>
        <v>1</v>
      </c>
      <c r="F679" s="123">
        <f ca="1">(TRUNC(PRODUCT($E$12:$E678),16))</f>
        <v>1.0584606552095199</v>
      </c>
      <c r="G679" s="123">
        <f t="shared" ca="1" si="197"/>
        <v>1.0485076565948399</v>
      </c>
      <c r="H679" s="123">
        <f t="shared" ca="1" si="199"/>
        <v>1.0094925400000001</v>
      </c>
      <c r="I679" s="124">
        <f t="shared" si="206"/>
        <v>1.15E-2</v>
      </c>
      <c r="J679" s="125">
        <f t="shared" si="207"/>
        <v>44253</v>
      </c>
      <c r="K679" s="126">
        <f t="shared" si="208"/>
        <v>82</v>
      </c>
      <c r="L679" s="127">
        <f t="shared" si="209"/>
        <v>83</v>
      </c>
      <c r="M679" s="128">
        <f t="shared" si="200"/>
        <v>1.003773185</v>
      </c>
      <c r="N679" s="128">
        <f t="shared" ca="1" si="201"/>
        <v>1.013301542</v>
      </c>
      <c r="O679" s="127">
        <f t="shared" si="210"/>
        <v>0</v>
      </c>
      <c r="P679" s="123">
        <f t="shared" ca="1" si="202"/>
        <v>133.01542000000001</v>
      </c>
      <c r="Q679" s="129">
        <f t="shared" si="203"/>
        <v>0</v>
      </c>
      <c r="R679" s="130" t="str">
        <f t="shared" si="211"/>
        <v>J=</v>
      </c>
      <c r="S679" s="125">
        <f t="shared" si="212"/>
        <v>44434</v>
      </c>
      <c r="T679" s="133" t="str">
        <f t="shared" si="213"/>
        <v>-</v>
      </c>
      <c r="U679" s="7"/>
      <c r="V679" s="7"/>
      <c r="W679" s="7"/>
      <c r="X679" s="7"/>
      <c r="Y679" s="1"/>
      <c r="Z679" s="7"/>
      <c r="AA679" s="7"/>
      <c r="AB679" s="7"/>
      <c r="AC679" s="7"/>
      <c r="AD679" s="7"/>
      <c r="AE679" s="8"/>
      <c r="AF679" s="7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</row>
    <row r="680" spans="1:212" x14ac:dyDescent="0.2">
      <c r="A680" s="122">
        <f t="shared" si="204"/>
        <v>44374</v>
      </c>
      <c r="B680" s="121">
        <f t="shared" ca="1" si="214"/>
        <v>10133.01542</v>
      </c>
      <c r="C680" s="123">
        <f t="shared" si="205"/>
        <v>10000</v>
      </c>
      <c r="D680" s="124">
        <f ca="1">IF(A680&lt;$B$1,VLOOKUP(A680,[1]DI!$A$4:$B$15000,2,FALSE),0)</f>
        <v>0</v>
      </c>
      <c r="E680" s="123">
        <f t="shared" ca="1" si="198"/>
        <v>1</v>
      </c>
      <c r="F680" s="123">
        <f ca="1">(TRUNC(PRODUCT($E$12:$E679),16))</f>
        <v>1.0584606552095199</v>
      </c>
      <c r="G680" s="123">
        <f t="shared" ca="1" si="197"/>
        <v>1.0485076565948399</v>
      </c>
      <c r="H680" s="123">
        <f t="shared" ca="1" si="199"/>
        <v>1.0094925400000001</v>
      </c>
      <c r="I680" s="124">
        <f t="shared" si="206"/>
        <v>1.15E-2</v>
      </c>
      <c r="J680" s="125">
        <f t="shared" si="207"/>
        <v>44253</v>
      </c>
      <c r="K680" s="126">
        <f t="shared" si="208"/>
        <v>82</v>
      </c>
      <c r="L680" s="127">
        <f t="shared" si="209"/>
        <v>83</v>
      </c>
      <c r="M680" s="128">
        <f t="shared" si="200"/>
        <v>1.003773185</v>
      </c>
      <c r="N680" s="128">
        <f t="shared" ca="1" si="201"/>
        <v>1.013301542</v>
      </c>
      <c r="O680" s="127">
        <f t="shared" si="210"/>
        <v>0</v>
      </c>
      <c r="P680" s="123">
        <f t="shared" ca="1" si="202"/>
        <v>133.01542000000001</v>
      </c>
      <c r="Q680" s="129">
        <f t="shared" si="203"/>
        <v>0</v>
      </c>
      <c r="R680" s="130" t="str">
        <f t="shared" si="211"/>
        <v>J=</v>
      </c>
      <c r="S680" s="125">
        <f t="shared" si="212"/>
        <v>44434</v>
      </c>
      <c r="T680" s="133" t="str">
        <f t="shared" si="213"/>
        <v>-</v>
      </c>
      <c r="U680" s="7"/>
      <c r="V680" s="7"/>
      <c r="W680" s="7"/>
      <c r="X680" s="7"/>
      <c r="Y680" s="1"/>
      <c r="Z680" s="7"/>
      <c r="AA680" s="7"/>
      <c r="AB680" s="7"/>
      <c r="AC680" s="7"/>
      <c r="AD680" s="7"/>
      <c r="AE680" s="8"/>
      <c r="AF680" s="7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</row>
    <row r="681" spans="1:212" x14ac:dyDescent="0.2">
      <c r="A681" s="122">
        <f t="shared" si="204"/>
        <v>44375</v>
      </c>
      <c r="B681" s="121">
        <f t="shared" ca="1" si="214"/>
        <v>10133.01542</v>
      </c>
      <c r="C681" s="123">
        <f t="shared" si="205"/>
        <v>10000</v>
      </c>
      <c r="D681" s="124">
        <f ca="1">IF(A681&lt;$B$1,VLOOKUP(A681,[1]DI!$A$4:$B$15000,2,FALSE),0)</f>
        <v>4.1500000000000002E-2</v>
      </c>
      <c r="E681" s="123">
        <f t="shared" ca="1" si="198"/>
        <v>1.00016137</v>
      </c>
      <c r="F681" s="123">
        <f ca="1">(TRUNC(PRODUCT($E$12:$E680),16))</f>
        <v>1.0584606552095199</v>
      </c>
      <c r="G681" s="123">
        <f t="shared" ca="1" si="197"/>
        <v>1.0485076565948399</v>
      </c>
      <c r="H681" s="123">
        <f t="shared" ca="1" si="199"/>
        <v>1.0094925400000001</v>
      </c>
      <c r="I681" s="124">
        <f t="shared" si="206"/>
        <v>1.15E-2</v>
      </c>
      <c r="J681" s="125">
        <f t="shared" si="207"/>
        <v>44253</v>
      </c>
      <c r="K681" s="126">
        <f t="shared" si="208"/>
        <v>83</v>
      </c>
      <c r="L681" s="127">
        <f t="shared" si="209"/>
        <v>83</v>
      </c>
      <c r="M681" s="128">
        <f t="shared" si="200"/>
        <v>1.003773185</v>
      </c>
      <c r="N681" s="128">
        <f t="shared" ca="1" si="201"/>
        <v>1.013301542</v>
      </c>
      <c r="O681" s="127">
        <f t="shared" si="210"/>
        <v>0</v>
      </c>
      <c r="P681" s="123">
        <f t="shared" ca="1" si="202"/>
        <v>133.01542000000001</v>
      </c>
      <c r="Q681" s="129">
        <f t="shared" si="203"/>
        <v>0</v>
      </c>
      <c r="R681" s="130" t="str">
        <f t="shared" si="211"/>
        <v>J=</v>
      </c>
      <c r="S681" s="125">
        <f t="shared" si="212"/>
        <v>44434</v>
      </c>
      <c r="T681" s="133" t="str">
        <f t="shared" si="213"/>
        <v>-</v>
      </c>
      <c r="U681" s="7"/>
      <c r="V681" s="7"/>
      <c r="W681" s="7"/>
      <c r="X681" s="7"/>
      <c r="Y681" s="1"/>
      <c r="Z681" s="7"/>
      <c r="AA681" s="7"/>
      <c r="AB681" s="7"/>
      <c r="AC681" s="7"/>
      <c r="AD681" s="7"/>
      <c r="AE681" s="8"/>
      <c r="AF681" s="7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</row>
    <row r="682" spans="1:212" x14ac:dyDescent="0.2">
      <c r="A682" s="122">
        <f t="shared" si="204"/>
        <v>44376</v>
      </c>
      <c r="B682" s="121">
        <f t="shared" ca="1" si="214"/>
        <v>10135.11043999</v>
      </c>
      <c r="C682" s="123">
        <f t="shared" si="205"/>
        <v>10000</v>
      </c>
      <c r="D682" s="124">
        <f ca="1">IF(A682&lt;$B$1,VLOOKUP(A682,[1]DI!$A$4:$B$15000,2,FALSE),0)</f>
        <v>4.1500000000000002E-2</v>
      </c>
      <c r="E682" s="123">
        <f t="shared" ca="1" si="198"/>
        <v>1.00016137</v>
      </c>
      <c r="F682" s="123">
        <f ca="1">(TRUNC(PRODUCT($E$12:$E681),16))</f>
        <v>1.05863145900545</v>
      </c>
      <c r="G682" s="123">
        <f t="shared" ca="1" si="197"/>
        <v>1.0485076565948399</v>
      </c>
      <c r="H682" s="123">
        <f t="shared" ca="1" si="199"/>
        <v>1.00965544</v>
      </c>
      <c r="I682" s="124">
        <f t="shared" si="206"/>
        <v>1.15E-2</v>
      </c>
      <c r="J682" s="125">
        <f t="shared" si="207"/>
        <v>44253</v>
      </c>
      <c r="K682" s="126">
        <f t="shared" si="208"/>
        <v>84</v>
      </c>
      <c r="L682" s="127">
        <f t="shared" si="209"/>
        <v>84</v>
      </c>
      <c r="M682" s="128">
        <f t="shared" si="200"/>
        <v>1.003818732</v>
      </c>
      <c r="N682" s="128">
        <f t="shared" ca="1" si="201"/>
        <v>1.0135110439999999</v>
      </c>
      <c r="O682" s="127">
        <f t="shared" si="210"/>
        <v>0</v>
      </c>
      <c r="P682" s="123">
        <f t="shared" ca="1" si="202"/>
        <v>135.11043999</v>
      </c>
      <c r="Q682" s="129">
        <f t="shared" si="203"/>
        <v>0</v>
      </c>
      <c r="R682" s="130" t="str">
        <f t="shared" si="211"/>
        <v>J=</v>
      </c>
      <c r="S682" s="125">
        <f t="shared" si="212"/>
        <v>44434</v>
      </c>
      <c r="T682" s="133" t="str">
        <f t="shared" si="213"/>
        <v>-</v>
      </c>
      <c r="U682" s="7"/>
      <c r="V682" s="7"/>
      <c r="W682" s="7"/>
      <c r="X682" s="7"/>
      <c r="Y682" s="1"/>
      <c r="Z682" s="7"/>
      <c r="AA682" s="7"/>
      <c r="AB682" s="7"/>
      <c r="AC682" s="7"/>
      <c r="AD682" s="7"/>
      <c r="AE682" s="8"/>
      <c r="AF682" s="7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</row>
    <row r="683" spans="1:212" x14ac:dyDescent="0.2">
      <c r="A683" s="122">
        <f t="shared" si="204"/>
        <v>44377</v>
      </c>
      <c r="B683" s="121">
        <f t="shared" ca="1" si="214"/>
        <v>10137.20592</v>
      </c>
      <c r="C683" s="123">
        <f t="shared" si="205"/>
        <v>10000</v>
      </c>
      <c r="D683" s="124">
        <f ca="1">IF(A683&lt;$B$1,VLOOKUP(A683,[1]DI!$A$4:$B$15000,2,FALSE),0)</f>
        <v>4.1500000000000002E-2</v>
      </c>
      <c r="E683" s="123">
        <f t="shared" ca="1" si="198"/>
        <v>1.00016137</v>
      </c>
      <c r="F683" s="123">
        <f ca="1">(TRUNC(PRODUCT($E$12:$E682),16))</f>
        <v>1.05880229036399</v>
      </c>
      <c r="G683" s="123">
        <f t="shared" ca="1" si="197"/>
        <v>1.0485076565948399</v>
      </c>
      <c r="H683" s="123">
        <f t="shared" ca="1" si="199"/>
        <v>1.0098183700000001</v>
      </c>
      <c r="I683" s="124">
        <f t="shared" si="206"/>
        <v>1.15E-2</v>
      </c>
      <c r="J683" s="125">
        <f t="shared" si="207"/>
        <v>44253</v>
      </c>
      <c r="K683" s="126">
        <f t="shared" si="208"/>
        <v>85</v>
      </c>
      <c r="L683" s="127">
        <f t="shared" si="209"/>
        <v>85</v>
      </c>
      <c r="M683" s="128">
        <f t="shared" si="200"/>
        <v>1.003864281</v>
      </c>
      <c r="N683" s="128">
        <f t="shared" ca="1" si="201"/>
        <v>1.0137205920000001</v>
      </c>
      <c r="O683" s="127">
        <f t="shared" si="210"/>
        <v>0</v>
      </c>
      <c r="P683" s="123">
        <f t="shared" ca="1" si="202"/>
        <v>137.20591999999999</v>
      </c>
      <c r="Q683" s="129">
        <f t="shared" si="203"/>
        <v>0</v>
      </c>
      <c r="R683" s="130" t="str">
        <f t="shared" si="211"/>
        <v>J=</v>
      </c>
      <c r="S683" s="125">
        <f t="shared" si="212"/>
        <v>44434</v>
      </c>
      <c r="T683" s="133" t="str">
        <f t="shared" si="213"/>
        <v>-</v>
      </c>
      <c r="U683" s="7"/>
      <c r="V683" s="7"/>
      <c r="W683" s="7"/>
      <c r="X683" s="7"/>
      <c r="Y683" s="1"/>
      <c r="Z683" s="7"/>
      <c r="AA683" s="7"/>
      <c r="AB683" s="7"/>
      <c r="AC683" s="7"/>
      <c r="AD683" s="7"/>
      <c r="AE683" s="8"/>
      <c r="AF683" s="7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</row>
    <row r="684" spans="1:212" x14ac:dyDescent="0.2">
      <c r="A684" s="122">
        <f t="shared" si="204"/>
        <v>44378</v>
      </c>
      <c r="B684" s="121">
        <f t="shared" ca="1" si="214"/>
        <v>10139.30177</v>
      </c>
      <c r="C684" s="123">
        <f t="shared" si="205"/>
        <v>10000</v>
      </c>
      <c r="D684" s="124">
        <f ca="1">IF(A684&lt;$B$1,VLOOKUP(A684,[1]DI!$A$4:$B$15000,2,FALSE),0)</f>
        <v>4.1500000000000002E-2</v>
      </c>
      <c r="E684" s="123">
        <f t="shared" ca="1" si="198"/>
        <v>1.00016137</v>
      </c>
      <c r="F684" s="123">
        <f ca="1">(TRUNC(PRODUCT($E$12:$E683),16))</f>
        <v>1.05897314928958</v>
      </c>
      <c r="G684" s="123">
        <f t="shared" ca="1" si="197"/>
        <v>1.0485076565948399</v>
      </c>
      <c r="H684" s="123">
        <f t="shared" ca="1" si="199"/>
        <v>1.0099813200000001</v>
      </c>
      <c r="I684" s="124">
        <f t="shared" si="206"/>
        <v>1.15E-2</v>
      </c>
      <c r="J684" s="125">
        <f t="shared" si="207"/>
        <v>44253</v>
      </c>
      <c r="K684" s="126">
        <f t="shared" si="208"/>
        <v>86</v>
      </c>
      <c r="L684" s="127">
        <f t="shared" si="209"/>
        <v>86</v>
      </c>
      <c r="M684" s="128">
        <f t="shared" si="200"/>
        <v>1.0039098319999999</v>
      </c>
      <c r="N684" s="128">
        <f t="shared" ca="1" si="201"/>
        <v>1.013930177</v>
      </c>
      <c r="O684" s="127">
        <f t="shared" si="210"/>
        <v>0</v>
      </c>
      <c r="P684" s="123">
        <f t="shared" ca="1" si="202"/>
        <v>139.30177</v>
      </c>
      <c r="Q684" s="129">
        <f t="shared" si="203"/>
        <v>0</v>
      </c>
      <c r="R684" s="130" t="str">
        <f t="shared" si="211"/>
        <v>J=</v>
      </c>
      <c r="S684" s="125">
        <f t="shared" si="212"/>
        <v>44434</v>
      </c>
      <c r="T684" s="133" t="str">
        <f t="shared" si="213"/>
        <v>-</v>
      </c>
      <c r="U684" s="7"/>
      <c r="V684" s="7"/>
      <c r="W684" s="7"/>
      <c r="X684" s="7"/>
      <c r="Y684" s="1"/>
      <c r="Z684" s="7"/>
      <c r="AA684" s="7"/>
      <c r="AB684" s="7"/>
      <c r="AC684" s="7"/>
      <c r="AD684" s="7"/>
      <c r="AE684" s="8"/>
      <c r="AF684" s="7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</row>
    <row r="685" spans="1:212" x14ac:dyDescent="0.2">
      <c r="A685" s="122">
        <f t="shared" si="204"/>
        <v>44379</v>
      </c>
      <c r="B685" s="121">
        <f t="shared" ca="1" si="214"/>
        <v>10141.3981</v>
      </c>
      <c r="C685" s="123">
        <f t="shared" si="205"/>
        <v>10000</v>
      </c>
      <c r="D685" s="124">
        <f ca="1">IF(A685&lt;$B$1,VLOOKUP(A685,[1]DI!$A$4:$B$15000,2,FALSE),0)</f>
        <v>4.1500000000000002E-2</v>
      </c>
      <c r="E685" s="123">
        <f t="shared" ca="1" si="198"/>
        <v>1.00016137</v>
      </c>
      <c r="F685" s="123">
        <f ca="1">(TRUNC(PRODUCT($E$12:$E684),16))</f>
        <v>1.0591440357866799</v>
      </c>
      <c r="G685" s="123">
        <f t="shared" ca="1" si="197"/>
        <v>1.0485076565948399</v>
      </c>
      <c r="H685" s="123">
        <f t="shared" ca="1" si="199"/>
        <v>1.0101443000000001</v>
      </c>
      <c r="I685" s="124">
        <f t="shared" si="206"/>
        <v>1.15E-2</v>
      </c>
      <c r="J685" s="125">
        <f t="shared" si="207"/>
        <v>44253</v>
      </c>
      <c r="K685" s="126">
        <f t="shared" si="208"/>
        <v>87</v>
      </c>
      <c r="L685" s="127">
        <f t="shared" si="209"/>
        <v>87</v>
      </c>
      <c r="M685" s="128">
        <f t="shared" si="200"/>
        <v>1.003955385</v>
      </c>
      <c r="N685" s="128">
        <f t="shared" ca="1" si="201"/>
        <v>1.0141398100000001</v>
      </c>
      <c r="O685" s="127">
        <f t="shared" si="210"/>
        <v>0</v>
      </c>
      <c r="P685" s="123">
        <f t="shared" ca="1" si="202"/>
        <v>141.3981</v>
      </c>
      <c r="Q685" s="129">
        <f t="shared" si="203"/>
        <v>0</v>
      </c>
      <c r="R685" s="130" t="str">
        <f t="shared" si="211"/>
        <v>J=</v>
      </c>
      <c r="S685" s="125">
        <f t="shared" si="212"/>
        <v>44434</v>
      </c>
      <c r="T685" s="133" t="str">
        <f t="shared" si="213"/>
        <v>-</v>
      </c>
      <c r="U685" s="7"/>
      <c r="V685" s="7"/>
      <c r="W685" s="7"/>
      <c r="X685" s="7"/>
      <c r="Y685" s="1"/>
      <c r="Z685" s="7"/>
      <c r="AA685" s="7"/>
      <c r="AB685" s="7"/>
      <c r="AC685" s="7"/>
      <c r="AD685" s="7"/>
      <c r="AE685" s="8"/>
      <c r="AF685" s="7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</row>
    <row r="686" spans="1:212" x14ac:dyDescent="0.2">
      <c r="A686" s="122">
        <f t="shared" si="204"/>
        <v>44380</v>
      </c>
      <c r="B686" s="121">
        <f t="shared" ca="1" si="214"/>
        <v>10143.49489</v>
      </c>
      <c r="C686" s="123">
        <f t="shared" si="205"/>
        <v>10000</v>
      </c>
      <c r="D686" s="124">
        <f ca="1">IF(A686&lt;$B$1,VLOOKUP(A686,[1]DI!$A$4:$B$15000,2,FALSE),0)</f>
        <v>0</v>
      </c>
      <c r="E686" s="123">
        <f t="shared" ca="1" si="198"/>
        <v>1</v>
      </c>
      <c r="F686" s="123">
        <f ca="1">(TRUNC(PRODUCT($E$12:$E685),16))</f>
        <v>1.0593149498597401</v>
      </c>
      <c r="G686" s="123">
        <f t="shared" ca="1" si="197"/>
        <v>1.0485076565948399</v>
      </c>
      <c r="H686" s="123">
        <f t="shared" ca="1" si="199"/>
        <v>1.01030731</v>
      </c>
      <c r="I686" s="124">
        <f t="shared" si="206"/>
        <v>1.15E-2</v>
      </c>
      <c r="J686" s="125">
        <f t="shared" si="207"/>
        <v>44253</v>
      </c>
      <c r="K686" s="126">
        <f t="shared" si="208"/>
        <v>87</v>
      </c>
      <c r="L686" s="127">
        <f t="shared" si="209"/>
        <v>88</v>
      </c>
      <c r="M686" s="128">
        <f t="shared" si="200"/>
        <v>1.0040009400000001</v>
      </c>
      <c r="N686" s="128">
        <f t="shared" ca="1" si="201"/>
        <v>1.014349489</v>
      </c>
      <c r="O686" s="127">
        <f t="shared" si="210"/>
        <v>0</v>
      </c>
      <c r="P686" s="123">
        <f t="shared" ca="1" si="202"/>
        <v>143.49489</v>
      </c>
      <c r="Q686" s="129">
        <f t="shared" si="203"/>
        <v>0</v>
      </c>
      <c r="R686" s="130" t="str">
        <f t="shared" si="211"/>
        <v>J=</v>
      </c>
      <c r="S686" s="125">
        <f t="shared" si="212"/>
        <v>44434</v>
      </c>
      <c r="T686" s="133" t="str">
        <f t="shared" si="213"/>
        <v>-</v>
      </c>
      <c r="U686" s="7"/>
      <c r="V686" s="7"/>
      <c r="W686" s="7"/>
      <c r="X686" s="7"/>
      <c r="Y686" s="1"/>
      <c r="Z686" s="7"/>
      <c r="AA686" s="7"/>
      <c r="AB686" s="7"/>
      <c r="AC686" s="7"/>
      <c r="AD686" s="7"/>
      <c r="AE686" s="8"/>
      <c r="AF686" s="7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</row>
    <row r="687" spans="1:212" x14ac:dyDescent="0.2">
      <c r="A687" s="122">
        <f t="shared" si="204"/>
        <v>44381</v>
      </c>
      <c r="B687" s="121">
        <f t="shared" ca="1" si="214"/>
        <v>10143.49489</v>
      </c>
      <c r="C687" s="123">
        <f t="shared" si="205"/>
        <v>10000</v>
      </c>
      <c r="D687" s="124">
        <f ca="1">IF(A687&lt;$B$1,VLOOKUP(A687,[1]DI!$A$4:$B$15000,2,FALSE),0)</f>
        <v>0</v>
      </c>
      <c r="E687" s="123">
        <f t="shared" ca="1" si="198"/>
        <v>1</v>
      </c>
      <c r="F687" s="123">
        <f ca="1">(TRUNC(PRODUCT($E$12:$E686),16))</f>
        <v>1.0593149498597401</v>
      </c>
      <c r="G687" s="123">
        <f t="shared" ca="1" si="197"/>
        <v>1.0485076565948399</v>
      </c>
      <c r="H687" s="123">
        <f t="shared" ca="1" si="199"/>
        <v>1.01030731</v>
      </c>
      <c r="I687" s="124">
        <f t="shared" si="206"/>
        <v>1.15E-2</v>
      </c>
      <c r="J687" s="125">
        <f t="shared" si="207"/>
        <v>44253</v>
      </c>
      <c r="K687" s="126">
        <f t="shared" si="208"/>
        <v>87</v>
      </c>
      <c r="L687" s="127">
        <f t="shared" si="209"/>
        <v>88</v>
      </c>
      <c r="M687" s="128">
        <f t="shared" si="200"/>
        <v>1.0040009400000001</v>
      </c>
      <c r="N687" s="128">
        <f t="shared" ca="1" si="201"/>
        <v>1.014349489</v>
      </c>
      <c r="O687" s="127">
        <f t="shared" si="210"/>
        <v>0</v>
      </c>
      <c r="P687" s="123">
        <f t="shared" ca="1" si="202"/>
        <v>143.49489</v>
      </c>
      <c r="Q687" s="129">
        <f t="shared" si="203"/>
        <v>0</v>
      </c>
      <c r="R687" s="130" t="str">
        <f t="shared" si="211"/>
        <v>J=</v>
      </c>
      <c r="S687" s="125">
        <f t="shared" si="212"/>
        <v>44434</v>
      </c>
      <c r="T687" s="133" t="str">
        <f t="shared" si="213"/>
        <v>-</v>
      </c>
      <c r="U687" s="7"/>
      <c r="V687" s="7"/>
      <c r="W687" s="7"/>
      <c r="X687" s="7"/>
      <c r="Y687" s="1"/>
      <c r="Z687" s="7"/>
      <c r="AA687" s="7"/>
      <c r="AB687" s="7"/>
      <c r="AC687" s="7"/>
      <c r="AD687" s="7"/>
      <c r="AE687" s="8"/>
      <c r="AF687" s="7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</row>
    <row r="688" spans="1:212" x14ac:dyDescent="0.2">
      <c r="A688" s="122">
        <f t="shared" si="204"/>
        <v>44382</v>
      </c>
      <c r="B688" s="121">
        <f t="shared" ca="1" si="214"/>
        <v>10143.49489</v>
      </c>
      <c r="C688" s="123">
        <f t="shared" si="205"/>
        <v>10000</v>
      </c>
      <c r="D688" s="124">
        <f ca="1">IF(A688&lt;$B$1,VLOOKUP(A688,[1]DI!$A$4:$B$15000,2,FALSE),0)</f>
        <v>4.1500000000000002E-2</v>
      </c>
      <c r="E688" s="123">
        <f t="shared" ca="1" si="198"/>
        <v>1.00016137</v>
      </c>
      <c r="F688" s="123">
        <f ca="1">(TRUNC(PRODUCT($E$12:$E687),16))</f>
        <v>1.0593149498597401</v>
      </c>
      <c r="G688" s="123">
        <f t="shared" ref="G688:G751" ca="1" si="215">IF(O687&gt;0,F687,G687)</f>
        <v>1.0485076565948399</v>
      </c>
      <c r="H688" s="123">
        <f t="shared" ca="1" si="199"/>
        <v>1.01030731</v>
      </c>
      <c r="I688" s="124">
        <f t="shared" si="206"/>
        <v>1.15E-2</v>
      </c>
      <c r="J688" s="125">
        <f t="shared" si="207"/>
        <v>44253</v>
      </c>
      <c r="K688" s="126">
        <f t="shared" si="208"/>
        <v>88</v>
      </c>
      <c r="L688" s="127">
        <f t="shared" si="209"/>
        <v>88</v>
      </c>
      <c r="M688" s="128">
        <f t="shared" si="200"/>
        <v>1.0040009400000001</v>
      </c>
      <c r="N688" s="128">
        <f t="shared" ca="1" si="201"/>
        <v>1.014349489</v>
      </c>
      <c r="O688" s="127">
        <f t="shared" si="210"/>
        <v>0</v>
      </c>
      <c r="P688" s="123">
        <f t="shared" ca="1" si="202"/>
        <v>143.49489</v>
      </c>
      <c r="Q688" s="129">
        <f t="shared" si="203"/>
        <v>0</v>
      </c>
      <c r="R688" s="130" t="str">
        <f t="shared" si="211"/>
        <v>J=</v>
      </c>
      <c r="S688" s="125">
        <f t="shared" si="212"/>
        <v>44434</v>
      </c>
      <c r="T688" s="133" t="str">
        <f t="shared" si="213"/>
        <v>-</v>
      </c>
      <c r="U688" s="7"/>
      <c r="V688" s="7"/>
      <c r="W688" s="7"/>
      <c r="X688" s="7"/>
      <c r="Y688" s="1"/>
      <c r="Z688" s="7"/>
      <c r="AA688" s="7"/>
      <c r="AB688" s="7"/>
      <c r="AC688" s="7"/>
      <c r="AD688" s="7"/>
      <c r="AE688" s="8"/>
      <c r="AF688" s="7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</row>
    <row r="689" spans="1:212" x14ac:dyDescent="0.2">
      <c r="A689" s="122">
        <f t="shared" si="204"/>
        <v>44383</v>
      </c>
      <c r="B689" s="121">
        <f t="shared" ca="1" si="214"/>
        <v>10145.592049999999</v>
      </c>
      <c r="C689" s="123">
        <f t="shared" si="205"/>
        <v>10000</v>
      </c>
      <c r="D689" s="124">
        <f ca="1">IF(A689&lt;$B$1,VLOOKUP(A689,[1]DI!$A$4:$B$15000,2,FALSE),0)</f>
        <v>4.1500000000000002E-2</v>
      </c>
      <c r="E689" s="123">
        <f t="shared" ca="1" si="198"/>
        <v>1.00016137</v>
      </c>
      <c r="F689" s="123">
        <f ca="1">(TRUNC(PRODUCT($E$12:$E688),16))</f>
        <v>1.0594858915131999</v>
      </c>
      <c r="G689" s="123">
        <f t="shared" ca="1" si="215"/>
        <v>1.0485076565948399</v>
      </c>
      <c r="H689" s="123">
        <f t="shared" ca="1" si="199"/>
        <v>1.0104703399999999</v>
      </c>
      <c r="I689" s="124">
        <f t="shared" si="206"/>
        <v>1.15E-2</v>
      </c>
      <c r="J689" s="125">
        <f t="shared" si="207"/>
        <v>44253</v>
      </c>
      <c r="K689" s="126">
        <f t="shared" si="208"/>
        <v>89</v>
      </c>
      <c r="L689" s="127">
        <f t="shared" si="209"/>
        <v>89</v>
      </c>
      <c r="M689" s="128">
        <f t="shared" si="200"/>
        <v>1.004046497</v>
      </c>
      <c r="N689" s="128">
        <f t="shared" ca="1" si="201"/>
        <v>1.0145592050000001</v>
      </c>
      <c r="O689" s="127">
        <f t="shared" si="210"/>
        <v>0</v>
      </c>
      <c r="P689" s="123">
        <f t="shared" ca="1" si="202"/>
        <v>145.59205</v>
      </c>
      <c r="Q689" s="129">
        <f t="shared" si="203"/>
        <v>0</v>
      </c>
      <c r="R689" s="130" t="str">
        <f t="shared" si="211"/>
        <v>J=</v>
      </c>
      <c r="S689" s="125">
        <f t="shared" si="212"/>
        <v>44434</v>
      </c>
      <c r="T689" s="133" t="str">
        <f t="shared" si="213"/>
        <v>-</v>
      </c>
      <c r="U689" s="7"/>
      <c r="V689" s="7"/>
      <c r="W689" s="7"/>
      <c r="X689" s="7"/>
      <c r="Y689" s="1"/>
      <c r="Z689" s="7"/>
      <c r="AA689" s="7"/>
      <c r="AB689" s="7"/>
      <c r="AC689" s="7"/>
      <c r="AD689" s="7"/>
      <c r="AE689" s="8"/>
      <c r="AF689" s="7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</row>
    <row r="690" spans="1:212" x14ac:dyDescent="0.2">
      <c r="A690" s="122">
        <f t="shared" si="204"/>
        <v>44384</v>
      </c>
      <c r="B690" s="121">
        <f t="shared" ca="1" si="214"/>
        <v>10147.689679999999</v>
      </c>
      <c r="C690" s="123">
        <f t="shared" si="205"/>
        <v>10000</v>
      </c>
      <c r="D690" s="124">
        <f ca="1">IF(A690&lt;$B$1,VLOOKUP(A690,[1]DI!$A$4:$B$15000,2,FALSE),0)</f>
        <v>4.1500000000000002E-2</v>
      </c>
      <c r="E690" s="123">
        <f t="shared" ca="1" si="198"/>
        <v>1.00016137</v>
      </c>
      <c r="F690" s="123">
        <f ca="1">(TRUNC(PRODUCT($E$12:$E689),16))</f>
        <v>1.05965686075151</v>
      </c>
      <c r="G690" s="123">
        <f t="shared" ca="1" si="215"/>
        <v>1.0485076565948399</v>
      </c>
      <c r="H690" s="123">
        <f t="shared" ca="1" si="199"/>
        <v>1.0106333999999999</v>
      </c>
      <c r="I690" s="124">
        <f t="shared" si="206"/>
        <v>1.15E-2</v>
      </c>
      <c r="J690" s="125">
        <f t="shared" si="207"/>
        <v>44253</v>
      </c>
      <c r="K690" s="126">
        <f t="shared" si="208"/>
        <v>90</v>
      </c>
      <c r="L690" s="127">
        <f t="shared" si="209"/>
        <v>90</v>
      </c>
      <c r="M690" s="128">
        <f t="shared" si="200"/>
        <v>1.004092056</v>
      </c>
      <c r="N690" s="128">
        <f t="shared" ca="1" si="201"/>
        <v>1.014768968</v>
      </c>
      <c r="O690" s="127">
        <f t="shared" si="210"/>
        <v>0</v>
      </c>
      <c r="P690" s="123">
        <f t="shared" ca="1" si="202"/>
        <v>147.68968000000001</v>
      </c>
      <c r="Q690" s="129">
        <f t="shared" si="203"/>
        <v>0</v>
      </c>
      <c r="R690" s="130" t="str">
        <f t="shared" si="211"/>
        <v>J=</v>
      </c>
      <c r="S690" s="125">
        <f t="shared" si="212"/>
        <v>44434</v>
      </c>
      <c r="T690" s="133" t="str">
        <f t="shared" si="213"/>
        <v>-</v>
      </c>
      <c r="U690" s="7"/>
      <c r="V690" s="7"/>
      <c r="W690" s="7"/>
      <c r="X690" s="7"/>
      <c r="Y690" s="1"/>
      <c r="Z690" s="7"/>
      <c r="AA690" s="7"/>
      <c r="AB690" s="7"/>
      <c r="AC690" s="7"/>
      <c r="AD690" s="7"/>
      <c r="AE690" s="8"/>
      <c r="AF690" s="7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</row>
    <row r="691" spans="1:212" x14ac:dyDescent="0.2">
      <c r="A691" s="122">
        <f t="shared" si="204"/>
        <v>44385</v>
      </c>
      <c r="B691" s="121">
        <f t="shared" ca="1" si="214"/>
        <v>10149.78779</v>
      </c>
      <c r="C691" s="123">
        <f t="shared" si="205"/>
        <v>10000</v>
      </c>
      <c r="D691" s="124">
        <f ca="1">IF(A691&lt;$B$1,VLOOKUP(A691,[1]DI!$A$4:$B$15000,2,FALSE),0)</f>
        <v>4.1500000000000002E-2</v>
      </c>
      <c r="E691" s="123">
        <f t="shared" ca="1" si="198"/>
        <v>1.00016137</v>
      </c>
      <c r="F691" s="123">
        <f ca="1">(TRUNC(PRODUCT($E$12:$E690),16))</f>
        <v>1.05982785757913</v>
      </c>
      <c r="G691" s="123">
        <f t="shared" ca="1" si="215"/>
        <v>1.0485076565948399</v>
      </c>
      <c r="H691" s="123">
        <f t="shared" ca="1" si="199"/>
        <v>1.0107964899999999</v>
      </c>
      <c r="I691" s="124">
        <f t="shared" si="206"/>
        <v>1.15E-2</v>
      </c>
      <c r="J691" s="125">
        <f t="shared" si="207"/>
        <v>44253</v>
      </c>
      <c r="K691" s="126">
        <f t="shared" si="208"/>
        <v>91</v>
      </c>
      <c r="L691" s="127">
        <f t="shared" si="209"/>
        <v>91</v>
      </c>
      <c r="M691" s="128">
        <f t="shared" si="200"/>
        <v>1.004137617</v>
      </c>
      <c r="N691" s="128">
        <f t="shared" ca="1" si="201"/>
        <v>1.014978779</v>
      </c>
      <c r="O691" s="127">
        <f t="shared" si="210"/>
        <v>0</v>
      </c>
      <c r="P691" s="123">
        <f t="shared" ca="1" si="202"/>
        <v>149.78779</v>
      </c>
      <c r="Q691" s="129">
        <f t="shared" si="203"/>
        <v>0</v>
      </c>
      <c r="R691" s="130" t="str">
        <f t="shared" si="211"/>
        <v>J=</v>
      </c>
      <c r="S691" s="125">
        <f t="shared" si="212"/>
        <v>44434</v>
      </c>
      <c r="T691" s="133" t="str">
        <f t="shared" si="213"/>
        <v>-</v>
      </c>
      <c r="U691" s="7"/>
      <c r="V691" s="7"/>
      <c r="W691" s="7"/>
      <c r="X691" s="7"/>
      <c r="Y691" s="1"/>
      <c r="Z691" s="7"/>
      <c r="AA691" s="7"/>
      <c r="AB691" s="7"/>
      <c r="AC691" s="7"/>
      <c r="AD691" s="7"/>
      <c r="AE691" s="8"/>
      <c r="AF691" s="7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</row>
    <row r="692" spans="1:212" x14ac:dyDescent="0.2">
      <c r="A692" s="122">
        <f t="shared" si="204"/>
        <v>44386</v>
      </c>
      <c r="B692" s="121">
        <f t="shared" ca="1" si="214"/>
        <v>10151.886259999999</v>
      </c>
      <c r="C692" s="123">
        <f t="shared" si="205"/>
        <v>10000</v>
      </c>
      <c r="D692" s="124">
        <f ca="1">IF(A692&lt;$B$1,VLOOKUP(A692,[1]DI!$A$4:$B$15000,2,FALSE),0)</f>
        <v>4.1500000000000002E-2</v>
      </c>
      <c r="E692" s="123">
        <f t="shared" ca="1" si="198"/>
        <v>1.00016137</v>
      </c>
      <c r="F692" s="123">
        <f ca="1">(TRUNC(PRODUCT($E$12:$E691),16))</f>
        <v>1.05999888200051</v>
      </c>
      <c r="G692" s="123">
        <f t="shared" ca="1" si="215"/>
        <v>1.0485076565948399</v>
      </c>
      <c r="H692" s="123">
        <f t="shared" ca="1" si="199"/>
        <v>1.0109596000000001</v>
      </c>
      <c r="I692" s="124">
        <f t="shared" si="206"/>
        <v>1.15E-2</v>
      </c>
      <c r="J692" s="125">
        <f t="shared" si="207"/>
        <v>44253</v>
      </c>
      <c r="K692" s="126">
        <f t="shared" si="208"/>
        <v>92</v>
      </c>
      <c r="L692" s="127">
        <f t="shared" si="209"/>
        <v>92</v>
      </c>
      <c r="M692" s="128">
        <f t="shared" si="200"/>
        <v>1.0041831800000001</v>
      </c>
      <c r="N692" s="128">
        <f t="shared" ca="1" si="201"/>
        <v>1.015188626</v>
      </c>
      <c r="O692" s="127">
        <f t="shared" si="210"/>
        <v>0</v>
      </c>
      <c r="P692" s="123">
        <f t="shared" ca="1" si="202"/>
        <v>151.88625999999999</v>
      </c>
      <c r="Q692" s="129">
        <f t="shared" si="203"/>
        <v>0</v>
      </c>
      <c r="R692" s="130" t="str">
        <f t="shared" si="211"/>
        <v>J=</v>
      </c>
      <c r="S692" s="125">
        <f t="shared" si="212"/>
        <v>44434</v>
      </c>
      <c r="T692" s="133" t="str">
        <f t="shared" si="213"/>
        <v>-</v>
      </c>
      <c r="U692" s="7"/>
      <c r="V692" s="7"/>
      <c r="W692" s="7"/>
      <c r="X692" s="7"/>
      <c r="Y692" s="1"/>
      <c r="Z692" s="7"/>
      <c r="AA692" s="7"/>
      <c r="AB692" s="7"/>
      <c r="AC692" s="7"/>
      <c r="AD692" s="7"/>
      <c r="AE692" s="8"/>
      <c r="AF692" s="7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</row>
    <row r="693" spans="1:212" x14ac:dyDescent="0.2">
      <c r="A693" s="122">
        <f t="shared" si="204"/>
        <v>44387</v>
      </c>
      <c r="B693" s="121">
        <f t="shared" ca="1" si="214"/>
        <v>10153.985210000001</v>
      </c>
      <c r="C693" s="123">
        <f t="shared" si="205"/>
        <v>10000</v>
      </c>
      <c r="D693" s="124">
        <f ca="1">IF(A693&lt;$B$1,VLOOKUP(A693,[1]DI!$A$4:$B$15000,2,FALSE),0)</f>
        <v>0</v>
      </c>
      <c r="E693" s="123">
        <f t="shared" ca="1" si="198"/>
        <v>1</v>
      </c>
      <c r="F693" s="123">
        <f ca="1">(TRUNC(PRODUCT($E$12:$E692),16))</f>
        <v>1.0601699340201001</v>
      </c>
      <c r="G693" s="123">
        <f t="shared" ca="1" si="215"/>
        <v>1.0485076565948399</v>
      </c>
      <c r="H693" s="123">
        <f t="shared" ca="1" si="199"/>
        <v>1.01112274</v>
      </c>
      <c r="I693" s="124">
        <f t="shared" si="206"/>
        <v>1.15E-2</v>
      </c>
      <c r="J693" s="125">
        <f t="shared" si="207"/>
        <v>44253</v>
      </c>
      <c r="K693" s="126">
        <f t="shared" si="208"/>
        <v>92</v>
      </c>
      <c r="L693" s="127">
        <f t="shared" si="209"/>
        <v>93</v>
      </c>
      <c r="M693" s="128">
        <f t="shared" si="200"/>
        <v>1.0042287459999999</v>
      </c>
      <c r="N693" s="128">
        <f t="shared" ca="1" si="201"/>
        <v>1.0153985210000001</v>
      </c>
      <c r="O693" s="127">
        <f t="shared" si="210"/>
        <v>0</v>
      </c>
      <c r="P693" s="123">
        <f t="shared" ca="1" si="202"/>
        <v>153.98521</v>
      </c>
      <c r="Q693" s="129">
        <f t="shared" si="203"/>
        <v>0</v>
      </c>
      <c r="R693" s="130" t="str">
        <f t="shared" si="211"/>
        <v>J=</v>
      </c>
      <c r="S693" s="125">
        <f t="shared" si="212"/>
        <v>44434</v>
      </c>
      <c r="T693" s="133" t="str">
        <f t="shared" si="213"/>
        <v>-</v>
      </c>
      <c r="U693" s="7"/>
      <c r="V693" s="7"/>
      <c r="W693" s="7"/>
      <c r="X693" s="7"/>
      <c r="Y693" s="1"/>
      <c r="Z693" s="7"/>
      <c r="AA693" s="7"/>
      <c r="AB693" s="7"/>
      <c r="AC693" s="7"/>
      <c r="AD693" s="7"/>
      <c r="AE693" s="8"/>
      <c r="AF693" s="7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</row>
    <row r="694" spans="1:212" x14ac:dyDescent="0.2">
      <c r="A694" s="122">
        <f t="shared" si="204"/>
        <v>44388</v>
      </c>
      <c r="B694" s="121">
        <f t="shared" ca="1" si="214"/>
        <v>10153.985210000001</v>
      </c>
      <c r="C694" s="123">
        <f t="shared" si="205"/>
        <v>10000</v>
      </c>
      <c r="D694" s="124">
        <f ca="1">IF(A694&lt;$B$1,VLOOKUP(A694,[1]DI!$A$4:$B$15000,2,FALSE),0)</f>
        <v>0</v>
      </c>
      <c r="E694" s="123">
        <f t="shared" ca="1" si="198"/>
        <v>1</v>
      </c>
      <c r="F694" s="123">
        <f ca="1">(TRUNC(PRODUCT($E$12:$E693),16))</f>
        <v>1.0601699340201001</v>
      </c>
      <c r="G694" s="123">
        <f t="shared" ca="1" si="215"/>
        <v>1.0485076565948399</v>
      </c>
      <c r="H694" s="123">
        <f t="shared" ca="1" si="199"/>
        <v>1.01112274</v>
      </c>
      <c r="I694" s="124">
        <f t="shared" si="206"/>
        <v>1.15E-2</v>
      </c>
      <c r="J694" s="125">
        <f t="shared" si="207"/>
        <v>44253</v>
      </c>
      <c r="K694" s="126">
        <f t="shared" si="208"/>
        <v>92</v>
      </c>
      <c r="L694" s="127">
        <f t="shared" si="209"/>
        <v>93</v>
      </c>
      <c r="M694" s="128">
        <f t="shared" si="200"/>
        <v>1.0042287459999999</v>
      </c>
      <c r="N694" s="128">
        <f t="shared" ca="1" si="201"/>
        <v>1.0153985210000001</v>
      </c>
      <c r="O694" s="127">
        <f t="shared" si="210"/>
        <v>0</v>
      </c>
      <c r="P694" s="123">
        <f t="shared" ca="1" si="202"/>
        <v>153.98521</v>
      </c>
      <c r="Q694" s="129">
        <f t="shared" si="203"/>
        <v>0</v>
      </c>
      <c r="R694" s="130" t="str">
        <f t="shared" si="211"/>
        <v>J=</v>
      </c>
      <c r="S694" s="125">
        <f t="shared" si="212"/>
        <v>44434</v>
      </c>
      <c r="T694" s="133" t="str">
        <f t="shared" si="213"/>
        <v>-</v>
      </c>
      <c r="U694" s="7"/>
      <c r="V694" s="7"/>
      <c r="W694" s="7"/>
      <c r="X694" s="7"/>
      <c r="Y694" s="1"/>
      <c r="Z694" s="7"/>
      <c r="AA694" s="7"/>
      <c r="AB694" s="7"/>
      <c r="AC694" s="7"/>
      <c r="AD694" s="7"/>
      <c r="AE694" s="8"/>
      <c r="AF694" s="7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</row>
    <row r="695" spans="1:212" x14ac:dyDescent="0.2">
      <c r="A695" s="122">
        <f t="shared" si="204"/>
        <v>44389</v>
      </c>
      <c r="B695" s="121">
        <f t="shared" ca="1" si="214"/>
        <v>10153.985210000001</v>
      </c>
      <c r="C695" s="123">
        <f t="shared" si="205"/>
        <v>10000</v>
      </c>
      <c r="D695" s="124">
        <f ca="1">IF(A695&lt;$B$1,VLOOKUP(A695,[1]DI!$A$4:$B$15000,2,FALSE),0)</f>
        <v>4.1500000000000002E-2</v>
      </c>
      <c r="E695" s="123">
        <f t="shared" ca="1" si="198"/>
        <v>1.00016137</v>
      </c>
      <c r="F695" s="123">
        <f ca="1">(TRUNC(PRODUCT($E$12:$E694),16))</f>
        <v>1.0601699340201001</v>
      </c>
      <c r="G695" s="123">
        <f t="shared" ca="1" si="215"/>
        <v>1.0485076565948399</v>
      </c>
      <c r="H695" s="123">
        <f t="shared" ca="1" si="199"/>
        <v>1.01112274</v>
      </c>
      <c r="I695" s="124">
        <f t="shared" si="206"/>
        <v>1.15E-2</v>
      </c>
      <c r="J695" s="125">
        <f t="shared" si="207"/>
        <v>44253</v>
      </c>
      <c r="K695" s="126">
        <f t="shared" si="208"/>
        <v>93</v>
      </c>
      <c r="L695" s="127">
        <f t="shared" si="209"/>
        <v>93</v>
      </c>
      <c r="M695" s="128">
        <f t="shared" si="200"/>
        <v>1.0042287459999999</v>
      </c>
      <c r="N695" s="128">
        <f t="shared" ca="1" si="201"/>
        <v>1.0153985210000001</v>
      </c>
      <c r="O695" s="127">
        <f t="shared" si="210"/>
        <v>0</v>
      </c>
      <c r="P695" s="123">
        <f t="shared" ca="1" si="202"/>
        <v>153.98521</v>
      </c>
      <c r="Q695" s="129">
        <f t="shared" si="203"/>
        <v>0</v>
      </c>
      <c r="R695" s="130" t="str">
        <f t="shared" si="211"/>
        <v>J=</v>
      </c>
      <c r="S695" s="125">
        <f t="shared" si="212"/>
        <v>44434</v>
      </c>
      <c r="T695" s="133" t="str">
        <f t="shared" si="213"/>
        <v>-</v>
      </c>
      <c r="U695" s="7"/>
      <c r="V695" s="7"/>
      <c r="W695" s="7"/>
      <c r="X695" s="7"/>
      <c r="Y695" s="1"/>
      <c r="Z695" s="7"/>
      <c r="AA695" s="7"/>
      <c r="AB695" s="7"/>
      <c r="AC695" s="7"/>
      <c r="AD695" s="7"/>
      <c r="AE695" s="8"/>
      <c r="AF695" s="7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</row>
    <row r="696" spans="1:212" x14ac:dyDescent="0.2">
      <c r="A696" s="122">
        <f t="shared" si="204"/>
        <v>44390</v>
      </c>
      <c r="B696" s="121">
        <f t="shared" ca="1" si="214"/>
        <v>10156.08451999</v>
      </c>
      <c r="C696" s="123">
        <f t="shared" si="205"/>
        <v>10000</v>
      </c>
      <c r="D696" s="124">
        <f ca="1">IF(A696&lt;$B$1,VLOOKUP(A696,[1]DI!$A$4:$B$15000,2,FALSE),0)</f>
        <v>4.1500000000000002E-2</v>
      </c>
      <c r="E696" s="123">
        <f t="shared" ca="1" si="198"/>
        <v>1.00016137</v>
      </c>
      <c r="F696" s="123">
        <f ca="1">(TRUNC(PRODUCT($E$12:$E695),16))</f>
        <v>1.0603410136423499</v>
      </c>
      <c r="G696" s="123">
        <f t="shared" ca="1" si="215"/>
        <v>1.0485076565948399</v>
      </c>
      <c r="H696" s="123">
        <f t="shared" ca="1" si="199"/>
        <v>1.0112859000000001</v>
      </c>
      <c r="I696" s="124">
        <f t="shared" si="206"/>
        <v>1.15E-2</v>
      </c>
      <c r="J696" s="125">
        <f t="shared" si="207"/>
        <v>44253</v>
      </c>
      <c r="K696" s="126">
        <f t="shared" si="208"/>
        <v>94</v>
      </c>
      <c r="L696" s="127">
        <f t="shared" si="209"/>
        <v>94</v>
      </c>
      <c r="M696" s="128">
        <f t="shared" si="200"/>
        <v>1.004274313</v>
      </c>
      <c r="N696" s="128">
        <f t="shared" ca="1" si="201"/>
        <v>1.0156084519999999</v>
      </c>
      <c r="O696" s="127">
        <f t="shared" si="210"/>
        <v>0</v>
      </c>
      <c r="P696" s="123">
        <f t="shared" ca="1" si="202"/>
        <v>156.08451998999999</v>
      </c>
      <c r="Q696" s="129">
        <f t="shared" si="203"/>
        <v>0</v>
      </c>
      <c r="R696" s="130" t="str">
        <f t="shared" si="211"/>
        <v>J=</v>
      </c>
      <c r="S696" s="125">
        <f t="shared" si="212"/>
        <v>44434</v>
      </c>
      <c r="T696" s="133" t="str">
        <f t="shared" si="213"/>
        <v>-</v>
      </c>
      <c r="U696" s="7"/>
      <c r="V696" s="7"/>
      <c r="W696" s="7"/>
      <c r="X696" s="7"/>
      <c r="Y696" s="1"/>
      <c r="Z696" s="7"/>
      <c r="AA696" s="7"/>
      <c r="AB696" s="7"/>
      <c r="AC696" s="7"/>
      <c r="AD696" s="7"/>
      <c r="AE696" s="8"/>
      <c r="AF696" s="7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</row>
    <row r="697" spans="1:212" x14ac:dyDescent="0.2">
      <c r="A697" s="122">
        <f t="shared" si="204"/>
        <v>44391</v>
      </c>
      <c r="B697" s="121">
        <f t="shared" ca="1" si="214"/>
        <v>10158.18442</v>
      </c>
      <c r="C697" s="123">
        <f t="shared" si="205"/>
        <v>10000</v>
      </c>
      <c r="D697" s="124">
        <f ca="1">IF(A697&lt;$B$1,VLOOKUP(A697,[1]DI!$A$4:$B$15000,2,FALSE),0)</f>
        <v>4.1500000000000002E-2</v>
      </c>
      <c r="E697" s="123">
        <f t="shared" ca="1" si="198"/>
        <v>1.00016137</v>
      </c>
      <c r="F697" s="123">
        <f ca="1">(TRUNC(PRODUCT($E$12:$E696),16))</f>
        <v>1.0605121208717201</v>
      </c>
      <c r="G697" s="123">
        <f t="shared" ca="1" si="215"/>
        <v>1.0485076565948399</v>
      </c>
      <c r="H697" s="123">
        <f t="shared" ca="1" si="199"/>
        <v>1.0114491000000001</v>
      </c>
      <c r="I697" s="124">
        <f t="shared" si="206"/>
        <v>1.15E-2</v>
      </c>
      <c r="J697" s="125">
        <f t="shared" si="207"/>
        <v>44253</v>
      </c>
      <c r="K697" s="126">
        <f t="shared" si="208"/>
        <v>95</v>
      </c>
      <c r="L697" s="127">
        <f t="shared" si="209"/>
        <v>95</v>
      </c>
      <c r="M697" s="128">
        <f t="shared" si="200"/>
        <v>1.004319883</v>
      </c>
      <c r="N697" s="128">
        <f t="shared" ca="1" si="201"/>
        <v>1.015818442</v>
      </c>
      <c r="O697" s="127">
        <f t="shared" si="210"/>
        <v>0</v>
      </c>
      <c r="P697" s="123">
        <f t="shared" ca="1" si="202"/>
        <v>158.18441999999999</v>
      </c>
      <c r="Q697" s="129">
        <f t="shared" si="203"/>
        <v>0</v>
      </c>
      <c r="R697" s="130" t="str">
        <f t="shared" si="211"/>
        <v>J=</v>
      </c>
      <c r="S697" s="125">
        <f t="shared" si="212"/>
        <v>44434</v>
      </c>
      <c r="T697" s="133" t="str">
        <f t="shared" si="213"/>
        <v>-</v>
      </c>
      <c r="U697" s="7"/>
      <c r="V697" s="7"/>
      <c r="W697" s="7"/>
      <c r="X697" s="7"/>
      <c r="Y697" s="1"/>
      <c r="Z697" s="7"/>
      <c r="AA697" s="7"/>
      <c r="AB697" s="7"/>
      <c r="AC697" s="7"/>
      <c r="AD697" s="7"/>
      <c r="AE697" s="8"/>
      <c r="AF697" s="7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</row>
    <row r="698" spans="1:212" x14ac:dyDescent="0.2">
      <c r="A698" s="122">
        <f t="shared" si="204"/>
        <v>44392</v>
      </c>
      <c r="B698" s="121">
        <f t="shared" ca="1" si="214"/>
        <v>10160.28457</v>
      </c>
      <c r="C698" s="123">
        <f t="shared" si="205"/>
        <v>10000</v>
      </c>
      <c r="D698" s="124">
        <f ca="1">IF(A698&lt;$B$1,VLOOKUP(A698,[1]DI!$A$4:$B$15000,2,FALSE),0)</f>
        <v>4.1500000000000002E-2</v>
      </c>
      <c r="E698" s="123">
        <f t="shared" ca="1" si="198"/>
        <v>1.00016137</v>
      </c>
      <c r="F698" s="123">
        <f ca="1">(TRUNC(PRODUCT($E$12:$E697),16))</f>
        <v>1.06068325571267</v>
      </c>
      <c r="G698" s="123">
        <f t="shared" ca="1" si="215"/>
        <v>1.0485076565948399</v>
      </c>
      <c r="H698" s="123">
        <f t="shared" ca="1" si="199"/>
        <v>1.0116123100000001</v>
      </c>
      <c r="I698" s="124">
        <f t="shared" si="206"/>
        <v>1.15E-2</v>
      </c>
      <c r="J698" s="125">
        <f t="shared" si="207"/>
        <v>44253</v>
      </c>
      <c r="K698" s="126">
        <f t="shared" si="208"/>
        <v>96</v>
      </c>
      <c r="L698" s="127">
        <f t="shared" si="209"/>
        <v>96</v>
      </c>
      <c r="M698" s="128">
        <f t="shared" si="200"/>
        <v>1.004365454</v>
      </c>
      <c r="N698" s="128">
        <f t="shared" ca="1" si="201"/>
        <v>1.016028457</v>
      </c>
      <c r="O698" s="127">
        <f t="shared" si="210"/>
        <v>0</v>
      </c>
      <c r="P698" s="123">
        <f t="shared" ca="1" si="202"/>
        <v>160.28457</v>
      </c>
      <c r="Q698" s="129">
        <f t="shared" si="203"/>
        <v>0</v>
      </c>
      <c r="R698" s="130" t="str">
        <f t="shared" si="211"/>
        <v>J=</v>
      </c>
      <c r="S698" s="125">
        <f t="shared" si="212"/>
        <v>44434</v>
      </c>
      <c r="T698" s="133" t="str">
        <f t="shared" si="213"/>
        <v>-</v>
      </c>
      <c r="U698" s="7"/>
      <c r="V698" s="7"/>
      <c r="W698" s="7"/>
      <c r="X698" s="7"/>
      <c r="Y698" s="1"/>
      <c r="Z698" s="7"/>
      <c r="AA698" s="7"/>
      <c r="AB698" s="7"/>
      <c r="AC698" s="7"/>
      <c r="AD698" s="7"/>
      <c r="AE698" s="8"/>
      <c r="AF698" s="7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</row>
    <row r="699" spans="1:212" x14ac:dyDescent="0.2">
      <c r="A699" s="122">
        <f t="shared" si="204"/>
        <v>44393</v>
      </c>
      <c r="B699" s="121">
        <f t="shared" ca="1" si="214"/>
        <v>10162.3853</v>
      </c>
      <c r="C699" s="123">
        <f t="shared" si="205"/>
        <v>10000</v>
      </c>
      <c r="D699" s="124">
        <f ca="1">IF(A699&lt;$B$1,VLOOKUP(A699,[1]DI!$A$4:$B$15000,2,FALSE),0)</f>
        <v>4.1500000000000002E-2</v>
      </c>
      <c r="E699" s="123">
        <f t="shared" ca="1" si="198"/>
        <v>1.00016137</v>
      </c>
      <c r="F699" s="123">
        <f ca="1">(TRUNC(PRODUCT($E$12:$E698),16))</f>
        <v>1.06085441816964</v>
      </c>
      <c r="G699" s="123">
        <f t="shared" ca="1" si="215"/>
        <v>1.0485076565948399</v>
      </c>
      <c r="H699" s="123">
        <f t="shared" ca="1" si="199"/>
        <v>1.01177556</v>
      </c>
      <c r="I699" s="124">
        <f t="shared" si="206"/>
        <v>1.15E-2</v>
      </c>
      <c r="J699" s="125">
        <f t="shared" si="207"/>
        <v>44253</v>
      </c>
      <c r="K699" s="126">
        <f t="shared" si="208"/>
        <v>97</v>
      </c>
      <c r="L699" s="127">
        <f t="shared" si="209"/>
        <v>97</v>
      </c>
      <c r="M699" s="128">
        <f t="shared" si="200"/>
        <v>1.004411028</v>
      </c>
      <c r="N699" s="128">
        <f t="shared" ca="1" si="201"/>
        <v>1.0162385300000001</v>
      </c>
      <c r="O699" s="127">
        <f t="shared" si="210"/>
        <v>0</v>
      </c>
      <c r="P699" s="123">
        <f t="shared" ca="1" si="202"/>
        <v>162.3853</v>
      </c>
      <c r="Q699" s="129">
        <f t="shared" si="203"/>
        <v>0</v>
      </c>
      <c r="R699" s="130" t="str">
        <f t="shared" si="211"/>
        <v>J=</v>
      </c>
      <c r="S699" s="125">
        <f t="shared" si="212"/>
        <v>44434</v>
      </c>
      <c r="T699" s="133" t="str">
        <f t="shared" si="213"/>
        <v>-</v>
      </c>
      <c r="U699" s="7"/>
      <c r="V699" s="7"/>
      <c r="W699" s="7"/>
      <c r="X699" s="7"/>
      <c r="Y699" s="1"/>
      <c r="Z699" s="7"/>
      <c r="AA699" s="7"/>
      <c r="AB699" s="7"/>
      <c r="AC699" s="7"/>
      <c r="AD699" s="7"/>
      <c r="AE699" s="8"/>
      <c r="AF699" s="7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</row>
    <row r="700" spans="1:212" x14ac:dyDescent="0.2">
      <c r="A700" s="122">
        <f t="shared" si="204"/>
        <v>44394</v>
      </c>
      <c r="B700" s="121">
        <f t="shared" ca="1" si="214"/>
        <v>10164.48641</v>
      </c>
      <c r="C700" s="123">
        <f t="shared" si="205"/>
        <v>10000</v>
      </c>
      <c r="D700" s="124">
        <f ca="1">IF(A700&lt;$B$1,VLOOKUP(A700,[1]DI!$A$4:$B$15000,2,FALSE),0)</f>
        <v>0</v>
      </c>
      <c r="E700" s="123">
        <f t="shared" ca="1" si="198"/>
        <v>1</v>
      </c>
      <c r="F700" s="123">
        <f ca="1">(TRUNC(PRODUCT($E$12:$E699),16))</f>
        <v>1.0610256082470999</v>
      </c>
      <c r="G700" s="123">
        <f t="shared" ca="1" si="215"/>
        <v>1.0485076565948399</v>
      </c>
      <c r="H700" s="123">
        <f t="shared" ca="1" si="199"/>
        <v>1.0119388300000001</v>
      </c>
      <c r="I700" s="124">
        <f t="shared" si="206"/>
        <v>1.15E-2</v>
      </c>
      <c r="J700" s="125">
        <f t="shared" si="207"/>
        <v>44253</v>
      </c>
      <c r="K700" s="126">
        <f t="shared" si="208"/>
        <v>97</v>
      </c>
      <c r="L700" s="127">
        <f t="shared" si="209"/>
        <v>98</v>
      </c>
      <c r="M700" s="128">
        <f t="shared" si="200"/>
        <v>1.004456604</v>
      </c>
      <c r="N700" s="128">
        <f t="shared" ca="1" si="201"/>
        <v>1.016448641</v>
      </c>
      <c r="O700" s="127">
        <f t="shared" si="210"/>
        <v>0</v>
      </c>
      <c r="P700" s="123">
        <f t="shared" ca="1" si="202"/>
        <v>164.48641000000001</v>
      </c>
      <c r="Q700" s="129">
        <f t="shared" si="203"/>
        <v>0</v>
      </c>
      <c r="R700" s="130" t="str">
        <f t="shared" si="211"/>
        <v>J=</v>
      </c>
      <c r="S700" s="125">
        <f t="shared" si="212"/>
        <v>44434</v>
      </c>
      <c r="T700" s="133" t="str">
        <f t="shared" si="213"/>
        <v>-</v>
      </c>
      <c r="U700" s="7"/>
      <c r="V700" s="7"/>
      <c r="W700" s="7"/>
      <c r="X700" s="7"/>
      <c r="Y700" s="1"/>
      <c r="Z700" s="7"/>
      <c r="AA700" s="7"/>
      <c r="AB700" s="7"/>
      <c r="AC700" s="7"/>
      <c r="AD700" s="7"/>
      <c r="AE700" s="8"/>
      <c r="AF700" s="7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</row>
    <row r="701" spans="1:212" x14ac:dyDescent="0.2">
      <c r="A701" s="122">
        <f t="shared" si="204"/>
        <v>44395</v>
      </c>
      <c r="B701" s="121">
        <f t="shared" ca="1" si="214"/>
        <v>10164.48641</v>
      </c>
      <c r="C701" s="123">
        <f t="shared" si="205"/>
        <v>10000</v>
      </c>
      <c r="D701" s="124">
        <f ca="1">IF(A701&lt;$B$1,VLOOKUP(A701,[1]DI!$A$4:$B$15000,2,FALSE),0)</f>
        <v>0</v>
      </c>
      <c r="E701" s="123">
        <f t="shared" ca="1" si="198"/>
        <v>1</v>
      </c>
      <c r="F701" s="123">
        <f ca="1">(TRUNC(PRODUCT($E$12:$E700),16))</f>
        <v>1.0610256082470999</v>
      </c>
      <c r="G701" s="123">
        <f t="shared" ca="1" si="215"/>
        <v>1.0485076565948399</v>
      </c>
      <c r="H701" s="123">
        <f t="shared" ca="1" si="199"/>
        <v>1.0119388300000001</v>
      </c>
      <c r="I701" s="124">
        <f t="shared" si="206"/>
        <v>1.15E-2</v>
      </c>
      <c r="J701" s="125">
        <f t="shared" si="207"/>
        <v>44253</v>
      </c>
      <c r="K701" s="126">
        <f t="shared" si="208"/>
        <v>97</v>
      </c>
      <c r="L701" s="127">
        <f t="shared" si="209"/>
        <v>98</v>
      </c>
      <c r="M701" s="128">
        <f t="shared" si="200"/>
        <v>1.004456604</v>
      </c>
      <c r="N701" s="128">
        <f t="shared" ca="1" si="201"/>
        <v>1.016448641</v>
      </c>
      <c r="O701" s="127">
        <f t="shared" si="210"/>
        <v>0</v>
      </c>
      <c r="P701" s="123">
        <f t="shared" ca="1" si="202"/>
        <v>164.48641000000001</v>
      </c>
      <c r="Q701" s="129">
        <f t="shared" si="203"/>
        <v>0</v>
      </c>
      <c r="R701" s="130" t="str">
        <f t="shared" si="211"/>
        <v>J=</v>
      </c>
      <c r="S701" s="125">
        <f t="shared" si="212"/>
        <v>44434</v>
      </c>
      <c r="T701" s="133" t="str">
        <f t="shared" si="213"/>
        <v>-</v>
      </c>
      <c r="U701" s="7"/>
      <c r="V701" s="7"/>
      <c r="W701" s="7"/>
      <c r="X701" s="7"/>
      <c r="Y701" s="1"/>
      <c r="Z701" s="7"/>
      <c r="AA701" s="7"/>
      <c r="AB701" s="7"/>
      <c r="AC701" s="7"/>
      <c r="AD701" s="7"/>
      <c r="AE701" s="8"/>
      <c r="AF701" s="7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</row>
    <row r="702" spans="1:212" x14ac:dyDescent="0.2">
      <c r="A702" s="122">
        <f t="shared" si="204"/>
        <v>44396</v>
      </c>
      <c r="B702" s="121">
        <f t="shared" ca="1" si="214"/>
        <v>10164.48641</v>
      </c>
      <c r="C702" s="123">
        <f t="shared" si="205"/>
        <v>10000</v>
      </c>
      <c r="D702" s="124">
        <f ca="1">IF(A702&lt;$B$1,VLOOKUP(A702,[1]DI!$A$4:$B$15000,2,FALSE),0)</f>
        <v>4.1500000000000002E-2</v>
      </c>
      <c r="E702" s="123">
        <f t="shared" ca="1" si="198"/>
        <v>1.00016137</v>
      </c>
      <c r="F702" s="123">
        <f ca="1">(TRUNC(PRODUCT($E$12:$E701),16))</f>
        <v>1.0610256082470999</v>
      </c>
      <c r="G702" s="123">
        <f t="shared" ca="1" si="215"/>
        <v>1.0485076565948399</v>
      </c>
      <c r="H702" s="123">
        <f t="shared" ca="1" si="199"/>
        <v>1.0119388300000001</v>
      </c>
      <c r="I702" s="124">
        <f t="shared" si="206"/>
        <v>1.15E-2</v>
      </c>
      <c r="J702" s="125">
        <f t="shared" si="207"/>
        <v>44253</v>
      </c>
      <c r="K702" s="126">
        <f t="shared" si="208"/>
        <v>98</v>
      </c>
      <c r="L702" s="127">
        <f t="shared" si="209"/>
        <v>98</v>
      </c>
      <c r="M702" s="128">
        <f t="shared" si="200"/>
        <v>1.004456604</v>
      </c>
      <c r="N702" s="128">
        <f t="shared" ca="1" si="201"/>
        <v>1.016448641</v>
      </c>
      <c r="O702" s="127">
        <f t="shared" si="210"/>
        <v>0</v>
      </c>
      <c r="P702" s="123">
        <f t="shared" ca="1" si="202"/>
        <v>164.48641000000001</v>
      </c>
      <c r="Q702" s="129">
        <f t="shared" si="203"/>
        <v>0</v>
      </c>
      <c r="R702" s="130" t="str">
        <f t="shared" si="211"/>
        <v>J=</v>
      </c>
      <c r="S702" s="125">
        <f t="shared" si="212"/>
        <v>44434</v>
      </c>
      <c r="T702" s="133" t="str">
        <f t="shared" si="213"/>
        <v>-</v>
      </c>
      <c r="U702" s="7"/>
      <c r="V702" s="7"/>
      <c r="W702" s="7"/>
      <c r="X702" s="7"/>
      <c r="Y702" s="1"/>
      <c r="Z702" s="7"/>
      <c r="AA702" s="7"/>
      <c r="AB702" s="7"/>
      <c r="AC702" s="7"/>
      <c r="AD702" s="7"/>
      <c r="AE702" s="8"/>
      <c r="AF702" s="7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</row>
    <row r="703" spans="1:212" x14ac:dyDescent="0.2">
      <c r="A703" s="122">
        <f t="shared" si="204"/>
        <v>44397</v>
      </c>
      <c r="B703" s="121">
        <f t="shared" ca="1" si="214"/>
        <v>10166.58786999</v>
      </c>
      <c r="C703" s="123">
        <f t="shared" si="205"/>
        <v>10000</v>
      </c>
      <c r="D703" s="124">
        <f ca="1">IF(A703&lt;$B$1,VLOOKUP(A703,[1]DI!$A$4:$B$15000,2,FALSE),0)</f>
        <v>4.1500000000000002E-2</v>
      </c>
      <c r="E703" s="123">
        <f t="shared" ca="1" si="198"/>
        <v>1.00016137</v>
      </c>
      <c r="F703" s="123">
        <f ca="1">(TRUNC(PRODUCT($E$12:$E702),16))</f>
        <v>1.0611968259494999</v>
      </c>
      <c r="G703" s="123">
        <f t="shared" ca="1" si="215"/>
        <v>1.0485076565948399</v>
      </c>
      <c r="H703" s="123">
        <f t="shared" ca="1" si="199"/>
        <v>1.01210212</v>
      </c>
      <c r="I703" s="124">
        <f t="shared" si="206"/>
        <v>1.15E-2</v>
      </c>
      <c r="J703" s="125">
        <f t="shared" si="207"/>
        <v>44253</v>
      </c>
      <c r="K703" s="126">
        <f t="shared" si="208"/>
        <v>99</v>
      </c>
      <c r="L703" s="127">
        <f t="shared" si="209"/>
        <v>99</v>
      </c>
      <c r="M703" s="128">
        <f t="shared" si="200"/>
        <v>1.0045021810000001</v>
      </c>
      <c r="N703" s="128">
        <f t="shared" ca="1" si="201"/>
        <v>1.0166587869999999</v>
      </c>
      <c r="O703" s="127">
        <f t="shared" si="210"/>
        <v>0</v>
      </c>
      <c r="P703" s="123">
        <f t="shared" ca="1" si="202"/>
        <v>166.58786999</v>
      </c>
      <c r="Q703" s="129">
        <f t="shared" si="203"/>
        <v>0</v>
      </c>
      <c r="R703" s="130" t="str">
        <f t="shared" si="211"/>
        <v>J=</v>
      </c>
      <c r="S703" s="125">
        <f t="shared" si="212"/>
        <v>44434</v>
      </c>
      <c r="T703" s="133" t="str">
        <f t="shared" si="213"/>
        <v>-</v>
      </c>
      <c r="U703" s="7"/>
      <c r="V703" s="7"/>
      <c r="W703" s="7"/>
      <c r="X703" s="7"/>
      <c r="Y703" s="1"/>
      <c r="Z703" s="7"/>
      <c r="AA703" s="7"/>
      <c r="AB703" s="7"/>
      <c r="AC703" s="7"/>
      <c r="AD703" s="7"/>
      <c r="AE703" s="8"/>
      <c r="AF703" s="7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</row>
    <row r="704" spans="1:212" x14ac:dyDescent="0.2">
      <c r="A704" s="122">
        <f t="shared" si="204"/>
        <v>44398</v>
      </c>
      <c r="B704" s="121">
        <f t="shared" ca="1" si="214"/>
        <v>10168.68990999</v>
      </c>
      <c r="C704" s="123">
        <f t="shared" si="205"/>
        <v>10000</v>
      </c>
      <c r="D704" s="124">
        <f ca="1">IF(A704&lt;$B$1,VLOOKUP(A704,[1]DI!$A$4:$B$15000,2,FALSE),0)</f>
        <v>4.1500000000000002E-2</v>
      </c>
      <c r="E704" s="123">
        <f t="shared" ca="1" si="198"/>
        <v>1.00016137</v>
      </c>
      <c r="F704" s="123">
        <f ca="1">(TRUNC(PRODUCT($E$12:$E703),16))</f>
        <v>1.0613680712813101</v>
      </c>
      <c r="G704" s="123">
        <f t="shared" ca="1" si="215"/>
        <v>1.0485076565948399</v>
      </c>
      <c r="H704" s="123">
        <f t="shared" ca="1" si="199"/>
        <v>1.0122654499999999</v>
      </c>
      <c r="I704" s="124">
        <f t="shared" si="206"/>
        <v>1.15E-2</v>
      </c>
      <c r="J704" s="125">
        <f t="shared" si="207"/>
        <v>44253</v>
      </c>
      <c r="K704" s="126">
        <f t="shared" si="208"/>
        <v>100</v>
      </c>
      <c r="L704" s="127">
        <f t="shared" si="209"/>
        <v>100</v>
      </c>
      <c r="M704" s="128">
        <f t="shared" si="200"/>
        <v>1.004547761</v>
      </c>
      <c r="N704" s="128">
        <f t="shared" ca="1" si="201"/>
        <v>1.0168689909999999</v>
      </c>
      <c r="O704" s="127">
        <f t="shared" si="210"/>
        <v>0</v>
      </c>
      <c r="P704" s="123">
        <f t="shared" ca="1" si="202"/>
        <v>168.68990998999999</v>
      </c>
      <c r="Q704" s="129">
        <f t="shared" si="203"/>
        <v>0</v>
      </c>
      <c r="R704" s="130" t="str">
        <f t="shared" si="211"/>
        <v>J=</v>
      </c>
      <c r="S704" s="125">
        <f t="shared" si="212"/>
        <v>44434</v>
      </c>
      <c r="T704" s="133" t="str">
        <f t="shared" si="213"/>
        <v>-</v>
      </c>
      <c r="U704" s="7"/>
      <c r="V704" s="7"/>
      <c r="W704" s="7"/>
      <c r="X704" s="7"/>
      <c r="Y704" s="1"/>
      <c r="Z704" s="7"/>
      <c r="AA704" s="7"/>
      <c r="AB704" s="7"/>
      <c r="AC704" s="7"/>
      <c r="AD704" s="7"/>
      <c r="AE704" s="8"/>
      <c r="AF704" s="7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</row>
    <row r="705" spans="1:212" x14ac:dyDescent="0.2">
      <c r="A705" s="122">
        <f t="shared" si="204"/>
        <v>44399</v>
      </c>
      <c r="B705" s="121">
        <f t="shared" ca="1" si="214"/>
        <v>10170.79233</v>
      </c>
      <c r="C705" s="123">
        <f t="shared" si="205"/>
        <v>10000</v>
      </c>
      <c r="D705" s="124">
        <f ca="1">IF(A705&lt;$B$1,VLOOKUP(A705,[1]DI!$A$4:$B$15000,2,FALSE),0)</f>
        <v>4.1500000000000002E-2</v>
      </c>
      <c r="E705" s="123">
        <f t="shared" ca="1" si="198"/>
        <v>1.00016137</v>
      </c>
      <c r="F705" s="123">
        <f ca="1">(TRUNC(PRODUCT($E$12:$E704),16))</f>
        <v>1.0615393442469701</v>
      </c>
      <c r="G705" s="123">
        <f t="shared" ca="1" si="215"/>
        <v>1.0485076565948399</v>
      </c>
      <c r="H705" s="123">
        <f t="shared" ca="1" si="199"/>
        <v>1.0124287999999999</v>
      </c>
      <c r="I705" s="124">
        <f t="shared" si="206"/>
        <v>1.15E-2</v>
      </c>
      <c r="J705" s="125">
        <f t="shared" si="207"/>
        <v>44253</v>
      </c>
      <c r="K705" s="126">
        <f t="shared" si="208"/>
        <v>101</v>
      </c>
      <c r="L705" s="127">
        <f t="shared" si="209"/>
        <v>101</v>
      </c>
      <c r="M705" s="128">
        <f t="shared" si="200"/>
        <v>1.004593343</v>
      </c>
      <c r="N705" s="128">
        <f t="shared" ca="1" si="201"/>
        <v>1.017079233</v>
      </c>
      <c r="O705" s="127">
        <f t="shared" si="210"/>
        <v>0</v>
      </c>
      <c r="P705" s="123">
        <f t="shared" ca="1" si="202"/>
        <v>170.79232999999999</v>
      </c>
      <c r="Q705" s="129">
        <f t="shared" si="203"/>
        <v>0</v>
      </c>
      <c r="R705" s="130" t="str">
        <f t="shared" si="211"/>
        <v>J=</v>
      </c>
      <c r="S705" s="125">
        <f t="shared" si="212"/>
        <v>44434</v>
      </c>
      <c r="T705" s="133" t="str">
        <f t="shared" si="213"/>
        <v>-</v>
      </c>
      <c r="U705" s="7"/>
      <c r="V705" s="7"/>
      <c r="W705" s="7"/>
      <c r="X705" s="7"/>
      <c r="Y705" s="1"/>
      <c r="Z705" s="7"/>
      <c r="AA705" s="7"/>
      <c r="AB705" s="7"/>
      <c r="AC705" s="7"/>
      <c r="AD705" s="7"/>
      <c r="AE705" s="8"/>
      <c r="AF705" s="7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</row>
    <row r="706" spans="1:212" x14ac:dyDescent="0.2">
      <c r="A706" s="122">
        <f t="shared" si="204"/>
        <v>44400</v>
      </c>
      <c r="B706" s="121">
        <f t="shared" ca="1" si="214"/>
        <v>10172.895109999999</v>
      </c>
      <c r="C706" s="123">
        <f t="shared" si="205"/>
        <v>10000</v>
      </c>
      <c r="D706" s="124">
        <f ca="1">IF(A706&lt;$B$1,VLOOKUP(A706,[1]DI!$A$4:$B$15000,2,FALSE),0)</f>
        <v>4.1500000000000002E-2</v>
      </c>
      <c r="E706" s="123">
        <f t="shared" ca="1" si="198"/>
        <v>1.00016137</v>
      </c>
      <c r="F706" s="123">
        <f ca="1">(TRUNC(PRODUCT($E$12:$E705),16))</f>
        <v>1.0617106448509499</v>
      </c>
      <c r="G706" s="123">
        <f t="shared" ca="1" si="215"/>
        <v>1.0485076565948399</v>
      </c>
      <c r="H706" s="123">
        <f t="shared" ca="1" si="199"/>
        <v>1.01259217</v>
      </c>
      <c r="I706" s="124">
        <f t="shared" si="206"/>
        <v>1.15E-2</v>
      </c>
      <c r="J706" s="125">
        <f t="shared" si="207"/>
        <v>44253</v>
      </c>
      <c r="K706" s="126">
        <f t="shared" si="208"/>
        <v>102</v>
      </c>
      <c r="L706" s="127">
        <f t="shared" si="209"/>
        <v>102</v>
      </c>
      <c r="M706" s="128">
        <f t="shared" si="200"/>
        <v>1.004638927</v>
      </c>
      <c r="N706" s="128">
        <f t="shared" ca="1" si="201"/>
        <v>1.017289511</v>
      </c>
      <c r="O706" s="127">
        <f t="shared" si="210"/>
        <v>0</v>
      </c>
      <c r="P706" s="123">
        <f t="shared" ca="1" si="202"/>
        <v>172.89510999999999</v>
      </c>
      <c r="Q706" s="129">
        <f t="shared" si="203"/>
        <v>0</v>
      </c>
      <c r="R706" s="130" t="str">
        <f t="shared" si="211"/>
        <v>J=</v>
      </c>
      <c r="S706" s="125">
        <f t="shared" si="212"/>
        <v>44434</v>
      </c>
      <c r="T706" s="133" t="str">
        <f t="shared" si="213"/>
        <v>-</v>
      </c>
      <c r="U706" s="7"/>
      <c r="V706" s="7"/>
      <c r="W706" s="7"/>
      <c r="X706" s="7"/>
      <c r="Y706" s="1"/>
      <c r="Z706" s="7"/>
      <c r="AA706" s="7"/>
      <c r="AB706" s="7"/>
      <c r="AC706" s="7"/>
      <c r="AD706" s="7"/>
      <c r="AE706" s="8"/>
      <c r="AF706" s="7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</row>
    <row r="707" spans="1:212" x14ac:dyDescent="0.2">
      <c r="A707" s="122">
        <f t="shared" si="204"/>
        <v>44401</v>
      </c>
      <c r="B707" s="121">
        <f t="shared" ca="1" si="214"/>
        <v>10174.99836999</v>
      </c>
      <c r="C707" s="123">
        <f t="shared" si="205"/>
        <v>10000</v>
      </c>
      <c r="D707" s="124">
        <f ca="1">IF(A707&lt;$B$1,VLOOKUP(A707,[1]DI!$A$4:$B$15000,2,FALSE),0)</f>
        <v>0</v>
      </c>
      <c r="E707" s="123">
        <f t="shared" ca="1" si="198"/>
        <v>1</v>
      </c>
      <c r="F707" s="123">
        <f ca="1">(TRUNC(PRODUCT($E$12:$E706),16))</f>
        <v>1.06188197309771</v>
      </c>
      <c r="G707" s="123">
        <f t="shared" ca="1" si="215"/>
        <v>1.0485076565948399</v>
      </c>
      <c r="H707" s="123">
        <f t="shared" ca="1" si="199"/>
        <v>1.0127555699999999</v>
      </c>
      <c r="I707" s="124">
        <f t="shared" si="206"/>
        <v>1.15E-2</v>
      </c>
      <c r="J707" s="125">
        <f t="shared" si="207"/>
        <v>44253</v>
      </c>
      <c r="K707" s="126">
        <f t="shared" si="208"/>
        <v>102</v>
      </c>
      <c r="L707" s="127">
        <f t="shared" si="209"/>
        <v>103</v>
      </c>
      <c r="M707" s="128">
        <f t="shared" si="200"/>
        <v>1.0046845129999999</v>
      </c>
      <c r="N707" s="128">
        <f t="shared" ca="1" si="201"/>
        <v>1.0174998369999999</v>
      </c>
      <c r="O707" s="127">
        <f t="shared" si="210"/>
        <v>0</v>
      </c>
      <c r="P707" s="123">
        <f t="shared" ca="1" si="202"/>
        <v>174.99836998999999</v>
      </c>
      <c r="Q707" s="129">
        <f t="shared" si="203"/>
        <v>0</v>
      </c>
      <c r="R707" s="130" t="str">
        <f t="shared" si="211"/>
        <v>J=</v>
      </c>
      <c r="S707" s="125">
        <f t="shared" si="212"/>
        <v>44434</v>
      </c>
      <c r="T707" s="133" t="str">
        <f t="shared" si="213"/>
        <v>-</v>
      </c>
      <c r="U707" s="7"/>
      <c r="V707" s="7"/>
      <c r="W707" s="7"/>
      <c r="X707" s="7"/>
      <c r="Y707" s="1"/>
      <c r="Z707" s="7"/>
      <c r="AA707" s="7"/>
      <c r="AB707" s="7"/>
      <c r="AC707" s="7"/>
      <c r="AD707" s="7"/>
      <c r="AE707" s="8"/>
      <c r="AF707" s="7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</row>
    <row r="708" spans="1:212" x14ac:dyDescent="0.2">
      <c r="A708" s="122">
        <f t="shared" si="204"/>
        <v>44402</v>
      </c>
      <c r="B708" s="121">
        <f t="shared" ca="1" si="214"/>
        <v>10174.99836999</v>
      </c>
      <c r="C708" s="123">
        <f t="shared" si="205"/>
        <v>10000</v>
      </c>
      <c r="D708" s="124">
        <f ca="1">IF(A708&lt;$B$1,VLOOKUP(A708,[1]DI!$A$4:$B$15000,2,FALSE),0)</f>
        <v>0</v>
      </c>
      <c r="E708" s="123">
        <f t="shared" ca="1" si="198"/>
        <v>1</v>
      </c>
      <c r="F708" s="123">
        <f ca="1">(TRUNC(PRODUCT($E$12:$E707),16))</f>
        <v>1.06188197309771</v>
      </c>
      <c r="G708" s="123">
        <f t="shared" ca="1" si="215"/>
        <v>1.0485076565948399</v>
      </c>
      <c r="H708" s="123">
        <f t="shared" ca="1" si="199"/>
        <v>1.0127555699999999</v>
      </c>
      <c r="I708" s="124">
        <f t="shared" si="206"/>
        <v>1.15E-2</v>
      </c>
      <c r="J708" s="125">
        <f t="shared" si="207"/>
        <v>44253</v>
      </c>
      <c r="K708" s="126">
        <f t="shared" si="208"/>
        <v>102</v>
      </c>
      <c r="L708" s="127">
        <f t="shared" si="209"/>
        <v>103</v>
      </c>
      <c r="M708" s="128">
        <f t="shared" si="200"/>
        <v>1.0046845129999999</v>
      </c>
      <c r="N708" s="128">
        <f t="shared" ca="1" si="201"/>
        <v>1.0174998369999999</v>
      </c>
      <c r="O708" s="127">
        <f t="shared" si="210"/>
        <v>0</v>
      </c>
      <c r="P708" s="123">
        <f t="shared" ca="1" si="202"/>
        <v>174.99836998999999</v>
      </c>
      <c r="Q708" s="129">
        <f t="shared" si="203"/>
        <v>0</v>
      </c>
      <c r="R708" s="130" t="str">
        <f t="shared" si="211"/>
        <v>J=</v>
      </c>
      <c r="S708" s="125">
        <f t="shared" si="212"/>
        <v>44434</v>
      </c>
      <c r="T708" s="133" t="str">
        <f t="shared" si="213"/>
        <v>-</v>
      </c>
      <c r="U708" s="7"/>
      <c r="V708" s="7"/>
      <c r="W708" s="7"/>
      <c r="X708" s="7"/>
      <c r="Y708" s="1"/>
      <c r="Z708" s="7"/>
      <c r="AA708" s="7"/>
      <c r="AB708" s="7"/>
      <c r="AC708" s="7"/>
      <c r="AD708" s="7"/>
      <c r="AE708" s="8"/>
      <c r="AF708" s="7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</row>
    <row r="709" spans="1:212" x14ac:dyDescent="0.2">
      <c r="A709" s="122">
        <f t="shared" si="204"/>
        <v>44403</v>
      </c>
      <c r="B709" s="121">
        <f t="shared" ca="1" si="214"/>
        <v>10174.99836999</v>
      </c>
      <c r="C709" s="123">
        <f t="shared" si="205"/>
        <v>10000</v>
      </c>
      <c r="D709" s="124">
        <f ca="1">IF(A709&lt;$B$1,VLOOKUP(A709,[1]DI!$A$4:$B$15000,2,FALSE),0)</f>
        <v>4.1500000000000002E-2</v>
      </c>
      <c r="E709" s="123">
        <f t="shared" ca="1" si="198"/>
        <v>1.00016137</v>
      </c>
      <c r="F709" s="123">
        <f ca="1">(TRUNC(PRODUCT($E$12:$E708),16))</f>
        <v>1.06188197309771</v>
      </c>
      <c r="G709" s="123">
        <f t="shared" ca="1" si="215"/>
        <v>1.0485076565948399</v>
      </c>
      <c r="H709" s="123">
        <f t="shared" ca="1" si="199"/>
        <v>1.0127555699999999</v>
      </c>
      <c r="I709" s="124">
        <f t="shared" si="206"/>
        <v>1.15E-2</v>
      </c>
      <c r="J709" s="125">
        <f t="shared" si="207"/>
        <v>44253</v>
      </c>
      <c r="K709" s="126">
        <f t="shared" si="208"/>
        <v>103</v>
      </c>
      <c r="L709" s="127">
        <f t="shared" si="209"/>
        <v>103</v>
      </c>
      <c r="M709" s="128">
        <f t="shared" si="200"/>
        <v>1.0046845129999999</v>
      </c>
      <c r="N709" s="128">
        <f t="shared" ca="1" si="201"/>
        <v>1.0174998369999999</v>
      </c>
      <c r="O709" s="127">
        <f t="shared" si="210"/>
        <v>0</v>
      </c>
      <c r="P709" s="123">
        <f t="shared" ca="1" si="202"/>
        <v>174.99836998999999</v>
      </c>
      <c r="Q709" s="129">
        <f t="shared" si="203"/>
        <v>0</v>
      </c>
      <c r="R709" s="130" t="str">
        <f t="shared" si="211"/>
        <v>J=</v>
      </c>
      <c r="S709" s="125">
        <f t="shared" si="212"/>
        <v>44434</v>
      </c>
      <c r="T709" s="133" t="str">
        <f t="shared" si="213"/>
        <v>-</v>
      </c>
      <c r="U709" s="7"/>
      <c r="V709" s="7"/>
      <c r="W709" s="7"/>
      <c r="X709" s="7"/>
      <c r="Y709" s="1"/>
      <c r="Z709" s="7"/>
      <c r="AA709" s="7"/>
      <c r="AB709" s="7"/>
      <c r="AC709" s="7"/>
      <c r="AD709" s="7"/>
      <c r="AE709" s="8"/>
      <c r="AF709" s="7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</row>
    <row r="710" spans="1:212" x14ac:dyDescent="0.2">
      <c r="A710" s="122">
        <f t="shared" si="204"/>
        <v>44404</v>
      </c>
      <c r="B710" s="121">
        <f t="shared" ca="1" si="214"/>
        <v>10177.10209</v>
      </c>
      <c r="C710" s="123">
        <f t="shared" si="205"/>
        <v>10000</v>
      </c>
      <c r="D710" s="124">
        <f ca="1">IF(A710&lt;$B$1,VLOOKUP(A710,[1]DI!$A$4:$B$15000,2,FALSE),0)</f>
        <v>4.1500000000000002E-2</v>
      </c>
      <c r="E710" s="123">
        <f t="shared" ca="1" si="198"/>
        <v>1.00016137</v>
      </c>
      <c r="F710" s="123">
        <f ca="1">(TRUNC(PRODUCT($E$12:$E709),16))</f>
        <v>1.06205332899171</v>
      </c>
      <c r="G710" s="123">
        <f t="shared" ca="1" si="215"/>
        <v>1.0485076565948399</v>
      </c>
      <c r="H710" s="123">
        <f t="shared" ca="1" si="199"/>
        <v>1.0129189999999999</v>
      </c>
      <c r="I710" s="124">
        <f t="shared" si="206"/>
        <v>1.15E-2</v>
      </c>
      <c r="J710" s="125">
        <f t="shared" si="207"/>
        <v>44253</v>
      </c>
      <c r="K710" s="126">
        <f t="shared" si="208"/>
        <v>104</v>
      </c>
      <c r="L710" s="127">
        <f t="shared" si="209"/>
        <v>104</v>
      </c>
      <c r="M710" s="128">
        <f t="shared" si="200"/>
        <v>1.004730101</v>
      </c>
      <c r="N710" s="128">
        <f t="shared" ca="1" si="201"/>
        <v>1.0177102090000001</v>
      </c>
      <c r="O710" s="127">
        <f t="shared" si="210"/>
        <v>0</v>
      </c>
      <c r="P710" s="123">
        <f t="shared" ca="1" si="202"/>
        <v>177.10209</v>
      </c>
      <c r="Q710" s="129">
        <f t="shared" si="203"/>
        <v>0</v>
      </c>
      <c r="R710" s="130" t="str">
        <f t="shared" si="211"/>
        <v>J=</v>
      </c>
      <c r="S710" s="125">
        <f t="shared" si="212"/>
        <v>44434</v>
      </c>
      <c r="T710" s="133" t="str">
        <f t="shared" si="213"/>
        <v>-</v>
      </c>
      <c r="U710" s="7"/>
      <c r="V710" s="7"/>
      <c r="W710" s="7"/>
      <c r="X710" s="7"/>
      <c r="Y710" s="1"/>
      <c r="Z710" s="7"/>
      <c r="AA710" s="7"/>
      <c r="AB710" s="7"/>
      <c r="AC710" s="7"/>
      <c r="AD710" s="7"/>
      <c r="AE710" s="8"/>
      <c r="AF710" s="7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</row>
    <row r="711" spans="1:212" x14ac:dyDescent="0.2">
      <c r="A711" s="122">
        <f t="shared" si="204"/>
        <v>44405</v>
      </c>
      <c r="B711" s="121">
        <f t="shared" ca="1" si="214"/>
        <v>10179.20629</v>
      </c>
      <c r="C711" s="123">
        <f t="shared" si="205"/>
        <v>10000</v>
      </c>
      <c r="D711" s="124">
        <f ca="1">IF(A711&lt;$B$1,VLOOKUP(A711,[1]DI!$A$4:$B$15000,2,FALSE),0)</f>
        <v>4.1500000000000002E-2</v>
      </c>
      <c r="E711" s="123">
        <f t="shared" ca="1" si="198"/>
        <v>1.00016137</v>
      </c>
      <c r="F711" s="123">
        <f ca="1">(TRUNC(PRODUCT($E$12:$E710),16))</f>
        <v>1.06222471253741</v>
      </c>
      <c r="G711" s="123">
        <f t="shared" ca="1" si="215"/>
        <v>1.0485076565948399</v>
      </c>
      <c r="H711" s="123">
        <f t="shared" ca="1" si="199"/>
        <v>1.0130824599999999</v>
      </c>
      <c r="I711" s="124">
        <f t="shared" si="206"/>
        <v>1.15E-2</v>
      </c>
      <c r="J711" s="125">
        <f t="shared" si="207"/>
        <v>44253</v>
      </c>
      <c r="K711" s="126">
        <f t="shared" si="208"/>
        <v>105</v>
      </c>
      <c r="L711" s="127">
        <f t="shared" si="209"/>
        <v>105</v>
      </c>
      <c r="M711" s="128">
        <f t="shared" si="200"/>
        <v>1.0047756910000001</v>
      </c>
      <c r="N711" s="128">
        <f t="shared" ca="1" si="201"/>
        <v>1.017920629</v>
      </c>
      <c r="O711" s="127">
        <f t="shared" si="210"/>
        <v>0</v>
      </c>
      <c r="P711" s="123">
        <f t="shared" ca="1" si="202"/>
        <v>179.20629</v>
      </c>
      <c r="Q711" s="129">
        <f t="shared" si="203"/>
        <v>0</v>
      </c>
      <c r="R711" s="130" t="str">
        <f t="shared" si="211"/>
        <v>J=</v>
      </c>
      <c r="S711" s="125">
        <f t="shared" si="212"/>
        <v>44434</v>
      </c>
      <c r="T711" s="133" t="str">
        <f t="shared" si="213"/>
        <v>-</v>
      </c>
      <c r="U711" s="7"/>
      <c r="V711" s="7"/>
      <c r="W711" s="7"/>
      <c r="X711" s="7"/>
      <c r="Y711" s="1"/>
      <c r="Z711" s="7"/>
      <c r="AA711" s="7"/>
      <c r="AB711" s="7"/>
      <c r="AC711" s="7"/>
      <c r="AD711" s="7"/>
      <c r="AE711" s="8"/>
      <c r="AF711" s="7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</row>
    <row r="712" spans="1:212" x14ac:dyDescent="0.2">
      <c r="A712" s="122">
        <f t="shared" si="204"/>
        <v>44406</v>
      </c>
      <c r="B712" s="121">
        <f t="shared" ca="1" si="214"/>
        <v>10181.310859990001</v>
      </c>
      <c r="C712" s="123">
        <f t="shared" si="205"/>
        <v>10000</v>
      </c>
      <c r="D712" s="124">
        <f ca="1">IF(A712&lt;$B$1,VLOOKUP(A712,[1]DI!$A$4:$B$15000,2,FALSE),0)</f>
        <v>4.1500000000000002E-2</v>
      </c>
      <c r="E712" s="123">
        <f t="shared" ca="1" si="198"/>
        <v>1.00016137</v>
      </c>
      <c r="F712" s="123">
        <f ca="1">(TRUNC(PRODUCT($E$12:$E711),16))</f>
        <v>1.0623961237392701</v>
      </c>
      <c r="G712" s="123">
        <f t="shared" ca="1" si="215"/>
        <v>1.0485076565948399</v>
      </c>
      <c r="H712" s="123">
        <f t="shared" ca="1" si="199"/>
        <v>1.01324594</v>
      </c>
      <c r="I712" s="124">
        <f t="shared" si="206"/>
        <v>1.15E-2</v>
      </c>
      <c r="J712" s="125">
        <f t="shared" si="207"/>
        <v>44253</v>
      </c>
      <c r="K712" s="126">
        <f t="shared" si="208"/>
        <v>106</v>
      </c>
      <c r="L712" s="127">
        <f t="shared" si="209"/>
        <v>106</v>
      </c>
      <c r="M712" s="128">
        <f t="shared" si="200"/>
        <v>1.0048212839999999</v>
      </c>
      <c r="N712" s="128">
        <f t="shared" ca="1" si="201"/>
        <v>1.0181310859999999</v>
      </c>
      <c r="O712" s="127">
        <f t="shared" si="210"/>
        <v>0</v>
      </c>
      <c r="P712" s="123">
        <f t="shared" ca="1" si="202"/>
        <v>181.31085999000001</v>
      </c>
      <c r="Q712" s="129">
        <f t="shared" si="203"/>
        <v>0</v>
      </c>
      <c r="R712" s="130" t="str">
        <f t="shared" si="211"/>
        <v>J=</v>
      </c>
      <c r="S712" s="125">
        <f t="shared" si="212"/>
        <v>44434</v>
      </c>
      <c r="T712" s="133" t="str">
        <f t="shared" si="213"/>
        <v>-</v>
      </c>
      <c r="U712" s="7"/>
      <c r="V712" s="7"/>
      <c r="W712" s="7"/>
      <c r="X712" s="7"/>
      <c r="Y712" s="1"/>
      <c r="Z712" s="7"/>
      <c r="AA712" s="7"/>
      <c r="AB712" s="7"/>
      <c r="AC712" s="7"/>
      <c r="AD712" s="7"/>
      <c r="AE712" s="8"/>
      <c r="AF712" s="7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</row>
    <row r="713" spans="1:212" x14ac:dyDescent="0.2">
      <c r="A713" s="122">
        <f t="shared" si="204"/>
        <v>44407</v>
      </c>
      <c r="B713" s="121">
        <f t="shared" ca="1" si="214"/>
        <v>10183.415899989999</v>
      </c>
      <c r="C713" s="123">
        <f t="shared" si="205"/>
        <v>10000</v>
      </c>
      <c r="D713" s="124">
        <f ca="1">IF(A713&lt;$B$1,VLOOKUP(A713,[1]DI!$A$4:$B$15000,2,FALSE),0)</f>
        <v>4.1500000000000002E-2</v>
      </c>
      <c r="E713" s="123">
        <f t="shared" ca="1" si="198"/>
        <v>1.00016137</v>
      </c>
      <c r="F713" s="123">
        <f ca="1">(TRUNC(PRODUCT($E$12:$E712),16))</f>
        <v>1.0625675626017601</v>
      </c>
      <c r="G713" s="123">
        <f t="shared" ca="1" si="215"/>
        <v>1.0485076565948399</v>
      </c>
      <c r="H713" s="123">
        <f t="shared" ca="1" si="199"/>
        <v>1.0134094499999999</v>
      </c>
      <c r="I713" s="124">
        <f t="shared" si="206"/>
        <v>1.15E-2</v>
      </c>
      <c r="J713" s="125">
        <f t="shared" si="207"/>
        <v>44253</v>
      </c>
      <c r="K713" s="126">
        <f t="shared" si="208"/>
        <v>107</v>
      </c>
      <c r="L713" s="127">
        <f t="shared" si="209"/>
        <v>107</v>
      </c>
      <c r="M713" s="128">
        <f t="shared" si="200"/>
        <v>1.0048668780000001</v>
      </c>
      <c r="N713" s="128">
        <f t="shared" ca="1" si="201"/>
        <v>1.0183415899999999</v>
      </c>
      <c r="O713" s="127">
        <f t="shared" si="210"/>
        <v>0</v>
      </c>
      <c r="P713" s="123">
        <f t="shared" ca="1" si="202"/>
        <v>183.41589999000001</v>
      </c>
      <c r="Q713" s="129">
        <f t="shared" si="203"/>
        <v>0</v>
      </c>
      <c r="R713" s="130" t="str">
        <f t="shared" si="211"/>
        <v>J=</v>
      </c>
      <c r="S713" s="125">
        <f t="shared" si="212"/>
        <v>44434</v>
      </c>
      <c r="T713" s="133" t="str">
        <f t="shared" si="213"/>
        <v>-</v>
      </c>
      <c r="U713" s="7"/>
      <c r="V713" s="7"/>
      <c r="W713" s="7"/>
      <c r="X713" s="7"/>
      <c r="Y713" s="1"/>
      <c r="Z713" s="7"/>
      <c r="AA713" s="7"/>
      <c r="AB713" s="7"/>
      <c r="AC713" s="7"/>
      <c r="AD713" s="7"/>
      <c r="AE713" s="8"/>
      <c r="AF713" s="7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</row>
    <row r="714" spans="1:212" x14ac:dyDescent="0.2">
      <c r="A714" s="122">
        <f t="shared" si="204"/>
        <v>44408</v>
      </c>
      <c r="B714" s="121">
        <f t="shared" ca="1" si="214"/>
        <v>10185.52131</v>
      </c>
      <c r="C714" s="123">
        <f t="shared" si="205"/>
        <v>10000</v>
      </c>
      <c r="D714" s="124">
        <f ca="1">IF(A714&lt;$B$1,VLOOKUP(A714,[1]DI!$A$4:$B$15000,2,FALSE),0)</f>
        <v>0</v>
      </c>
      <c r="E714" s="123">
        <f t="shared" ca="1" si="198"/>
        <v>1</v>
      </c>
      <c r="F714" s="123">
        <f ca="1">(TRUNC(PRODUCT($E$12:$E713),16))</f>
        <v>1.0627390291293399</v>
      </c>
      <c r="G714" s="123">
        <f t="shared" ca="1" si="215"/>
        <v>1.0485076565948399</v>
      </c>
      <c r="H714" s="123">
        <f t="shared" ca="1" si="199"/>
        <v>1.01357298</v>
      </c>
      <c r="I714" s="124">
        <f t="shared" si="206"/>
        <v>1.15E-2</v>
      </c>
      <c r="J714" s="125">
        <f t="shared" si="207"/>
        <v>44253</v>
      </c>
      <c r="K714" s="126">
        <f t="shared" si="208"/>
        <v>107</v>
      </c>
      <c r="L714" s="127">
        <f t="shared" si="209"/>
        <v>108</v>
      </c>
      <c r="M714" s="128">
        <f t="shared" si="200"/>
        <v>1.0049124739999999</v>
      </c>
      <c r="N714" s="128">
        <f t="shared" ca="1" si="201"/>
        <v>1.0185521310000001</v>
      </c>
      <c r="O714" s="127">
        <f t="shared" si="210"/>
        <v>0</v>
      </c>
      <c r="P714" s="123">
        <f t="shared" ca="1" si="202"/>
        <v>185.52131</v>
      </c>
      <c r="Q714" s="129">
        <f t="shared" si="203"/>
        <v>0</v>
      </c>
      <c r="R714" s="130" t="str">
        <f t="shared" si="211"/>
        <v>J=</v>
      </c>
      <c r="S714" s="125">
        <f t="shared" si="212"/>
        <v>44434</v>
      </c>
      <c r="T714" s="133" t="str">
        <f t="shared" si="213"/>
        <v>-</v>
      </c>
      <c r="U714" s="7"/>
      <c r="V714" s="7"/>
      <c r="W714" s="7"/>
      <c r="X714" s="7"/>
      <c r="Y714" s="1"/>
      <c r="Z714" s="7"/>
      <c r="AA714" s="7"/>
      <c r="AB714" s="7"/>
      <c r="AC714" s="7"/>
      <c r="AD714" s="7"/>
      <c r="AE714" s="8"/>
      <c r="AF714" s="7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</row>
    <row r="715" spans="1:212" x14ac:dyDescent="0.2">
      <c r="A715" s="122">
        <f t="shared" si="204"/>
        <v>44409</v>
      </c>
      <c r="B715" s="121">
        <f t="shared" ca="1" si="214"/>
        <v>10185.52131</v>
      </c>
      <c r="C715" s="123">
        <f t="shared" si="205"/>
        <v>10000</v>
      </c>
      <c r="D715" s="124">
        <f ca="1">IF(A715&lt;$B$1,VLOOKUP(A715,[1]DI!$A$4:$B$15000,2,FALSE),0)</f>
        <v>0</v>
      </c>
      <c r="E715" s="123">
        <f t="shared" ca="1" si="198"/>
        <v>1</v>
      </c>
      <c r="F715" s="123">
        <f ca="1">(TRUNC(PRODUCT($E$12:$E714),16))</f>
        <v>1.0627390291293399</v>
      </c>
      <c r="G715" s="123">
        <f t="shared" ca="1" si="215"/>
        <v>1.0485076565948399</v>
      </c>
      <c r="H715" s="123">
        <f t="shared" ca="1" si="199"/>
        <v>1.01357298</v>
      </c>
      <c r="I715" s="124">
        <f t="shared" si="206"/>
        <v>1.15E-2</v>
      </c>
      <c r="J715" s="125">
        <f t="shared" si="207"/>
        <v>44253</v>
      </c>
      <c r="K715" s="126">
        <f t="shared" si="208"/>
        <v>107</v>
      </c>
      <c r="L715" s="127">
        <f t="shared" si="209"/>
        <v>108</v>
      </c>
      <c r="M715" s="128">
        <f t="shared" si="200"/>
        <v>1.0049124739999999</v>
      </c>
      <c r="N715" s="128">
        <f t="shared" ca="1" si="201"/>
        <v>1.0185521310000001</v>
      </c>
      <c r="O715" s="127">
        <f t="shared" si="210"/>
        <v>0</v>
      </c>
      <c r="P715" s="123">
        <f t="shared" ca="1" si="202"/>
        <v>185.52131</v>
      </c>
      <c r="Q715" s="129">
        <f t="shared" si="203"/>
        <v>0</v>
      </c>
      <c r="R715" s="130" t="str">
        <f t="shared" si="211"/>
        <v>J=</v>
      </c>
      <c r="S715" s="125">
        <f t="shared" si="212"/>
        <v>44434</v>
      </c>
      <c r="T715" s="133" t="str">
        <f t="shared" si="213"/>
        <v>-</v>
      </c>
      <c r="U715" s="7"/>
      <c r="V715" s="7"/>
      <c r="W715" s="7"/>
      <c r="X715" s="7"/>
      <c r="Y715" s="1"/>
      <c r="Z715" s="7"/>
      <c r="AA715" s="7"/>
      <c r="AB715" s="7"/>
      <c r="AC715" s="7"/>
      <c r="AD715" s="7"/>
      <c r="AE715" s="8"/>
      <c r="AF715" s="7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</row>
    <row r="716" spans="1:212" x14ac:dyDescent="0.2">
      <c r="A716" s="122">
        <f t="shared" si="204"/>
        <v>44410</v>
      </c>
      <c r="B716" s="121">
        <f t="shared" ca="1" si="214"/>
        <v>10185.52131</v>
      </c>
      <c r="C716" s="123">
        <f t="shared" si="205"/>
        <v>10000</v>
      </c>
      <c r="D716" s="124">
        <f ca="1">IF(A716&lt;$B$1,VLOOKUP(A716,[1]DI!$A$4:$B$15000,2,FALSE),0)</f>
        <v>4.1500000000000002E-2</v>
      </c>
      <c r="E716" s="123">
        <f t="shared" ref="E716:E779" ca="1" si="216">IF(A716&lt;A$10,1,ROUND(((1+D716)^(1/252)),8))</f>
        <v>1.00016137</v>
      </c>
      <c r="F716" s="123">
        <f ca="1">(TRUNC(PRODUCT($E$12:$E715),16))</f>
        <v>1.0627390291293399</v>
      </c>
      <c r="G716" s="123">
        <f t="shared" ca="1" si="215"/>
        <v>1.0485076565948399</v>
      </c>
      <c r="H716" s="123">
        <f t="shared" ref="H716:H779" ca="1" si="217">ROUND(F716/G716,8)</f>
        <v>1.01357298</v>
      </c>
      <c r="I716" s="124">
        <f t="shared" si="206"/>
        <v>1.15E-2</v>
      </c>
      <c r="J716" s="125">
        <f t="shared" si="207"/>
        <v>44253</v>
      </c>
      <c r="K716" s="126">
        <f t="shared" si="208"/>
        <v>108</v>
      </c>
      <c r="L716" s="127">
        <f t="shared" si="209"/>
        <v>108</v>
      </c>
      <c r="M716" s="128">
        <f t="shared" ref="M716:M779" si="218">ROUND((I716+1)^(L716/252),9)</f>
        <v>1.0049124739999999</v>
      </c>
      <c r="N716" s="128">
        <f t="shared" ref="N716:N779" ca="1" si="219">ROUND(H716*M716,9)</f>
        <v>1.0185521310000001</v>
      </c>
      <c r="O716" s="127">
        <f t="shared" si="210"/>
        <v>0</v>
      </c>
      <c r="P716" s="123">
        <f t="shared" ref="P716:P779" ca="1" si="220">TRUNC(((N716-1)*C716),8)</f>
        <v>185.52131</v>
      </c>
      <c r="Q716" s="129">
        <f t="shared" ref="Q716:Q779" si="221">IF(O716&gt;0,VLOOKUP(O716,$V$12:$AA$48,6),0)</f>
        <v>0</v>
      </c>
      <c r="R716" s="130" t="str">
        <f t="shared" si="211"/>
        <v>J=</v>
      </c>
      <c r="S716" s="125">
        <f t="shared" si="212"/>
        <v>44434</v>
      </c>
      <c r="T716" s="133" t="str">
        <f t="shared" si="213"/>
        <v>-</v>
      </c>
      <c r="U716" s="7"/>
      <c r="V716" s="7"/>
      <c r="W716" s="7"/>
      <c r="X716" s="7"/>
      <c r="Y716" s="1"/>
      <c r="Z716" s="7"/>
      <c r="AA716" s="7"/>
      <c r="AB716" s="7"/>
      <c r="AC716" s="7"/>
      <c r="AD716" s="7"/>
      <c r="AE716" s="8"/>
      <c r="AF716" s="7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</row>
    <row r="717" spans="1:212" x14ac:dyDescent="0.2">
      <c r="A717" s="122">
        <f t="shared" ref="A717:A780" si="222">(A716+1)</f>
        <v>44411</v>
      </c>
      <c r="B717" s="121">
        <f t="shared" ca="1" si="214"/>
        <v>10187.627200000001</v>
      </c>
      <c r="C717" s="123">
        <f t="shared" ref="C717:C780" si="223">(C716-Q716)</f>
        <v>10000</v>
      </c>
      <c r="D717" s="124">
        <f ca="1">IF(A717&lt;$B$1,VLOOKUP(A717,[1]DI!$A$4:$B$15000,2,FALSE),0)</f>
        <v>4.1500000000000002E-2</v>
      </c>
      <c r="E717" s="123">
        <f t="shared" ca="1" si="216"/>
        <v>1.00016137</v>
      </c>
      <c r="F717" s="123">
        <f ca="1">(TRUNC(PRODUCT($E$12:$E716),16))</f>
        <v>1.06291052332647</v>
      </c>
      <c r="G717" s="123">
        <f t="shared" ca="1" si="215"/>
        <v>1.0485076565948399</v>
      </c>
      <c r="H717" s="123">
        <f t="shared" ca="1" si="217"/>
        <v>1.01373654</v>
      </c>
      <c r="I717" s="124">
        <f t="shared" ref="I717:I780" si="224">I716</f>
        <v>1.15E-2</v>
      </c>
      <c r="J717" s="125">
        <f t="shared" ref="J717:J780" si="225">IF(O716&gt;0,VLOOKUP(O716,V$12:AF$48,2),J716)</f>
        <v>44253</v>
      </c>
      <c r="K717" s="126">
        <f t="shared" ref="K717:K780" si="226">IF(A717&gt;J717,IF(NETWORKDAYS(J717,A717,$V$52:$V$436)-1=0,1,NETWORKDAYS(J717,A717,$V$52:$V$436)-1),0)</f>
        <v>109</v>
      </c>
      <c r="L717" s="127">
        <f t="shared" ref="L717:L780" si="227">IF(AND(K717=1,K716=1),1,IF(K717&gt;0,IF(K717=K716,K717+1,K717),0))</f>
        <v>109</v>
      </c>
      <c r="M717" s="128">
        <f t="shared" si="218"/>
        <v>1.0049580730000001</v>
      </c>
      <c r="N717" s="128">
        <f t="shared" ca="1" si="219"/>
        <v>1.01876272</v>
      </c>
      <c r="O717" s="127">
        <f t="shared" ref="O717:O780" si="228">IF(VLOOKUP(A717,W$12:AD$48,8)=VLOOKUP(A716,W$12:AD$48,8),0,VLOOKUP(A717,W$12:AD$48,8))</f>
        <v>0</v>
      </c>
      <c r="P717" s="123">
        <f t="shared" ca="1" si="220"/>
        <v>187.62719999999999</v>
      </c>
      <c r="Q717" s="129">
        <f t="shared" si="221"/>
        <v>0</v>
      </c>
      <c r="R717" s="130" t="str">
        <f t="shared" ref="R717:R780" si="229">IF(O716&gt;0,VLOOKUP(O716,V$12:AF$48,10),R716)</f>
        <v>J=</v>
      </c>
      <c r="S717" s="125">
        <f t="shared" ref="S717:S780" si="230">IF(O716&gt;0,VLOOKUP(O716,V$12:AF$48,11),S716)</f>
        <v>44434</v>
      </c>
      <c r="T717" s="133" t="str">
        <f t="shared" ref="T717:T780" si="231">IF(O717&gt;0,(P717+Q717)*T$9,"-")</f>
        <v>-</v>
      </c>
      <c r="U717" s="7"/>
      <c r="V717" s="7"/>
      <c r="W717" s="7"/>
      <c r="X717" s="7"/>
      <c r="Y717" s="1"/>
      <c r="Z717" s="7"/>
      <c r="AA717" s="7"/>
      <c r="AB717" s="7"/>
      <c r="AC717" s="7"/>
      <c r="AD717" s="7"/>
      <c r="AE717" s="8"/>
      <c r="AF717" s="7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</row>
    <row r="718" spans="1:212" x14ac:dyDescent="0.2">
      <c r="A718" s="122">
        <f t="shared" si="222"/>
        <v>44412</v>
      </c>
      <c r="B718" s="121">
        <f t="shared" ref="B718:B781" ca="1" si="232">IF(A718&lt;=TODAY(),C718+P718,IF(AND(A718&gt;TODAY(),A718&lt;=$B$1),IF(VLOOKUP(TODAY(),$A$10:$D$5000,4,FALSE)=0,"n.d",C718+P718),"n.d"))</f>
        <v>10189.733550000001</v>
      </c>
      <c r="C718" s="123">
        <f t="shared" si="223"/>
        <v>10000</v>
      </c>
      <c r="D718" s="124">
        <f ca="1">IF(A718&lt;$B$1,VLOOKUP(A718,[1]DI!$A$4:$B$15000,2,FALSE),0)</f>
        <v>4.1500000000000002E-2</v>
      </c>
      <c r="E718" s="123">
        <f t="shared" ca="1" si="216"/>
        <v>1.00016137</v>
      </c>
      <c r="F718" s="123">
        <f ca="1">(TRUNC(PRODUCT($E$12:$E717),16))</f>
        <v>1.06308204519762</v>
      </c>
      <c r="G718" s="123">
        <f t="shared" ca="1" si="215"/>
        <v>1.0485076565948399</v>
      </c>
      <c r="H718" s="123">
        <f t="shared" ca="1" si="217"/>
        <v>1.0139001299999999</v>
      </c>
      <c r="I718" s="124">
        <f t="shared" si="224"/>
        <v>1.15E-2</v>
      </c>
      <c r="J718" s="125">
        <f t="shared" si="225"/>
        <v>44253</v>
      </c>
      <c r="K718" s="126">
        <f t="shared" si="226"/>
        <v>110</v>
      </c>
      <c r="L718" s="127">
        <f t="shared" si="227"/>
        <v>110</v>
      </c>
      <c r="M718" s="128">
        <f t="shared" si="218"/>
        <v>1.005003673</v>
      </c>
      <c r="N718" s="128">
        <f t="shared" ca="1" si="219"/>
        <v>1.018973355</v>
      </c>
      <c r="O718" s="127">
        <f t="shared" si="228"/>
        <v>0</v>
      </c>
      <c r="P718" s="123">
        <f t="shared" ca="1" si="220"/>
        <v>189.73355000000001</v>
      </c>
      <c r="Q718" s="129">
        <f t="shared" si="221"/>
        <v>0</v>
      </c>
      <c r="R718" s="130" t="str">
        <f t="shared" si="229"/>
        <v>J=</v>
      </c>
      <c r="S718" s="125">
        <f t="shared" si="230"/>
        <v>44434</v>
      </c>
      <c r="T718" s="133" t="str">
        <f t="shared" si="231"/>
        <v>-</v>
      </c>
      <c r="U718" s="7"/>
      <c r="V718" s="7"/>
      <c r="W718" s="7"/>
      <c r="X718" s="7"/>
      <c r="Y718" s="1"/>
      <c r="Z718" s="7"/>
      <c r="AA718" s="7"/>
      <c r="AB718" s="7"/>
      <c r="AC718" s="7"/>
      <c r="AD718" s="7"/>
      <c r="AE718" s="8"/>
      <c r="AF718" s="7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</row>
    <row r="719" spans="1:212" x14ac:dyDescent="0.2">
      <c r="A719" s="122">
        <f t="shared" si="222"/>
        <v>44413</v>
      </c>
      <c r="B719" s="121">
        <f t="shared" ca="1" si="232"/>
        <v>10191.84028</v>
      </c>
      <c r="C719" s="123">
        <f t="shared" si="223"/>
        <v>10000</v>
      </c>
      <c r="D719" s="124">
        <f ca="1">IF(A719&lt;$B$1,VLOOKUP(A719,[1]DI!$A$4:$B$15000,2,FALSE),0)</f>
        <v>5.1499999999999997E-2</v>
      </c>
      <c r="E719" s="123">
        <f t="shared" ca="1" si="216"/>
        <v>1.0001993</v>
      </c>
      <c r="F719" s="123">
        <f ca="1">(TRUNC(PRODUCT($E$12:$E718),16))</f>
        <v>1.0632535947472499</v>
      </c>
      <c r="G719" s="123">
        <f t="shared" ca="1" si="215"/>
        <v>1.0485076565948399</v>
      </c>
      <c r="H719" s="123">
        <f t="shared" ca="1" si="217"/>
        <v>1.0140637400000001</v>
      </c>
      <c r="I719" s="124">
        <f t="shared" si="224"/>
        <v>1.15E-2</v>
      </c>
      <c r="J719" s="125">
        <f t="shared" si="225"/>
        <v>44253</v>
      </c>
      <c r="K719" s="126">
        <f t="shared" si="226"/>
        <v>111</v>
      </c>
      <c r="L719" s="127">
        <f t="shared" si="227"/>
        <v>111</v>
      </c>
      <c r="M719" s="128">
        <f t="shared" si="218"/>
        <v>1.005049276</v>
      </c>
      <c r="N719" s="128">
        <f t="shared" ca="1" si="219"/>
        <v>1.019184028</v>
      </c>
      <c r="O719" s="127">
        <f t="shared" si="228"/>
        <v>0</v>
      </c>
      <c r="P719" s="123">
        <f t="shared" ca="1" si="220"/>
        <v>191.84028000000001</v>
      </c>
      <c r="Q719" s="129">
        <f t="shared" si="221"/>
        <v>0</v>
      </c>
      <c r="R719" s="130" t="str">
        <f t="shared" si="229"/>
        <v>J=</v>
      </c>
      <c r="S719" s="125">
        <f t="shared" si="230"/>
        <v>44434</v>
      </c>
      <c r="T719" s="133" t="str">
        <f t="shared" si="231"/>
        <v>-</v>
      </c>
      <c r="U719" s="7"/>
      <c r="V719" s="7"/>
      <c r="W719" s="7"/>
      <c r="X719" s="7"/>
      <c r="Y719" s="1"/>
      <c r="Z719" s="7"/>
      <c r="AA719" s="7"/>
      <c r="AB719" s="7"/>
      <c r="AC719" s="7"/>
      <c r="AD719" s="7"/>
      <c r="AE719" s="8"/>
      <c r="AF719" s="7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</row>
    <row r="720" spans="1:212" x14ac:dyDescent="0.2">
      <c r="A720" s="122">
        <f t="shared" si="222"/>
        <v>44414</v>
      </c>
      <c r="B720" s="121">
        <f t="shared" ca="1" si="232"/>
        <v>10194.334039990001</v>
      </c>
      <c r="C720" s="123">
        <f t="shared" si="223"/>
        <v>10000</v>
      </c>
      <c r="D720" s="124">
        <f ca="1">IF(A720&lt;$B$1,VLOOKUP(A720,[1]DI!$A$4:$B$15000,2,FALSE),0)</f>
        <v>5.1499999999999997E-2</v>
      </c>
      <c r="E720" s="123">
        <f t="shared" ca="1" si="216"/>
        <v>1.0001993</v>
      </c>
      <c r="F720" s="123">
        <f ca="1">(TRUNC(PRODUCT($E$12:$E719),16))</f>
        <v>1.06346550118868</v>
      </c>
      <c r="G720" s="123">
        <f t="shared" ca="1" si="215"/>
        <v>1.0485076565948399</v>
      </c>
      <c r="H720" s="123">
        <f t="shared" ca="1" si="217"/>
        <v>1.01426584</v>
      </c>
      <c r="I720" s="124">
        <f t="shared" si="224"/>
        <v>1.15E-2</v>
      </c>
      <c r="J720" s="125">
        <f t="shared" si="225"/>
        <v>44253</v>
      </c>
      <c r="K720" s="126">
        <f t="shared" si="226"/>
        <v>112</v>
      </c>
      <c r="L720" s="127">
        <f t="shared" si="227"/>
        <v>112</v>
      </c>
      <c r="M720" s="128">
        <f t="shared" si="218"/>
        <v>1.005094881</v>
      </c>
      <c r="N720" s="128">
        <f t="shared" ca="1" si="219"/>
        <v>1.0194334039999999</v>
      </c>
      <c r="O720" s="127">
        <f t="shared" si="228"/>
        <v>0</v>
      </c>
      <c r="P720" s="123">
        <f t="shared" ca="1" si="220"/>
        <v>194.33403999000001</v>
      </c>
      <c r="Q720" s="129">
        <f t="shared" si="221"/>
        <v>0</v>
      </c>
      <c r="R720" s="130" t="str">
        <f t="shared" si="229"/>
        <v>J=</v>
      </c>
      <c r="S720" s="125">
        <f t="shared" si="230"/>
        <v>44434</v>
      </c>
      <c r="T720" s="133" t="str">
        <f t="shared" si="231"/>
        <v>-</v>
      </c>
      <c r="U720" s="7"/>
      <c r="V720" s="7"/>
      <c r="W720" s="7"/>
      <c r="X720" s="7"/>
      <c r="Y720" s="1"/>
      <c r="Z720" s="7"/>
      <c r="AA720" s="7"/>
      <c r="AB720" s="7"/>
      <c r="AC720" s="7"/>
      <c r="AD720" s="7"/>
      <c r="AE720" s="8"/>
      <c r="AF720" s="7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</row>
    <row r="721" spans="1:212" x14ac:dyDescent="0.2">
      <c r="A721" s="122">
        <f t="shared" si="222"/>
        <v>44415</v>
      </c>
      <c r="B721" s="121">
        <f t="shared" ca="1" si="232"/>
        <v>10196.828499990001</v>
      </c>
      <c r="C721" s="123">
        <f t="shared" si="223"/>
        <v>10000</v>
      </c>
      <c r="D721" s="124">
        <f ca="1">IF(A721&lt;$B$1,VLOOKUP(A721,[1]DI!$A$4:$B$15000,2,FALSE),0)</f>
        <v>0</v>
      </c>
      <c r="E721" s="123">
        <f t="shared" ca="1" si="216"/>
        <v>1</v>
      </c>
      <c r="F721" s="123">
        <f ca="1">(TRUNC(PRODUCT($E$12:$E720),16))</f>
        <v>1.0636774498630699</v>
      </c>
      <c r="G721" s="123">
        <f t="shared" ca="1" si="215"/>
        <v>1.0485076565948399</v>
      </c>
      <c r="H721" s="123">
        <f t="shared" ca="1" si="217"/>
        <v>1.01446799</v>
      </c>
      <c r="I721" s="124">
        <f t="shared" si="224"/>
        <v>1.15E-2</v>
      </c>
      <c r="J721" s="125">
        <f t="shared" si="225"/>
        <v>44253</v>
      </c>
      <c r="K721" s="126">
        <f t="shared" si="226"/>
        <v>112</v>
      </c>
      <c r="L721" s="127">
        <f t="shared" si="227"/>
        <v>113</v>
      </c>
      <c r="M721" s="128">
        <f t="shared" si="218"/>
        <v>1.005140487</v>
      </c>
      <c r="N721" s="128">
        <f t="shared" ca="1" si="219"/>
        <v>1.0196828499999999</v>
      </c>
      <c r="O721" s="127">
        <f t="shared" si="228"/>
        <v>0</v>
      </c>
      <c r="P721" s="123">
        <f t="shared" ca="1" si="220"/>
        <v>196.82849999000001</v>
      </c>
      <c r="Q721" s="129">
        <f t="shared" si="221"/>
        <v>0</v>
      </c>
      <c r="R721" s="130" t="str">
        <f t="shared" si="229"/>
        <v>J=</v>
      </c>
      <c r="S721" s="125">
        <f t="shared" si="230"/>
        <v>44434</v>
      </c>
      <c r="T721" s="133" t="str">
        <f t="shared" si="231"/>
        <v>-</v>
      </c>
      <c r="U721" s="7"/>
      <c r="V721" s="7"/>
      <c r="W721" s="7"/>
      <c r="X721" s="7"/>
      <c r="Y721" s="1"/>
      <c r="Z721" s="7"/>
      <c r="AA721" s="7"/>
      <c r="AB721" s="7"/>
      <c r="AC721" s="7"/>
      <c r="AD721" s="7"/>
      <c r="AE721" s="8"/>
      <c r="AF721" s="7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</row>
    <row r="722" spans="1:212" x14ac:dyDescent="0.2">
      <c r="A722" s="122">
        <f t="shared" si="222"/>
        <v>44416</v>
      </c>
      <c r="B722" s="121">
        <f t="shared" ca="1" si="232"/>
        <v>10196.828499990001</v>
      </c>
      <c r="C722" s="123">
        <f t="shared" si="223"/>
        <v>10000</v>
      </c>
      <c r="D722" s="124">
        <f ca="1">IF(A722&lt;$B$1,VLOOKUP(A722,[1]DI!$A$4:$B$15000,2,FALSE),0)</f>
        <v>0</v>
      </c>
      <c r="E722" s="123">
        <f t="shared" ca="1" si="216"/>
        <v>1</v>
      </c>
      <c r="F722" s="123">
        <f ca="1">(TRUNC(PRODUCT($E$12:$E721),16))</f>
        <v>1.0636774498630699</v>
      </c>
      <c r="G722" s="123">
        <f t="shared" ca="1" si="215"/>
        <v>1.0485076565948399</v>
      </c>
      <c r="H722" s="123">
        <f t="shared" ca="1" si="217"/>
        <v>1.01446799</v>
      </c>
      <c r="I722" s="124">
        <f t="shared" si="224"/>
        <v>1.15E-2</v>
      </c>
      <c r="J722" s="125">
        <f t="shared" si="225"/>
        <v>44253</v>
      </c>
      <c r="K722" s="126">
        <f t="shared" si="226"/>
        <v>112</v>
      </c>
      <c r="L722" s="127">
        <f t="shared" si="227"/>
        <v>113</v>
      </c>
      <c r="M722" s="128">
        <f t="shared" si="218"/>
        <v>1.005140487</v>
      </c>
      <c r="N722" s="128">
        <f t="shared" ca="1" si="219"/>
        <v>1.0196828499999999</v>
      </c>
      <c r="O722" s="127">
        <f t="shared" si="228"/>
        <v>0</v>
      </c>
      <c r="P722" s="123">
        <f t="shared" ca="1" si="220"/>
        <v>196.82849999000001</v>
      </c>
      <c r="Q722" s="129">
        <f t="shared" si="221"/>
        <v>0</v>
      </c>
      <c r="R722" s="130" t="str">
        <f t="shared" si="229"/>
        <v>J=</v>
      </c>
      <c r="S722" s="125">
        <f t="shared" si="230"/>
        <v>44434</v>
      </c>
      <c r="T722" s="133" t="str">
        <f t="shared" si="231"/>
        <v>-</v>
      </c>
      <c r="U722" s="7"/>
      <c r="V722" s="7"/>
      <c r="W722" s="7"/>
      <c r="X722" s="7"/>
      <c r="Y722" s="1"/>
      <c r="Z722" s="7"/>
      <c r="AA722" s="7"/>
      <c r="AB722" s="7"/>
      <c r="AC722" s="7"/>
      <c r="AD722" s="7"/>
      <c r="AE722" s="8"/>
      <c r="AF722" s="7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</row>
    <row r="723" spans="1:212" x14ac:dyDescent="0.2">
      <c r="A723" s="122">
        <f t="shared" si="222"/>
        <v>44417</v>
      </c>
      <c r="B723" s="121">
        <f t="shared" ca="1" si="232"/>
        <v>10196.828499990001</v>
      </c>
      <c r="C723" s="123">
        <f t="shared" si="223"/>
        <v>10000</v>
      </c>
      <c r="D723" s="124">
        <f ca="1">IF(A723&lt;$B$1,VLOOKUP(A723,[1]DI!$A$4:$B$15000,2,FALSE),0)</f>
        <v>5.1499999999999997E-2</v>
      </c>
      <c r="E723" s="123">
        <f t="shared" ca="1" si="216"/>
        <v>1.0001993</v>
      </c>
      <c r="F723" s="123">
        <f ca="1">(TRUNC(PRODUCT($E$12:$E722),16))</f>
        <v>1.0636774498630699</v>
      </c>
      <c r="G723" s="123">
        <f t="shared" ca="1" si="215"/>
        <v>1.0485076565948399</v>
      </c>
      <c r="H723" s="123">
        <f t="shared" ca="1" si="217"/>
        <v>1.01446799</v>
      </c>
      <c r="I723" s="124">
        <f t="shared" si="224"/>
        <v>1.15E-2</v>
      </c>
      <c r="J723" s="125">
        <f t="shared" si="225"/>
        <v>44253</v>
      </c>
      <c r="K723" s="126">
        <f t="shared" si="226"/>
        <v>113</v>
      </c>
      <c r="L723" s="127">
        <f t="shared" si="227"/>
        <v>113</v>
      </c>
      <c r="M723" s="128">
        <f t="shared" si="218"/>
        <v>1.005140487</v>
      </c>
      <c r="N723" s="128">
        <f t="shared" ca="1" si="219"/>
        <v>1.0196828499999999</v>
      </c>
      <c r="O723" s="127">
        <f t="shared" si="228"/>
        <v>0</v>
      </c>
      <c r="P723" s="123">
        <f t="shared" ca="1" si="220"/>
        <v>196.82849999000001</v>
      </c>
      <c r="Q723" s="129">
        <f t="shared" si="221"/>
        <v>0</v>
      </c>
      <c r="R723" s="130" t="str">
        <f t="shared" si="229"/>
        <v>J=</v>
      </c>
      <c r="S723" s="125">
        <f t="shared" si="230"/>
        <v>44434</v>
      </c>
      <c r="T723" s="133" t="str">
        <f t="shared" si="231"/>
        <v>-</v>
      </c>
      <c r="U723" s="7"/>
      <c r="V723" s="7"/>
      <c r="W723" s="7"/>
      <c r="X723" s="7"/>
      <c r="Y723" s="1"/>
      <c r="Z723" s="7"/>
      <c r="AA723" s="7"/>
      <c r="AB723" s="7"/>
      <c r="AC723" s="7"/>
      <c r="AD723" s="7"/>
      <c r="AE723" s="8"/>
      <c r="AF723" s="7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</row>
    <row r="724" spans="1:212" x14ac:dyDescent="0.2">
      <c r="A724" s="122">
        <f t="shared" si="222"/>
        <v>44418</v>
      </c>
      <c r="B724" s="121">
        <f t="shared" ca="1" si="232"/>
        <v>10199.32346999</v>
      </c>
      <c r="C724" s="123">
        <f t="shared" si="223"/>
        <v>10000</v>
      </c>
      <c r="D724" s="124">
        <f ca="1">IF(A724&lt;$B$1,VLOOKUP(A724,[1]DI!$A$4:$B$15000,2,FALSE),0)</f>
        <v>5.1499999999999997E-2</v>
      </c>
      <c r="E724" s="123">
        <f t="shared" ca="1" si="216"/>
        <v>1.0001993</v>
      </c>
      <c r="F724" s="123">
        <f ca="1">(TRUNC(PRODUCT($E$12:$E723),16))</f>
        <v>1.06388944077883</v>
      </c>
      <c r="G724" s="123">
        <f t="shared" ca="1" si="215"/>
        <v>1.0485076565948399</v>
      </c>
      <c r="H724" s="123">
        <f t="shared" ca="1" si="217"/>
        <v>1.01467017</v>
      </c>
      <c r="I724" s="124">
        <f t="shared" si="224"/>
        <v>1.15E-2</v>
      </c>
      <c r="J724" s="125">
        <f t="shared" si="225"/>
        <v>44253</v>
      </c>
      <c r="K724" s="126">
        <f t="shared" si="226"/>
        <v>114</v>
      </c>
      <c r="L724" s="127">
        <f t="shared" si="227"/>
        <v>114</v>
      </c>
      <c r="M724" s="128">
        <f t="shared" si="218"/>
        <v>1.0051860960000001</v>
      </c>
      <c r="N724" s="128">
        <f t="shared" ca="1" si="219"/>
        <v>1.0199323469999999</v>
      </c>
      <c r="O724" s="127">
        <f t="shared" si="228"/>
        <v>0</v>
      </c>
      <c r="P724" s="123">
        <f t="shared" ca="1" si="220"/>
        <v>199.32346999000001</v>
      </c>
      <c r="Q724" s="129">
        <f t="shared" si="221"/>
        <v>0</v>
      </c>
      <c r="R724" s="130" t="str">
        <f t="shared" si="229"/>
        <v>J=</v>
      </c>
      <c r="S724" s="125">
        <f t="shared" si="230"/>
        <v>44434</v>
      </c>
      <c r="T724" s="133" t="str">
        <f t="shared" si="231"/>
        <v>-</v>
      </c>
      <c r="U724" s="7"/>
      <c r="V724" s="7"/>
      <c r="W724" s="7"/>
      <c r="X724" s="7"/>
      <c r="Y724" s="1"/>
      <c r="Z724" s="7"/>
      <c r="AA724" s="7"/>
      <c r="AB724" s="7"/>
      <c r="AC724" s="7"/>
      <c r="AD724" s="7"/>
      <c r="AE724" s="8"/>
      <c r="AF724" s="7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</row>
    <row r="725" spans="1:212" x14ac:dyDescent="0.2">
      <c r="A725" s="122">
        <f t="shared" si="222"/>
        <v>44419</v>
      </c>
      <c r="B725" s="121">
        <f t="shared" ca="1" si="232"/>
        <v>10201.81905</v>
      </c>
      <c r="C725" s="123">
        <f t="shared" si="223"/>
        <v>10000</v>
      </c>
      <c r="D725" s="124">
        <f ca="1">IF(A725&lt;$B$1,VLOOKUP(A725,[1]DI!$A$4:$B$15000,2,FALSE),0)</f>
        <v>5.1499999999999997E-2</v>
      </c>
      <c r="E725" s="123">
        <f t="shared" ca="1" si="216"/>
        <v>1.0001993</v>
      </c>
      <c r="F725" s="123">
        <f ca="1">(TRUNC(PRODUCT($E$12:$E724),16))</f>
        <v>1.0641014739443799</v>
      </c>
      <c r="G725" s="123">
        <f t="shared" ca="1" si="215"/>
        <v>1.0485076565948399</v>
      </c>
      <c r="H725" s="123">
        <f t="shared" ca="1" si="217"/>
        <v>1.0148723900000001</v>
      </c>
      <c r="I725" s="124">
        <f t="shared" si="224"/>
        <v>1.15E-2</v>
      </c>
      <c r="J725" s="125">
        <f t="shared" si="225"/>
        <v>44253</v>
      </c>
      <c r="K725" s="126">
        <f t="shared" si="226"/>
        <v>115</v>
      </c>
      <c r="L725" s="127">
        <f t="shared" si="227"/>
        <v>115</v>
      </c>
      <c r="M725" s="128">
        <f t="shared" si="218"/>
        <v>1.0052317070000001</v>
      </c>
      <c r="N725" s="128">
        <f t="shared" ca="1" si="219"/>
        <v>1.0201819050000001</v>
      </c>
      <c r="O725" s="127">
        <f t="shared" si="228"/>
        <v>0</v>
      </c>
      <c r="P725" s="123">
        <f t="shared" ca="1" si="220"/>
        <v>201.81905</v>
      </c>
      <c r="Q725" s="129">
        <f t="shared" si="221"/>
        <v>0</v>
      </c>
      <c r="R725" s="130" t="str">
        <f t="shared" si="229"/>
        <v>J=</v>
      </c>
      <c r="S725" s="125">
        <f t="shared" si="230"/>
        <v>44434</v>
      </c>
      <c r="T725" s="133" t="str">
        <f t="shared" si="231"/>
        <v>-</v>
      </c>
      <c r="U725" s="7"/>
      <c r="V725" s="7"/>
      <c r="W725" s="7"/>
      <c r="X725" s="7"/>
      <c r="Y725" s="1"/>
      <c r="Z725" s="7"/>
      <c r="AA725" s="7"/>
      <c r="AB725" s="7"/>
      <c r="AC725" s="7"/>
      <c r="AD725" s="7"/>
      <c r="AE725" s="8"/>
      <c r="AF725" s="7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</row>
    <row r="726" spans="1:212" x14ac:dyDescent="0.2">
      <c r="A726" s="122">
        <f t="shared" si="222"/>
        <v>44420</v>
      </c>
      <c r="B726" s="121">
        <f t="shared" ca="1" si="232"/>
        <v>10204.315339999999</v>
      </c>
      <c r="C726" s="123">
        <f t="shared" si="223"/>
        <v>10000</v>
      </c>
      <c r="D726" s="124">
        <f ca="1">IF(A726&lt;$B$1,VLOOKUP(A726,[1]DI!$A$4:$B$15000,2,FALSE),0)</f>
        <v>5.1499999999999997E-2</v>
      </c>
      <c r="E726" s="123">
        <f t="shared" ca="1" si="216"/>
        <v>1.0001993</v>
      </c>
      <c r="F726" s="123">
        <f ca="1">(TRUNC(PRODUCT($E$12:$E725),16))</f>
        <v>1.0643135493681299</v>
      </c>
      <c r="G726" s="123">
        <f t="shared" ca="1" si="215"/>
        <v>1.0485076565948399</v>
      </c>
      <c r="H726" s="123">
        <f t="shared" ca="1" si="217"/>
        <v>1.01507466</v>
      </c>
      <c r="I726" s="124">
        <f t="shared" si="224"/>
        <v>1.15E-2</v>
      </c>
      <c r="J726" s="125">
        <f t="shared" si="225"/>
        <v>44253</v>
      </c>
      <c r="K726" s="126">
        <f t="shared" si="226"/>
        <v>116</v>
      </c>
      <c r="L726" s="127">
        <f t="shared" si="227"/>
        <v>116</v>
      </c>
      <c r="M726" s="128">
        <f t="shared" si="218"/>
        <v>1.00527732</v>
      </c>
      <c r="N726" s="128">
        <f t="shared" ca="1" si="219"/>
        <v>1.0204315340000001</v>
      </c>
      <c r="O726" s="127">
        <f t="shared" si="228"/>
        <v>0</v>
      </c>
      <c r="P726" s="123">
        <f t="shared" ca="1" si="220"/>
        <v>204.31533999999999</v>
      </c>
      <c r="Q726" s="129">
        <f t="shared" si="221"/>
        <v>0</v>
      </c>
      <c r="R726" s="130" t="str">
        <f t="shared" si="229"/>
        <v>J=</v>
      </c>
      <c r="S726" s="125">
        <f t="shared" si="230"/>
        <v>44434</v>
      </c>
      <c r="T726" s="133" t="str">
        <f t="shared" si="231"/>
        <v>-</v>
      </c>
      <c r="U726" s="7"/>
      <c r="V726" s="7"/>
      <c r="W726" s="7"/>
      <c r="X726" s="7"/>
      <c r="Y726" s="1"/>
      <c r="Z726" s="7"/>
      <c r="AA726" s="7"/>
      <c r="AB726" s="7"/>
      <c r="AC726" s="7"/>
      <c r="AD726" s="7"/>
      <c r="AE726" s="8"/>
      <c r="AF726" s="7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</row>
    <row r="727" spans="1:212" x14ac:dyDescent="0.2">
      <c r="A727" s="122">
        <f t="shared" si="222"/>
        <v>44421</v>
      </c>
      <c r="B727" s="121">
        <f t="shared" ca="1" si="232"/>
        <v>10206.81213</v>
      </c>
      <c r="C727" s="123">
        <f t="shared" si="223"/>
        <v>10000</v>
      </c>
      <c r="D727" s="124">
        <f ca="1">IF(A727&lt;$B$1,VLOOKUP(A727,[1]DI!$A$4:$B$15000,2,FALSE),0)</f>
        <v>5.1499999999999997E-2</v>
      </c>
      <c r="E727" s="123">
        <f t="shared" ca="1" si="216"/>
        <v>1.0001993</v>
      </c>
      <c r="F727" s="123">
        <f ca="1">(TRUNC(PRODUCT($E$12:$E726),16))</f>
        <v>1.0645256670585199</v>
      </c>
      <c r="G727" s="123">
        <f t="shared" ca="1" si="215"/>
        <v>1.0485076565948399</v>
      </c>
      <c r="H727" s="123">
        <f t="shared" ca="1" si="217"/>
        <v>1.01527696</v>
      </c>
      <c r="I727" s="124">
        <f t="shared" si="224"/>
        <v>1.15E-2</v>
      </c>
      <c r="J727" s="125">
        <f t="shared" si="225"/>
        <v>44253</v>
      </c>
      <c r="K727" s="126">
        <f t="shared" si="226"/>
        <v>117</v>
      </c>
      <c r="L727" s="127">
        <f t="shared" si="227"/>
        <v>117</v>
      </c>
      <c r="M727" s="128">
        <f t="shared" si="218"/>
        <v>1.0053229349999999</v>
      </c>
      <c r="N727" s="128">
        <f t="shared" ca="1" si="219"/>
        <v>1.020681213</v>
      </c>
      <c r="O727" s="127">
        <f t="shared" si="228"/>
        <v>0</v>
      </c>
      <c r="P727" s="123">
        <f t="shared" ca="1" si="220"/>
        <v>206.81213</v>
      </c>
      <c r="Q727" s="129">
        <f t="shared" si="221"/>
        <v>0</v>
      </c>
      <c r="R727" s="130" t="str">
        <f t="shared" si="229"/>
        <v>J=</v>
      </c>
      <c r="S727" s="125">
        <f t="shared" si="230"/>
        <v>44434</v>
      </c>
      <c r="T727" s="133" t="str">
        <f t="shared" si="231"/>
        <v>-</v>
      </c>
      <c r="U727" s="7"/>
      <c r="V727" s="7"/>
      <c r="W727" s="7"/>
      <c r="X727" s="7"/>
      <c r="Y727" s="1"/>
      <c r="Z727" s="7"/>
      <c r="AA727" s="7"/>
      <c r="AB727" s="7"/>
      <c r="AC727" s="7"/>
      <c r="AD727" s="7"/>
      <c r="AE727" s="8"/>
      <c r="AF727" s="7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</row>
    <row r="728" spans="1:212" x14ac:dyDescent="0.2">
      <c r="A728" s="122">
        <f t="shared" si="222"/>
        <v>44422</v>
      </c>
      <c r="B728" s="121">
        <f t="shared" ca="1" si="232"/>
        <v>10209.30963</v>
      </c>
      <c r="C728" s="123">
        <f t="shared" si="223"/>
        <v>10000</v>
      </c>
      <c r="D728" s="124">
        <f ca="1">IF(A728&lt;$B$1,VLOOKUP(A728,[1]DI!$A$4:$B$15000,2,FALSE),0)</f>
        <v>0</v>
      </c>
      <c r="E728" s="123">
        <f t="shared" ca="1" si="216"/>
        <v>1</v>
      </c>
      <c r="F728" s="123">
        <f ca="1">(TRUNC(PRODUCT($E$12:$E727),16))</f>
        <v>1.06473782702397</v>
      </c>
      <c r="G728" s="123">
        <f t="shared" ca="1" si="215"/>
        <v>1.0485076565948399</v>
      </c>
      <c r="H728" s="123">
        <f t="shared" ca="1" si="217"/>
        <v>1.0154793099999999</v>
      </c>
      <c r="I728" s="124">
        <f t="shared" si="224"/>
        <v>1.15E-2</v>
      </c>
      <c r="J728" s="125">
        <f t="shared" si="225"/>
        <v>44253</v>
      </c>
      <c r="K728" s="126">
        <f t="shared" si="226"/>
        <v>117</v>
      </c>
      <c r="L728" s="127">
        <f t="shared" si="227"/>
        <v>118</v>
      </c>
      <c r="M728" s="128">
        <f t="shared" si="218"/>
        <v>1.005368552</v>
      </c>
      <c r="N728" s="128">
        <f t="shared" ca="1" si="219"/>
        <v>1.0209309630000001</v>
      </c>
      <c r="O728" s="127">
        <f t="shared" si="228"/>
        <v>0</v>
      </c>
      <c r="P728" s="123">
        <f t="shared" ca="1" si="220"/>
        <v>209.30963</v>
      </c>
      <c r="Q728" s="129">
        <f t="shared" si="221"/>
        <v>0</v>
      </c>
      <c r="R728" s="130" t="str">
        <f t="shared" si="229"/>
        <v>J=</v>
      </c>
      <c r="S728" s="125">
        <f t="shared" si="230"/>
        <v>44434</v>
      </c>
      <c r="T728" s="133" t="str">
        <f t="shared" si="231"/>
        <v>-</v>
      </c>
      <c r="U728" s="7"/>
      <c r="V728" s="7"/>
      <c r="W728" s="7"/>
      <c r="X728" s="7"/>
      <c r="Y728" s="1"/>
      <c r="Z728" s="7"/>
      <c r="AA728" s="7"/>
      <c r="AB728" s="7"/>
      <c r="AC728" s="7"/>
      <c r="AD728" s="7"/>
      <c r="AE728" s="8"/>
      <c r="AF728" s="7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</row>
    <row r="729" spans="1:212" x14ac:dyDescent="0.2">
      <c r="A729" s="122">
        <f t="shared" si="222"/>
        <v>44423</v>
      </c>
      <c r="B729" s="121">
        <f t="shared" ca="1" si="232"/>
        <v>10209.30963</v>
      </c>
      <c r="C729" s="123">
        <f t="shared" si="223"/>
        <v>10000</v>
      </c>
      <c r="D729" s="124">
        <f ca="1">IF(A729&lt;$B$1,VLOOKUP(A729,[1]DI!$A$4:$B$15000,2,FALSE),0)</f>
        <v>0</v>
      </c>
      <c r="E729" s="123">
        <f t="shared" ca="1" si="216"/>
        <v>1</v>
      </c>
      <c r="F729" s="123">
        <f ca="1">(TRUNC(PRODUCT($E$12:$E728),16))</f>
        <v>1.06473782702397</v>
      </c>
      <c r="G729" s="123">
        <f t="shared" ca="1" si="215"/>
        <v>1.0485076565948399</v>
      </c>
      <c r="H729" s="123">
        <f t="shared" ca="1" si="217"/>
        <v>1.0154793099999999</v>
      </c>
      <c r="I729" s="124">
        <f t="shared" si="224"/>
        <v>1.15E-2</v>
      </c>
      <c r="J729" s="125">
        <f t="shared" si="225"/>
        <v>44253</v>
      </c>
      <c r="K729" s="126">
        <f t="shared" si="226"/>
        <v>117</v>
      </c>
      <c r="L729" s="127">
        <f t="shared" si="227"/>
        <v>118</v>
      </c>
      <c r="M729" s="128">
        <f t="shared" si="218"/>
        <v>1.005368552</v>
      </c>
      <c r="N729" s="128">
        <f t="shared" ca="1" si="219"/>
        <v>1.0209309630000001</v>
      </c>
      <c r="O729" s="127">
        <f t="shared" si="228"/>
        <v>0</v>
      </c>
      <c r="P729" s="123">
        <f t="shared" ca="1" si="220"/>
        <v>209.30963</v>
      </c>
      <c r="Q729" s="129">
        <f t="shared" si="221"/>
        <v>0</v>
      </c>
      <c r="R729" s="130" t="str">
        <f t="shared" si="229"/>
        <v>J=</v>
      </c>
      <c r="S729" s="125">
        <f t="shared" si="230"/>
        <v>44434</v>
      </c>
      <c r="T729" s="133" t="str">
        <f t="shared" si="231"/>
        <v>-</v>
      </c>
      <c r="U729" s="7"/>
      <c r="V729" s="7"/>
      <c r="W729" s="7"/>
      <c r="X729" s="7"/>
      <c r="Y729" s="1"/>
      <c r="Z729" s="7"/>
      <c r="AA729" s="7"/>
      <c r="AB729" s="7"/>
      <c r="AC729" s="7"/>
      <c r="AD729" s="7"/>
      <c r="AE729" s="8"/>
      <c r="AF729" s="7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</row>
    <row r="730" spans="1:212" x14ac:dyDescent="0.2">
      <c r="A730" s="122">
        <f t="shared" si="222"/>
        <v>44424</v>
      </c>
      <c r="B730" s="121">
        <f t="shared" ca="1" si="232"/>
        <v>10209.30963</v>
      </c>
      <c r="C730" s="123">
        <f t="shared" si="223"/>
        <v>10000</v>
      </c>
      <c r="D730" s="124">
        <f ca="1">IF(A730&lt;$B$1,VLOOKUP(A730,[1]DI!$A$4:$B$15000,2,FALSE),0)</f>
        <v>5.1499999999999997E-2</v>
      </c>
      <c r="E730" s="123">
        <f t="shared" ca="1" si="216"/>
        <v>1.0001993</v>
      </c>
      <c r="F730" s="123">
        <f ca="1">(TRUNC(PRODUCT($E$12:$E729),16))</f>
        <v>1.06473782702397</v>
      </c>
      <c r="G730" s="123">
        <f t="shared" ca="1" si="215"/>
        <v>1.0485076565948399</v>
      </c>
      <c r="H730" s="123">
        <f t="shared" ca="1" si="217"/>
        <v>1.0154793099999999</v>
      </c>
      <c r="I730" s="124">
        <f t="shared" si="224"/>
        <v>1.15E-2</v>
      </c>
      <c r="J730" s="125">
        <f t="shared" si="225"/>
        <v>44253</v>
      </c>
      <c r="K730" s="126">
        <f t="shared" si="226"/>
        <v>118</v>
      </c>
      <c r="L730" s="127">
        <f t="shared" si="227"/>
        <v>118</v>
      </c>
      <c r="M730" s="128">
        <f t="shared" si="218"/>
        <v>1.005368552</v>
      </c>
      <c r="N730" s="128">
        <f t="shared" ca="1" si="219"/>
        <v>1.0209309630000001</v>
      </c>
      <c r="O730" s="127">
        <f t="shared" si="228"/>
        <v>0</v>
      </c>
      <c r="P730" s="123">
        <f t="shared" ca="1" si="220"/>
        <v>209.30963</v>
      </c>
      <c r="Q730" s="129">
        <f t="shared" si="221"/>
        <v>0</v>
      </c>
      <c r="R730" s="130" t="str">
        <f t="shared" si="229"/>
        <v>J=</v>
      </c>
      <c r="S730" s="125">
        <f t="shared" si="230"/>
        <v>44434</v>
      </c>
      <c r="T730" s="133" t="str">
        <f t="shared" si="231"/>
        <v>-</v>
      </c>
      <c r="U730" s="7"/>
      <c r="V730" s="7"/>
      <c r="W730" s="7"/>
      <c r="X730" s="7"/>
      <c r="Y730" s="1"/>
      <c r="Z730" s="7"/>
      <c r="AA730" s="7"/>
      <c r="AB730" s="7"/>
      <c r="AC730" s="7"/>
      <c r="AD730" s="7"/>
      <c r="AE730" s="8"/>
      <c r="AF730" s="7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</row>
    <row r="731" spans="1:212" x14ac:dyDescent="0.2">
      <c r="A731" s="122">
        <f t="shared" si="222"/>
        <v>44425</v>
      </c>
      <c r="B731" s="121">
        <f t="shared" ca="1" si="232"/>
        <v>10211.80763999</v>
      </c>
      <c r="C731" s="123">
        <f t="shared" si="223"/>
        <v>10000</v>
      </c>
      <c r="D731" s="124">
        <f ca="1">IF(A731&lt;$B$1,VLOOKUP(A731,[1]DI!$A$4:$B$15000,2,FALSE),0)</f>
        <v>5.1499999999999997E-2</v>
      </c>
      <c r="E731" s="123">
        <f t="shared" ca="1" si="216"/>
        <v>1.0001993</v>
      </c>
      <c r="F731" s="123">
        <f ca="1">(TRUNC(PRODUCT($E$12:$E730),16))</f>
        <v>1.06495002927289</v>
      </c>
      <c r="G731" s="123">
        <f t="shared" ca="1" si="215"/>
        <v>1.0485076565948399</v>
      </c>
      <c r="H731" s="123">
        <f t="shared" ca="1" si="217"/>
        <v>1.0156816900000001</v>
      </c>
      <c r="I731" s="124">
        <f t="shared" si="224"/>
        <v>1.15E-2</v>
      </c>
      <c r="J731" s="125">
        <f t="shared" si="225"/>
        <v>44253</v>
      </c>
      <c r="K731" s="126">
        <f t="shared" si="226"/>
        <v>119</v>
      </c>
      <c r="L731" s="127">
        <f t="shared" si="227"/>
        <v>119</v>
      </c>
      <c r="M731" s="128">
        <f t="shared" si="218"/>
        <v>1.005414171</v>
      </c>
      <c r="N731" s="128">
        <f t="shared" ca="1" si="219"/>
        <v>1.0211807639999999</v>
      </c>
      <c r="O731" s="127">
        <f t="shared" si="228"/>
        <v>0</v>
      </c>
      <c r="P731" s="123">
        <f t="shared" ca="1" si="220"/>
        <v>211.80763999000001</v>
      </c>
      <c r="Q731" s="129">
        <f t="shared" si="221"/>
        <v>0</v>
      </c>
      <c r="R731" s="130" t="str">
        <f t="shared" si="229"/>
        <v>J=</v>
      </c>
      <c r="S731" s="125">
        <f t="shared" si="230"/>
        <v>44434</v>
      </c>
      <c r="T731" s="133" t="str">
        <f t="shared" si="231"/>
        <v>-</v>
      </c>
      <c r="U731" s="7"/>
      <c r="V731" s="7"/>
      <c r="W731" s="7"/>
      <c r="X731" s="7"/>
      <c r="Y731" s="1"/>
      <c r="Z731" s="7"/>
      <c r="AA731" s="7"/>
      <c r="AB731" s="7"/>
      <c r="AC731" s="7"/>
      <c r="AD731" s="7"/>
      <c r="AE731" s="8"/>
      <c r="AF731" s="7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</row>
    <row r="732" spans="1:212" x14ac:dyDescent="0.2">
      <c r="A732" s="122">
        <f t="shared" si="222"/>
        <v>44426</v>
      </c>
      <c r="B732" s="121">
        <f t="shared" ca="1" si="232"/>
        <v>10214.30636</v>
      </c>
      <c r="C732" s="123">
        <f t="shared" si="223"/>
        <v>10000</v>
      </c>
      <c r="D732" s="124">
        <f ca="1">IF(A732&lt;$B$1,VLOOKUP(A732,[1]DI!$A$4:$B$15000,2,FALSE),0)</f>
        <v>5.1499999999999997E-2</v>
      </c>
      <c r="E732" s="123">
        <f t="shared" ca="1" si="216"/>
        <v>1.0001993</v>
      </c>
      <c r="F732" s="123">
        <f ca="1">(TRUNC(PRODUCT($E$12:$E731),16))</f>
        <v>1.0651622738137301</v>
      </c>
      <c r="G732" s="123">
        <f t="shared" ca="1" si="215"/>
        <v>1.0485076565948399</v>
      </c>
      <c r="H732" s="123">
        <f t="shared" ca="1" si="217"/>
        <v>1.0158841199999999</v>
      </c>
      <c r="I732" s="124">
        <f t="shared" si="224"/>
        <v>1.15E-2</v>
      </c>
      <c r="J732" s="125">
        <f t="shared" si="225"/>
        <v>44253</v>
      </c>
      <c r="K732" s="126">
        <f t="shared" si="226"/>
        <v>120</v>
      </c>
      <c r="L732" s="127">
        <f t="shared" si="227"/>
        <v>120</v>
      </c>
      <c r="M732" s="128">
        <f t="shared" si="218"/>
        <v>1.0054597919999999</v>
      </c>
      <c r="N732" s="128">
        <f t="shared" ca="1" si="219"/>
        <v>1.0214306360000001</v>
      </c>
      <c r="O732" s="127">
        <f t="shared" si="228"/>
        <v>0</v>
      </c>
      <c r="P732" s="123">
        <f t="shared" ca="1" si="220"/>
        <v>214.30636000000001</v>
      </c>
      <c r="Q732" s="129">
        <f t="shared" si="221"/>
        <v>0</v>
      </c>
      <c r="R732" s="130" t="str">
        <f t="shared" si="229"/>
        <v>J=</v>
      </c>
      <c r="S732" s="125">
        <f t="shared" si="230"/>
        <v>44434</v>
      </c>
      <c r="T732" s="133" t="str">
        <f t="shared" si="231"/>
        <v>-</v>
      </c>
      <c r="U732" s="7"/>
      <c r="V732" s="7"/>
      <c r="W732" s="7"/>
      <c r="X732" s="7"/>
      <c r="Y732" s="1"/>
      <c r="Z732" s="7"/>
      <c r="AA732" s="7"/>
      <c r="AB732" s="7"/>
      <c r="AC732" s="7"/>
      <c r="AD732" s="7"/>
      <c r="AE732" s="8"/>
      <c r="AF732" s="7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</row>
    <row r="733" spans="1:212" x14ac:dyDescent="0.2">
      <c r="A733" s="122">
        <f t="shared" si="222"/>
        <v>44427</v>
      </c>
      <c r="B733" s="121">
        <f t="shared" ca="1" si="232"/>
        <v>10216.80559</v>
      </c>
      <c r="C733" s="123">
        <f t="shared" si="223"/>
        <v>10000</v>
      </c>
      <c r="D733" s="124">
        <f ca="1">IF(A733&lt;$B$1,VLOOKUP(A733,[1]DI!$A$4:$B$15000,2,FALSE),0)</f>
        <v>5.1499999999999997E-2</v>
      </c>
      <c r="E733" s="123">
        <f t="shared" ca="1" si="216"/>
        <v>1.0001993</v>
      </c>
      <c r="F733" s="123">
        <f ca="1">(TRUNC(PRODUCT($E$12:$E732),16))</f>
        <v>1.0653745606549001</v>
      </c>
      <c r="G733" s="123">
        <f t="shared" ca="1" si="215"/>
        <v>1.0485076565948399</v>
      </c>
      <c r="H733" s="123">
        <f t="shared" ca="1" si="217"/>
        <v>1.0160865800000001</v>
      </c>
      <c r="I733" s="124">
        <f t="shared" si="224"/>
        <v>1.15E-2</v>
      </c>
      <c r="J733" s="125">
        <f t="shared" si="225"/>
        <v>44253</v>
      </c>
      <c r="K733" s="126">
        <f t="shared" si="226"/>
        <v>121</v>
      </c>
      <c r="L733" s="127">
        <f t="shared" si="227"/>
        <v>121</v>
      </c>
      <c r="M733" s="128">
        <f t="shared" si="218"/>
        <v>1.0055054160000001</v>
      </c>
      <c r="N733" s="128">
        <f t="shared" ca="1" si="219"/>
        <v>1.021680559</v>
      </c>
      <c r="O733" s="127">
        <f t="shared" si="228"/>
        <v>0</v>
      </c>
      <c r="P733" s="123">
        <f t="shared" ca="1" si="220"/>
        <v>216.80559</v>
      </c>
      <c r="Q733" s="129">
        <f t="shared" si="221"/>
        <v>0</v>
      </c>
      <c r="R733" s="130" t="str">
        <f t="shared" si="229"/>
        <v>J=</v>
      </c>
      <c r="S733" s="125">
        <f t="shared" si="230"/>
        <v>44434</v>
      </c>
      <c r="T733" s="133" t="str">
        <f t="shared" si="231"/>
        <v>-</v>
      </c>
      <c r="U733" s="7"/>
      <c r="V733" s="7"/>
      <c r="W733" s="7"/>
      <c r="X733" s="7"/>
      <c r="Y733" s="1"/>
      <c r="Z733" s="7"/>
      <c r="AA733" s="7"/>
      <c r="AB733" s="7"/>
      <c r="AC733" s="7"/>
      <c r="AD733" s="7"/>
      <c r="AE733" s="8"/>
      <c r="AF733" s="7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</row>
    <row r="734" spans="1:212" x14ac:dyDescent="0.2">
      <c r="A734" s="122">
        <f t="shared" si="222"/>
        <v>44428</v>
      </c>
      <c r="B734" s="121">
        <f t="shared" ca="1" si="232"/>
        <v>10219.305519990001</v>
      </c>
      <c r="C734" s="123">
        <f t="shared" si="223"/>
        <v>10000</v>
      </c>
      <c r="D734" s="124">
        <f ca="1">IF(A734&lt;$B$1,VLOOKUP(A734,[1]DI!$A$4:$B$15000,2,FALSE),0)</f>
        <v>5.1499999999999997E-2</v>
      </c>
      <c r="E734" s="123">
        <f t="shared" ca="1" si="216"/>
        <v>1.0001993</v>
      </c>
      <c r="F734" s="123">
        <f ca="1">(TRUNC(PRODUCT($E$12:$E733),16))</f>
        <v>1.06558688980484</v>
      </c>
      <c r="G734" s="123">
        <f t="shared" ca="1" si="215"/>
        <v>1.0485076565948399</v>
      </c>
      <c r="H734" s="123">
        <f t="shared" ca="1" si="217"/>
        <v>1.0162890899999999</v>
      </c>
      <c r="I734" s="124">
        <f t="shared" si="224"/>
        <v>1.15E-2</v>
      </c>
      <c r="J734" s="125">
        <f t="shared" si="225"/>
        <v>44253</v>
      </c>
      <c r="K734" s="126">
        <f t="shared" si="226"/>
        <v>122</v>
      </c>
      <c r="L734" s="127">
        <f t="shared" si="227"/>
        <v>122</v>
      </c>
      <c r="M734" s="128">
        <f t="shared" si="218"/>
        <v>1.0055510409999999</v>
      </c>
      <c r="N734" s="128">
        <f t="shared" ca="1" si="219"/>
        <v>1.0219305519999999</v>
      </c>
      <c r="O734" s="127">
        <f t="shared" si="228"/>
        <v>0</v>
      </c>
      <c r="P734" s="123">
        <f t="shared" ca="1" si="220"/>
        <v>219.30551998999999</v>
      </c>
      <c r="Q734" s="129">
        <f t="shared" si="221"/>
        <v>0</v>
      </c>
      <c r="R734" s="130" t="str">
        <f t="shared" si="229"/>
        <v>J=</v>
      </c>
      <c r="S734" s="125">
        <f t="shared" si="230"/>
        <v>44434</v>
      </c>
      <c r="T734" s="133" t="str">
        <f t="shared" si="231"/>
        <v>-</v>
      </c>
      <c r="U734" s="7"/>
      <c r="V734" s="7"/>
      <c r="W734" s="7"/>
      <c r="X734" s="7"/>
      <c r="Y734" s="1"/>
      <c r="Z734" s="7"/>
      <c r="AA734" s="7"/>
      <c r="AB734" s="7"/>
      <c r="AC734" s="7"/>
      <c r="AD734" s="7"/>
      <c r="AE734" s="8"/>
      <c r="AF734" s="7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</row>
    <row r="735" spans="1:212" x14ac:dyDescent="0.2">
      <c r="A735" s="122">
        <f t="shared" si="222"/>
        <v>44429</v>
      </c>
      <c r="B735" s="121">
        <f t="shared" ca="1" si="232"/>
        <v>10221.80596</v>
      </c>
      <c r="C735" s="123">
        <f t="shared" si="223"/>
        <v>10000</v>
      </c>
      <c r="D735" s="124">
        <f ca="1">IF(A735&lt;$B$1,VLOOKUP(A735,[1]DI!$A$4:$B$15000,2,FALSE),0)</f>
        <v>0</v>
      </c>
      <c r="E735" s="123">
        <f t="shared" ca="1" si="216"/>
        <v>1</v>
      </c>
      <c r="F735" s="123">
        <f ca="1">(TRUNC(PRODUCT($E$12:$E734),16))</f>
        <v>1.06579926127197</v>
      </c>
      <c r="G735" s="123">
        <f t="shared" ca="1" si="215"/>
        <v>1.0485076565948399</v>
      </c>
      <c r="H735" s="123">
        <f t="shared" ca="1" si="217"/>
        <v>1.01649163</v>
      </c>
      <c r="I735" s="124">
        <f t="shared" si="224"/>
        <v>1.15E-2</v>
      </c>
      <c r="J735" s="125">
        <f t="shared" si="225"/>
        <v>44253</v>
      </c>
      <c r="K735" s="126">
        <f t="shared" si="226"/>
        <v>122</v>
      </c>
      <c r="L735" s="127">
        <f t="shared" si="227"/>
        <v>123</v>
      </c>
      <c r="M735" s="128">
        <f t="shared" si="218"/>
        <v>1.0055966679999999</v>
      </c>
      <c r="N735" s="128">
        <f t="shared" ca="1" si="219"/>
        <v>1.0221805960000001</v>
      </c>
      <c r="O735" s="127">
        <f t="shared" si="228"/>
        <v>0</v>
      </c>
      <c r="P735" s="123">
        <f t="shared" ca="1" si="220"/>
        <v>221.80596</v>
      </c>
      <c r="Q735" s="129">
        <f t="shared" si="221"/>
        <v>0</v>
      </c>
      <c r="R735" s="130" t="str">
        <f t="shared" si="229"/>
        <v>J=</v>
      </c>
      <c r="S735" s="125">
        <f t="shared" si="230"/>
        <v>44434</v>
      </c>
      <c r="T735" s="133" t="str">
        <f t="shared" si="231"/>
        <v>-</v>
      </c>
      <c r="U735" s="7"/>
      <c r="V735" s="7"/>
      <c r="W735" s="7"/>
      <c r="X735" s="7"/>
      <c r="Y735" s="1"/>
      <c r="Z735" s="7"/>
      <c r="AA735" s="7"/>
      <c r="AB735" s="7"/>
      <c r="AC735" s="7"/>
      <c r="AD735" s="7"/>
      <c r="AE735" s="8"/>
      <c r="AF735" s="7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</row>
    <row r="736" spans="1:212" x14ac:dyDescent="0.2">
      <c r="A736" s="122">
        <f t="shared" si="222"/>
        <v>44430</v>
      </c>
      <c r="B736" s="121">
        <f t="shared" ca="1" si="232"/>
        <v>10221.80596</v>
      </c>
      <c r="C736" s="123">
        <f t="shared" si="223"/>
        <v>10000</v>
      </c>
      <c r="D736" s="124">
        <f ca="1">IF(A736&lt;$B$1,VLOOKUP(A736,[1]DI!$A$4:$B$15000,2,FALSE),0)</f>
        <v>0</v>
      </c>
      <c r="E736" s="123">
        <f t="shared" ca="1" si="216"/>
        <v>1</v>
      </c>
      <c r="F736" s="123">
        <f ca="1">(TRUNC(PRODUCT($E$12:$E735),16))</f>
        <v>1.06579926127197</v>
      </c>
      <c r="G736" s="123">
        <f t="shared" ca="1" si="215"/>
        <v>1.0485076565948399</v>
      </c>
      <c r="H736" s="123">
        <f t="shared" ca="1" si="217"/>
        <v>1.01649163</v>
      </c>
      <c r="I736" s="124">
        <f t="shared" si="224"/>
        <v>1.15E-2</v>
      </c>
      <c r="J736" s="125">
        <f t="shared" si="225"/>
        <v>44253</v>
      </c>
      <c r="K736" s="126">
        <f t="shared" si="226"/>
        <v>122</v>
      </c>
      <c r="L736" s="127">
        <f t="shared" si="227"/>
        <v>123</v>
      </c>
      <c r="M736" s="128">
        <f t="shared" si="218"/>
        <v>1.0055966679999999</v>
      </c>
      <c r="N736" s="128">
        <f t="shared" ca="1" si="219"/>
        <v>1.0221805960000001</v>
      </c>
      <c r="O736" s="127">
        <f t="shared" si="228"/>
        <v>0</v>
      </c>
      <c r="P736" s="123">
        <f t="shared" ca="1" si="220"/>
        <v>221.80596</v>
      </c>
      <c r="Q736" s="129">
        <f t="shared" si="221"/>
        <v>0</v>
      </c>
      <c r="R736" s="130" t="str">
        <f t="shared" si="229"/>
        <v>J=</v>
      </c>
      <c r="S736" s="125">
        <f t="shared" si="230"/>
        <v>44434</v>
      </c>
      <c r="T736" s="133" t="str">
        <f t="shared" si="231"/>
        <v>-</v>
      </c>
      <c r="U736" s="7"/>
      <c r="V736" s="7"/>
      <c r="W736" s="7"/>
      <c r="X736" s="7"/>
      <c r="Y736" s="1"/>
      <c r="Z736" s="7"/>
      <c r="AA736" s="7"/>
      <c r="AB736" s="7"/>
      <c r="AC736" s="7"/>
      <c r="AD736" s="7"/>
      <c r="AE736" s="8"/>
      <c r="AF736" s="7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</row>
    <row r="737" spans="1:212" x14ac:dyDescent="0.2">
      <c r="A737" s="122">
        <f t="shared" si="222"/>
        <v>44431</v>
      </c>
      <c r="B737" s="121">
        <f t="shared" ca="1" si="232"/>
        <v>10221.80596</v>
      </c>
      <c r="C737" s="123">
        <f t="shared" si="223"/>
        <v>10000</v>
      </c>
      <c r="D737" s="124">
        <f ca="1">IF(A737&lt;$B$1,VLOOKUP(A737,[1]DI!$A$4:$B$15000,2,FALSE),0)</f>
        <v>5.1499999999999997E-2</v>
      </c>
      <c r="E737" s="123">
        <f t="shared" ca="1" si="216"/>
        <v>1.0001993</v>
      </c>
      <c r="F737" s="123">
        <f ca="1">(TRUNC(PRODUCT($E$12:$E736),16))</f>
        <v>1.06579926127197</v>
      </c>
      <c r="G737" s="123">
        <f t="shared" ca="1" si="215"/>
        <v>1.0485076565948399</v>
      </c>
      <c r="H737" s="123">
        <f t="shared" ca="1" si="217"/>
        <v>1.01649163</v>
      </c>
      <c r="I737" s="124">
        <f t="shared" si="224"/>
        <v>1.15E-2</v>
      </c>
      <c r="J737" s="125">
        <f t="shared" si="225"/>
        <v>44253</v>
      </c>
      <c r="K737" s="126">
        <f t="shared" si="226"/>
        <v>123</v>
      </c>
      <c r="L737" s="127">
        <f t="shared" si="227"/>
        <v>123</v>
      </c>
      <c r="M737" s="128">
        <f t="shared" si="218"/>
        <v>1.0055966679999999</v>
      </c>
      <c r="N737" s="128">
        <f t="shared" ca="1" si="219"/>
        <v>1.0221805960000001</v>
      </c>
      <c r="O737" s="127">
        <f t="shared" si="228"/>
        <v>0</v>
      </c>
      <c r="P737" s="123">
        <f t="shared" ca="1" si="220"/>
        <v>221.80596</v>
      </c>
      <c r="Q737" s="129">
        <f t="shared" si="221"/>
        <v>0</v>
      </c>
      <c r="R737" s="130" t="str">
        <f t="shared" si="229"/>
        <v>J=</v>
      </c>
      <c r="S737" s="125">
        <f t="shared" si="230"/>
        <v>44434</v>
      </c>
      <c r="T737" s="133" t="str">
        <f t="shared" si="231"/>
        <v>-</v>
      </c>
      <c r="U737" s="7"/>
      <c r="V737" s="7"/>
      <c r="W737" s="7"/>
      <c r="X737" s="7"/>
      <c r="Y737" s="1"/>
      <c r="Z737" s="7"/>
      <c r="AA737" s="7"/>
      <c r="AB737" s="7"/>
      <c r="AC737" s="7"/>
      <c r="AD737" s="7"/>
      <c r="AE737" s="8"/>
      <c r="AF737" s="7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</row>
    <row r="738" spans="1:212" x14ac:dyDescent="0.2">
      <c r="A738" s="122">
        <f t="shared" si="222"/>
        <v>44432</v>
      </c>
      <c r="B738" s="121">
        <f t="shared" ca="1" si="232"/>
        <v>10224.307119999999</v>
      </c>
      <c r="C738" s="123">
        <f t="shared" si="223"/>
        <v>10000</v>
      </c>
      <c r="D738" s="124">
        <f ca="1">IF(A738&lt;$B$1,VLOOKUP(A738,[1]DI!$A$4:$B$15000,2,FALSE),0)</f>
        <v>5.1499999999999997E-2</v>
      </c>
      <c r="E738" s="123">
        <f t="shared" ca="1" si="216"/>
        <v>1.0001993</v>
      </c>
      <c r="F738" s="123">
        <f ca="1">(TRUNC(PRODUCT($E$12:$E737),16))</f>
        <v>1.0660116750647499</v>
      </c>
      <c r="G738" s="123">
        <f t="shared" ca="1" si="215"/>
        <v>1.0485076565948399</v>
      </c>
      <c r="H738" s="123">
        <f t="shared" ca="1" si="217"/>
        <v>1.01669422</v>
      </c>
      <c r="I738" s="124">
        <f t="shared" si="224"/>
        <v>1.15E-2</v>
      </c>
      <c r="J738" s="125">
        <f t="shared" si="225"/>
        <v>44253</v>
      </c>
      <c r="K738" s="126">
        <f t="shared" si="226"/>
        <v>124</v>
      </c>
      <c r="L738" s="127">
        <f t="shared" si="227"/>
        <v>124</v>
      </c>
      <c r="M738" s="128">
        <f t="shared" si="218"/>
        <v>1.0056422979999999</v>
      </c>
      <c r="N738" s="128">
        <f t="shared" ca="1" si="219"/>
        <v>1.022430712</v>
      </c>
      <c r="O738" s="127">
        <f t="shared" si="228"/>
        <v>0</v>
      </c>
      <c r="P738" s="123">
        <f t="shared" ca="1" si="220"/>
        <v>224.30712</v>
      </c>
      <c r="Q738" s="129">
        <f t="shared" si="221"/>
        <v>0</v>
      </c>
      <c r="R738" s="130" t="str">
        <f t="shared" si="229"/>
        <v>J=</v>
      </c>
      <c r="S738" s="125">
        <f t="shared" si="230"/>
        <v>44434</v>
      </c>
      <c r="T738" s="133" t="str">
        <f t="shared" si="231"/>
        <v>-</v>
      </c>
      <c r="U738" s="7"/>
      <c r="V738" s="7"/>
      <c r="W738" s="7"/>
      <c r="X738" s="7"/>
      <c r="Y738" s="1"/>
      <c r="Z738" s="7"/>
      <c r="AA738" s="7"/>
      <c r="AB738" s="7"/>
      <c r="AC738" s="7"/>
      <c r="AD738" s="7"/>
      <c r="AE738" s="8"/>
      <c r="AF738" s="7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</row>
    <row r="739" spans="1:212" x14ac:dyDescent="0.2">
      <c r="A739" s="122">
        <f t="shared" si="222"/>
        <v>44433</v>
      </c>
      <c r="B739" s="121">
        <f t="shared" ca="1" si="232"/>
        <v>10226.80886999</v>
      </c>
      <c r="C739" s="123">
        <f t="shared" si="223"/>
        <v>10000</v>
      </c>
      <c r="D739" s="124">
        <f ca="1">IF(A739&lt;$B$1,VLOOKUP(A739,[1]DI!$A$4:$B$15000,2,FALSE),0)</f>
        <v>5.1499999999999997E-2</v>
      </c>
      <c r="E739" s="123">
        <f t="shared" ca="1" si="216"/>
        <v>1.0001993</v>
      </c>
      <c r="F739" s="123">
        <f ca="1">(TRUNC(PRODUCT($E$12:$E738),16))</f>
        <v>1.0662241311915901</v>
      </c>
      <c r="G739" s="123">
        <f t="shared" ca="1" si="215"/>
        <v>1.0485076565948399</v>
      </c>
      <c r="H739" s="123">
        <f t="shared" ca="1" si="217"/>
        <v>1.01689685</v>
      </c>
      <c r="I739" s="124">
        <f t="shared" si="224"/>
        <v>1.15E-2</v>
      </c>
      <c r="J739" s="125">
        <f t="shared" si="225"/>
        <v>44253</v>
      </c>
      <c r="K739" s="126">
        <f t="shared" si="226"/>
        <v>125</v>
      </c>
      <c r="L739" s="127">
        <f t="shared" si="227"/>
        <v>125</v>
      </c>
      <c r="M739" s="128">
        <f t="shared" si="218"/>
        <v>1.005687929</v>
      </c>
      <c r="N739" s="128">
        <f t="shared" ca="1" si="219"/>
        <v>1.0226808869999999</v>
      </c>
      <c r="O739" s="127">
        <f t="shared" si="228"/>
        <v>0</v>
      </c>
      <c r="P739" s="123">
        <f t="shared" ca="1" si="220"/>
        <v>226.80886999000001</v>
      </c>
      <c r="Q739" s="129">
        <f t="shared" si="221"/>
        <v>0</v>
      </c>
      <c r="R739" s="130" t="str">
        <f t="shared" si="229"/>
        <v>J=</v>
      </c>
      <c r="S739" s="125">
        <f t="shared" si="230"/>
        <v>44434</v>
      </c>
      <c r="T739" s="133" t="str">
        <f t="shared" si="231"/>
        <v>-</v>
      </c>
      <c r="U739" s="7"/>
      <c r="V739" s="7"/>
      <c r="W739" s="7"/>
      <c r="X739" s="7"/>
      <c r="Y739" s="1"/>
      <c r="Z739" s="7"/>
      <c r="AA739" s="7"/>
      <c r="AB739" s="7"/>
      <c r="AC739" s="7"/>
      <c r="AD739" s="7"/>
      <c r="AE739" s="8"/>
      <c r="AF739" s="7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</row>
    <row r="740" spans="1:212" x14ac:dyDescent="0.2">
      <c r="A740" s="122">
        <f t="shared" si="222"/>
        <v>44434</v>
      </c>
      <c r="B740" s="121">
        <f t="shared" ca="1" si="232"/>
        <v>10229.311239999999</v>
      </c>
      <c r="C740" s="123">
        <f t="shared" si="223"/>
        <v>10000</v>
      </c>
      <c r="D740" s="124">
        <f ca="1">IF(A740&lt;$B$1,VLOOKUP(A740,[1]DI!$A$4:$B$15000,2,FALSE),0)</f>
        <v>5.1499999999999997E-2</v>
      </c>
      <c r="E740" s="123">
        <f t="shared" ca="1" si="216"/>
        <v>1.0001993</v>
      </c>
      <c r="F740" s="123">
        <f ca="1">(TRUNC(PRODUCT($E$12:$E739),16))</f>
        <v>1.06643662966093</v>
      </c>
      <c r="G740" s="123">
        <f t="shared" ca="1" si="215"/>
        <v>1.0485076565948399</v>
      </c>
      <c r="H740" s="123">
        <f t="shared" ca="1" si="217"/>
        <v>1.0170995199999999</v>
      </c>
      <c r="I740" s="124">
        <f t="shared" si="224"/>
        <v>1.15E-2</v>
      </c>
      <c r="J740" s="125">
        <f t="shared" si="225"/>
        <v>44253</v>
      </c>
      <c r="K740" s="126">
        <f t="shared" si="226"/>
        <v>126</v>
      </c>
      <c r="L740" s="127">
        <f t="shared" si="227"/>
        <v>126</v>
      </c>
      <c r="M740" s="128">
        <f t="shared" si="218"/>
        <v>1.0057335629999999</v>
      </c>
      <c r="N740" s="128">
        <f t="shared" ca="1" si="219"/>
        <v>1.0229311240000001</v>
      </c>
      <c r="O740" s="127">
        <f t="shared" si="228"/>
        <v>4</v>
      </c>
      <c r="P740" s="123">
        <f t="shared" ca="1" si="220"/>
        <v>229.31124</v>
      </c>
      <c r="Q740" s="129">
        <f t="shared" si="221"/>
        <v>0</v>
      </c>
      <c r="R740" s="130" t="str">
        <f t="shared" si="229"/>
        <v>J=</v>
      </c>
      <c r="S740" s="125">
        <f t="shared" si="230"/>
        <v>44434</v>
      </c>
      <c r="T740" s="133">
        <f t="shared" ca="1" si="231"/>
        <v>2194508.5668000001</v>
      </c>
      <c r="U740" s="7"/>
      <c r="V740" s="7"/>
      <c r="W740" s="7"/>
      <c r="X740" s="7"/>
      <c r="Y740" s="1"/>
      <c r="Z740" s="7"/>
      <c r="AA740" s="7"/>
      <c r="AB740" s="7"/>
      <c r="AC740" s="7"/>
      <c r="AD740" s="7"/>
      <c r="AE740" s="8"/>
      <c r="AF740" s="7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</row>
    <row r="741" spans="1:212" x14ac:dyDescent="0.2">
      <c r="A741" s="122">
        <f t="shared" si="222"/>
        <v>44435</v>
      </c>
      <c r="B741" s="121">
        <f t="shared" ca="1" si="232"/>
        <v>10002.446849989999</v>
      </c>
      <c r="C741" s="123">
        <f t="shared" si="223"/>
        <v>10000</v>
      </c>
      <c r="D741" s="124">
        <f ca="1">IF(A741&lt;$B$1,VLOOKUP(A741,[1]DI!$A$4:$B$15000,2,FALSE),0)</f>
        <v>5.1499999999999997E-2</v>
      </c>
      <c r="E741" s="123">
        <f t="shared" ca="1" si="216"/>
        <v>1.0001993</v>
      </c>
      <c r="F741" s="123">
        <f ca="1">(TRUNC(PRODUCT($E$12:$E740),16))</f>
        <v>1.06664917048122</v>
      </c>
      <c r="G741" s="123">
        <f t="shared" ca="1" si="215"/>
        <v>1.06643662966093</v>
      </c>
      <c r="H741" s="123">
        <f t="shared" ca="1" si="217"/>
        <v>1.0001993</v>
      </c>
      <c r="I741" s="124">
        <f t="shared" si="224"/>
        <v>1.15E-2</v>
      </c>
      <c r="J741" s="125">
        <f t="shared" si="225"/>
        <v>44434</v>
      </c>
      <c r="K741" s="126">
        <f t="shared" si="226"/>
        <v>1</v>
      </c>
      <c r="L741" s="127">
        <f t="shared" si="227"/>
        <v>1</v>
      </c>
      <c r="M741" s="128">
        <f t="shared" si="218"/>
        <v>1.0000453760000001</v>
      </c>
      <c r="N741" s="128">
        <f t="shared" ca="1" si="219"/>
        <v>1.000244685</v>
      </c>
      <c r="O741" s="127">
        <f t="shared" si="228"/>
        <v>0</v>
      </c>
      <c r="P741" s="123">
        <f t="shared" ca="1" si="220"/>
        <v>2.44684999</v>
      </c>
      <c r="Q741" s="129">
        <f t="shared" si="221"/>
        <v>0</v>
      </c>
      <c r="R741" s="130" t="str">
        <f t="shared" si="229"/>
        <v>J=</v>
      </c>
      <c r="S741" s="125">
        <f t="shared" si="230"/>
        <v>44622</v>
      </c>
      <c r="T741" s="133" t="str">
        <f t="shared" si="231"/>
        <v>-</v>
      </c>
      <c r="U741" s="7"/>
      <c r="V741" s="7"/>
      <c r="W741" s="7"/>
      <c r="X741" s="7"/>
      <c r="Y741" s="1"/>
      <c r="Z741" s="7"/>
      <c r="AA741" s="7"/>
      <c r="AB741" s="7"/>
      <c r="AC741" s="7"/>
      <c r="AD741" s="7"/>
      <c r="AE741" s="8"/>
      <c r="AF741" s="7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</row>
    <row r="742" spans="1:212" x14ac:dyDescent="0.2">
      <c r="A742" s="122">
        <f t="shared" si="222"/>
        <v>44436</v>
      </c>
      <c r="B742" s="121">
        <f t="shared" ca="1" si="232"/>
        <v>10004.440339999999</v>
      </c>
      <c r="C742" s="123">
        <f t="shared" si="223"/>
        <v>10000</v>
      </c>
      <c r="D742" s="124">
        <f ca="1">IF(A742&lt;$B$1,VLOOKUP(A742,[1]DI!$A$4:$B$15000,2,FALSE),0)</f>
        <v>0</v>
      </c>
      <c r="E742" s="123">
        <f t="shared" ca="1" si="216"/>
        <v>1</v>
      </c>
      <c r="F742" s="123">
        <f ca="1">(TRUNC(PRODUCT($E$12:$E741),16))</f>
        <v>1.0668617536609</v>
      </c>
      <c r="G742" s="123">
        <f t="shared" ca="1" si="215"/>
        <v>1.06643662966093</v>
      </c>
      <c r="H742" s="123">
        <f t="shared" ca="1" si="217"/>
        <v>1.00039864</v>
      </c>
      <c r="I742" s="124">
        <f t="shared" si="224"/>
        <v>1.15E-2</v>
      </c>
      <c r="J742" s="125">
        <f t="shared" si="225"/>
        <v>44434</v>
      </c>
      <c r="K742" s="126">
        <f t="shared" si="226"/>
        <v>1</v>
      </c>
      <c r="L742" s="127">
        <f t="shared" si="227"/>
        <v>1</v>
      </c>
      <c r="M742" s="128">
        <f t="shared" si="218"/>
        <v>1.0000453760000001</v>
      </c>
      <c r="N742" s="128">
        <f t="shared" ca="1" si="219"/>
        <v>1.000444034</v>
      </c>
      <c r="O742" s="127">
        <f t="shared" si="228"/>
        <v>0</v>
      </c>
      <c r="P742" s="123">
        <f t="shared" ca="1" si="220"/>
        <v>4.44034</v>
      </c>
      <c r="Q742" s="129">
        <f t="shared" si="221"/>
        <v>0</v>
      </c>
      <c r="R742" s="130" t="str">
        <f t="shared" si="229"/>
        <v>J=</v>
      </c>
      <c r="S742" s="125">
        <f t="shared" si="230"/>
        <v>44622</v>
      </c>
      <c r="T742" s="133" t="str">
        <f t="shared" si="231"/>
        <v>-</v>
      </c>
      <c r="U742" s="15"/>
      <c r="V742" s="15"/>
      <c r="W742" s="15"/>
      <c r="X742" s="15"/>
      <c r="Y742" s="17"/>
      <c r="Z742" s="15"/>
      <c r="AA742" s="15"/>
      <c r="AB742" s="15"/>
      <c r="AC742" s="15"/>
      <c r="AD742" s="15"/>
      <c r="AE742" s="18"/>
      <c r="AF742" s="15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  <c r="BY742" s="16"/>
      <c r="BZ742" s="16"/>
      <c r="CA742" s="16"/>
      <c r="CB742" s="16"/>
      <c r="CC742" s="16"/>
      <c r="CD742" s="16"/>
      <c r="CE742" s="16"/>
      <c r="CF742" s="16"/>
      <c r="CG742" s="16"/>
      <c r="CH742" s="16"/>
      <c r="CI742" s="16"/>
      <c r="CJ742" s="16"/>
      <c r="CK742" s="16"/>
      <c r="CL742" s="16"/>
      <c r="CM742" s="16"/>
      <c r="CN742" s="16"/>
      <c r="CO742" s="16"/>
      <c r="CP742" s="16"/>
      <c r="CQ742" s="16"/>
      <c r="CR742" s="16"/>
      <c r="CS742" s="16"/>
      <c r="CT742" s="16"/>
      <c r="CU742" s="16"/>
      <c r="CV742" s="16"/>
      <c r="CW742" s="16"/>
      <c r="CX742" s="16"/>
      <c r="CY742" s="16"/>
      <c r="CZ742" s="16"/>
      <c r="DA742" s="16"/>
      <c r="DB742" s="16"/>
      <c r="DC742" s="16"/>
      <c r="DD742" s="16"/>
      <c r="DE742" s="16"/>
      <c r="DF742" s="16"/>
      <c r="DG742" s="16"/>
      <c r="DH742" s="16"/>
      <c r="DI742" s="16"/>
      <c r="DJ742" s="16"/>
      <c r="DK742" s="16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  <c r="GG742" s="16"/>
      <c r="GH742" s="16"/>
      <c r="GI742" s="16"/>
      <c r="GJ742" s="16"/>
      <c r="GK742" s="16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</row>
    <row r="743" spans="1:212" x14ac:dyDescent="0.2">
      <c r="A743" s="122">
        <f t="shared" si="222"/>
        <v>44437</v>
      </c>
      <c r="B743" s="121">
        <f t="shared" ca="1" si="232"/>
        <v>10004.440339999999</v>
      </c>
      <c r="C743" s="123">
        <f t="shared" si="223"/>
        <v>10000</v>
      </c>
      <c r="D743" s="124">
        <f ca="1">IF(A743&lt;$B$1,VLOOKUP(A743,[1]DI!$A$4:$B$15000,2,FALSE),0)</f>
        <v>0</v>
      </c>
      <c r="E743" s="123">
        <f t="shared" ca="1" si="216"/>
        <v>1</v>
      </c>
      <c r="F743" s="123">
        <f ca="1">(TRUNC(PRODUCT($E$12:$E742),16))</f>
        <v>1.0668617536609</v>
      </c>
      <c r="G743" s="123">
        <f t="shared" ca="1" si="215"/>
        <v>1.06643662966093</v>
      </c>
      <c r="H743" s="123">
        <f t="shared" ca="1" si="217"/>
        <v>1.00039864</v>
      </c>
      <c r="I743" s="124">
        <f t="shared" si="224"/>
        <v>1.15E-2</v>
      </c>
      <c r="J743" s="125">
        <f t="shared" si="225"/>
        <v>44434</v>
      </c>
      <c r="K743" s="126">
        <f t="shared" si="226"/>
        <v>1</v>
      </c>
      <c r="L743" s="127">
        <f t="shared" si="227"/>
        <v>1</v>
      </c>
      <c r="M743" s="128">
        <f t="shared" si="218"/>
        <v>1.0000453760000001</v>
      </c>
      <c r="N743" s="128">
        <f t="shared" ca="1" si="219"/>
        <v>1.000444034</v>
      </c>
      <c r="O743" s="127">
        <f t="shared" si="228"/>
        <v>0</v>
      </c>
      <c r="P743" s="123">
        <f t="shared" ca="1" si="220"/>
        <v>4.44034</v>
      </c>
      <c r="Q743" s="129">
        <f t="shared" si="221"/>
        <v>0</v>
      </c>
      <c r="R743" s="130" t="str">
        <f t="shared" si="229"/>
        <v>J=</v>
      </c>
      <c r="S743" s="125">
        <f t="shared" si="230"/>
        <v>44622</v>
      </c>
      <c r="T743" s="133" t="str">
        <f t="shared" si="231"/>
        <v>-</v>
      </c>
      <c r="U743" s="15"/>
      <c r="V743" s="15"/>
      <c r="W743" s="15"/>
      <c r="X743" s="15"/>
      <c r="Y743" s="17"/>
      <c r="Z743" s="15"/>
      <c r="AA743" s="15"/>
      <c r="AB743" s="15"/>
      <c r="AC743" s="15"/>
      <c r="AD743" s="15"/>
      <c r="AE743" s="18"/>
      <c r="AF743" s="15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6"/>
      <c r="CC743" s="16"/>
      <c r="CD743" s="16"/>
      <c r="CE743" s="16"/>
      <c r="CF743" s="16"/>
      <c r="CG743" s="1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16"/>
      <c r="CZ743" s="16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</row>
    <row r="744" spans="1:212" x14ac:dyDescent="0.2">
      <c r="A744" s="122">
        <f t="shared" si="222"/>
        <v>44438</v>
      </c>
      <c r="B744" s="121">
        <f t="shared" ca="1" si="232"/>
        <v>10004.894289989999</v>
      </c>
      <c r="C744" s="123">
        <f t="shared" si="223"/>
        <v>10000</v>
      </c>
      <c r="D744" s="124">
        <f ca="1">IF(A744&lt;$B$1,VLOOKUP(A744,[1]DI!$A$4:$B$15000,2,FALSE),0)</f>
        <v>5.1499999999999997E-2</v>
      </c>
      <c r="E744" s="123">
        <f t="shared" ca="1" si="216"/>
        <v>1.0001993</v>
      </c>
      <c r="F744" s="123">
        <f ca="1">(TRUNC(PRODUCT($E$12:$E743),16))</f>
        <v>1.0668617536609</v>
      </c>
      <c r="G744" s="123">
        <f t="shared" ca="1" si="215"/>
        <v>1.06643662966093</v>
      </c>
      <c r="H744" s="123">
        <f t="shared" ca="1" si="217"/>
        <v>1.00039864</v>
      </c>
      <c r="I744" s="124">
        <f t="shared" si="224"/>
        <v>1.15E-2</v>
      </c>
      <c r="J744" s="125">
        <f t="shared" si="225"/>
        <v>44434</v>
      </c>
      <c r="K744" s="126">
        <f t="shared" si="226"/>
        <v>2</v>
      </c>
      <c r="L744" s="127">
        <f t="shared" si="227"/>
        <v>2</v>
      </c>
      <c r="M744" s="128">
        <f t="shared" si="218"/>
        <v>1.0000907530000001</v>
      </c>
      <c r="N744" s="128">
        <f t="shared" ca="1" si="219"/>
        <v>1.0004894289999999</v>
      </c>
      <c r="O744" s="127">
        <f t="shared" si="228"/>
        <v>0</v>
      </c>
      <c r="P744" s="123">
        <f t="shared" ca="1" si="220"/>
        <v>4.8942899899999999</v>
      </c>
      <c r="Q744" s="129">
        <f t="shared" si="221"/>
        <v>0</v>
      </c>
      <c r="R744" s="130" t="str">
        <f t="shared" si="229"/>
        <v>J=</v>
      </c>
      <c r="S744" s="125">
        <f t="shared" si="230"/>
        <v>44622</v>
      </c>
      <c r="T744" s="133" t="str">
        <f t="shared" si="231"/>
        <v>-</v>
      </c>
      <c r="U744" s="15"/>
      <c r="V744" s="15"/>
      <c r="W744" s="15"/>
      <c r="X744" s="15"/>
      <c r="Y744" s="17"/>
      <c r="Z744" s="15"/>
      <c r="AA744" s="15"/>
      <c r="AB744" s="15"/>
      <c r="AC744" s="15"/>
      <c r="AD744" s="15"/>
      <c r="AE744" s="18"/>
      <c r="AF744" s="15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  <c r="BY744" s="16"/>
      <c r="BZ744" s="16"/>
      <c r="CA744" s="16"/>
      <c r="CB744" s="16"/>
      <c r="CC744" s="16"/>
      <c r="CD744" s="16"/>
      <c r="CE744" s="16"/>
      <c r="CF744" s="16"/>
      <c r="CG744" s="16"/>
      <c r="CH744" s="16"/>
      <c r="CI744" s="16"/>
      <c r="CJ744" s="16"/>
      <c r="CK744" s="16"/>
      <c r="CL744" s="16"/>
      <c r="CM744" s="16"/>
      <c r="CN744" s="16"/>
      <c r="CO744" s="16"/>
      <c r="CP744" s="16"/>
      <c r="CQ744" s="16"/>
      <c r="CR744" s="16"/>
      <c r="CS744" s="16"/>
      <c r="CT744" s="16"/>
      <c r="CU744" s="16"/>
      <c r="CV744" s="16"/>
      <c r="CW744" s="16"/>
      <c r="CX744" s="16"/>
      <c r="CY744" s="16"/>
      <c r="CZ744" s="16"/>
      <c r="DA744" s="16"/>
      <c r="DB744" s="16"/>
      <c r="DC744" s="16"/>
      <c r="DD744" s="16"/>
      <c r="DE744" s="16"/>
      <c r="DF744" s="16"/>
      <c r="DG744" s="16"/>
      <c r="DH744" s="16"/>
      <c r="DI744" s="16"/>
      <c r="DJ744" s="16"/>
      <c r="DK744" s="16"/>
      <c r="DL744" s="16"/>
      <c r="DM744" s="16"/>
      <c r="DN744" s="16"/>
      <c r="DO744" s="16"/>
      <c r="DP744" s="16"/>
      <c r="DQ744" s="16"/>
      <c r="DR744" s="16"/>
      <c r="DS744" s="16"/>
      <c r="DT744" s="16"/>
      <c r="DU744" s="16"/>
      <c r="DV744" s="16"/>
      <c r="DW744" s="16"/>
      <c r="DX744" s="16"/>
      <c r="DY744" s="16"/>
      <c r="DZ744" s="16"/>
      <c r="EA744" s="16"/>
      <c r="EB744" s="16"/>
      <c r="EC744" s="16"/>
      <c r="ED744" s="16"/>
      <c r="EE744" s="16"/>
      <c r="EF744" s="16"/>
      <c r="EG744" s="16"/>
      <c r="EH744" s="16"/>
      <c r="EI744" s="16"/>
      <c r="EJ744" s="16"/>
      <c r="EK744" s="16"/>
      <c r="EL744" s="16"/>
      <c r="EM744" s="16"/>
      <c r="EN744" s="16"/>
      <c r="EO744" s="16"/>
      <c r="EP744" s="16"/>
      <c r="EQ744" s="16"/>
      <c r="ER744" s="16"/>
      <c r="ES744" s="16"/>
      <c r="ET744" s="16"/>
      <c r="EU744" s="16"/>
      <c r="EV744" s="16"/>
      <c r="EW744" s="16"/>
      <c r="EX744" s="16"/>
      <c r="EY744" s="16"/>
      <c r="EZ744" s="16"/>
      <c r="FA744" s="16"/>
      <c r="FB744" s="16"/>
      <c r="FC744" s="16"/>
      <c r="FD744" s="16"/>
      <c r="FE744" s="16"/>
      <c r="FF744" s="16"/>
      <c r="FG744" s="16"/>
      <c r="FH744" s="16"/>
      <c r="FI744" s="16"/>
      <c r="FJ744" s="16"/>
      <c r="FK744" s="16"/>
      <c r="FL744" s="16"/>
      <c r="FM744" s="16"/>
      <c r="FN744" s="16"/>
      <c r="FO744" s="16"/>
      <c r="FP744" s="16"/>
      <c r="FQ744" s="16"/>
      <c r="FR744" s="16"/>
      <c r="FS744" s="16"/>
      <c r="FT744" s="16"/>
      <c r="FU744" s="16"/>
      <c r="FV744" s="16"/>
      <c r="FW744" s="16"/>
      <c r="FX744" s="16"/>
      <c r="FY744" s="16"/>
      <c r="FZ744" s="16"/>
      <c r="GA744" s="16"/>
      <c r="GB744" s="16"/>
      <c r="GC744" s="16"/>
      <c r="GD744" s="16"/>
      <c r="GE744" s="16"/>
      <c r="GF744" s="16"/>
      <c r="GG744" s="16"/>
      <c r="GH744" s="16"/>
      <c r="GI744" s="16"/>
      <c r="GJ744" s="16"/>
      <c r="GK744" s="16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</row>
    <row r="745" spans="1:212" x14ac:dyDescent="0.2">
      <c r="A745" s="122">
        <f t="shared" si="222"/>
        <v>44439</v>
      </c>
      <c r="B745" s="121">
        <f t="shared" ca="1" si="232"/>
        <v>10007.342339999999</v>
      </c>
      <c r="C745" s="123">
        <f t="shared" si="223"/>
        <v>10000</v>
      </c>
      <c r="D745" s="124">
        <f ca="1">IF(A745&lt;$B$1,VLOOKUP(A745,[1]DI!$A$4:$B$15000,2,FALSE),0)</f>
        <v>5.1499999999999997E-2</v>
      </c>
      <c r="E745" s="123">
        <f t="shared" ca="1" si="216"/>
        <v>1.0001993</v>
      </c>
      <c r="F745" s="123">
        <f ca="1">(TRUNC(PRODUCT($E$12:$E744),16))</f>
        <v>1.0670743792084101</v>
      </c>
      <c r="G745" s="123">
        <f t="shared" ca="1" si="215"/>
        <v>1.06643662966093</v>
      </c>
      <c r="H745" s="123">
        <f t="shared" ca="1" si="217"/>
        <v>1.00059802</v>
      </c>
      <c r="I745" s="124">
        <f t="shared" si="224"/>
        <v>1.15E-2</v>
      </c>
      <c r="J745" s="125">
        <f t="shared" si="225"/>
        <v>44434</v>
      </c>
      <c r="K745" s="126">
        <f t="shared" si="226"/>
        <v>3</v>
      </c>
      <c r="L745" s="127">
        <f t="shared" si="227"/>
        <v>3</v>
      </c>
      <c r="M745" s="128">
        <f t="shared" si="218"/>
        <v>1.000136133</v>
      </c>
      <c r="N745" s="128">
        <f t="shared" ca="1" si="219"/>
        <v>1.0007342340000001</v>
      </c>
      <c r="O745" s="127">
        <f t="shared" si="228"/>
        <v>0</v>
      </c>
      <c r="P745" s="123">
        <f t="shared" ca="1" si="220"/>
        <v>7.3423400000000001</v>
      </c>
      <c r="Q745" s="129">
        <f t="shared" si="221"/>
        <v>0</v>
      </c>
      <c r="R745" s="130" t="str">
        <f t="shared" si="229"/>
        <v>J=</v>
      </c>
      <c r="S745" s="125">
        <f t="shared" si="230"/>
        <v>44622</v>
      </c>
      <c r="T745" s="133" t="str">
        <f t="shared" si="231"/>
        <v>-</v>
      </c>
      <c r="U745" s="7"/>
      <c r="V745" s="7"/>
      <c r="W745" s="7"/>
      <c r="X745" s="7"/>
      <c r="Y745" s="1"/>
      <c r="Z745" s="7"/>
      <c r="AA745" s="7"/>
      <c r="AB745" s="7"/>
      <c r="AC745" s="7"/>
      <c r="AD745" s="7"/>
      <c r="AE745" s="8"/>
      <c r="AF745" s="7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</row>
    <row r="746" spans="1:212" x14ac:dyDescent="0.2">
      <c r="A746" s="122">
        <f t="shared" si="222"/>
        <v>44440</v>
      </c>
      <c r="B746" s="121">
        <f t="shared" ca="1" si="232"/>
        <v>10009.79099999</v>
      </c>
      <c r="C746" s="123">
        <f t="shared" si="223"/>
        <v>10000</v>
      </c>
      <c r="D746" s="124">
        <f ca="1">IF(A746&lt;$B$1,VLOOKUP(A746,[1]DI!$A$4:$B$15000,2,FALSE),0)</f>
        <v>5.1499999999999997E-2</v>
      </c>
      <c r="E746" s="123">
        <f t="shared" ca="1" si="216"/>
        <v>1.0001993</v>
      </c>
      <c r="F746" s="123">
        <f ca="1">(TRUNC(PRODUCT($E$12:$E745),16))</f>
        <v>1.06728704713218</v>
      </c>
      <c r="G746" s="123">
        <f t="shared" ca="1" si="215"/>
        <v>1.06643662966093</v>
      </c>
      <c r="H746" s="123">
        <f t="shared" ca="1" si="217"/>
        <v>1.0007974399999999</v>
      </c>
      <c r="I746" s="124">
        <f t="shared" si="224"/>
        <v>1.15E-2</v>
      </c>
      <c r="J746" s="125">
        <f t="shared" si="225"/>
        <v>44434</v>
      </c>
      <c r="K746" s="126">
        <f t="shared" si="226"/>
        <v>4</v>
      </c>
      <c r="L746" s="127">
        <f t="shared" si="227"/>
        <v>4</v>
      </c>
      <c r="M746" s="128">
        <f t="shared" si="218"/>
        <v>1.000181515</v>
      </c>
      <c r="N746" s="128">
        <f t="shared" ca="1" si="219"/>
        <v>1.0009790999999999</v>
      </c>
      <c r="O746" s="127">
        <f t="shared" si="228"/>
        <v>0</v>
      </c>
      <c r="P746" s="123">
        <f t="shared" ca="1" si="220"/>
        <v>9.7909999899999995</v>
      </c>
      <c r="Q746" s="129">
        <f t="shared" si="221"/>
        <v>0</v>
      </c>
      <c r="R746" s="130" t="str">
        <f t="shared" si="229"/>
        <v>J=</v>
      </c>
      <c r="S746" s="125">
        <f t="shared" si="230"/>
        <v>44622</v>
      </c>
      <c r="T746" s="133" t="str">
        <f t="shared" si="231"/>
        <v>-</v>
      </c>
      <c r="U746" s="7"/>
      <c r="V746" s="7"/>
      <c r="W746" s="7"/>
      <c r="X746" s="7"/>
      <c r="Y746" s="1"/>
      <c r="Z746" s="7"/>
      <c r="AA746" s="7"/>
      <c r="AB746" s="7"/>
      <c r="AC746" s="7"/>
      <c r="AD746" s="7"/>
      <c r="AE746" s="8"/>
      <c r="AF746" s="7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</row>
    <row r="747" spans="1:212" x14ac:dyDescent="0.2">
      <c r="A747" s="122">
        <f t="shared" si="222"/>
        <v>44441</v>
      </c>
      <c r="B747" s="121">
        <f t="shared" ca="1" si="232"/>
        <v>10012.240239999999</v>
      </c>
      <c r="C747" s="123">
        <f t="shared" si="223"/>
        <v>10000</v>
      </c>
      <c r="D747" s="124">
        <f ca="1">IF(A747&lt;$B$1,VLOOKUP(A747,[1]DI!$A$4:$B$15000,2,FALSE),0)</f>
        <v>5.1499999999999997E-2</v>
      </c>
      <c r="E747" s="123">
        <f t="shared" ca="1" si="216"/>
        <v>1.0001993</v>
      </c>
      <c r="F747" s="123">
        <f ca="1">(TRUNC(PRODUCT($E$12:$E746),16))</f>
        <v>1.0674997574406799</v>
      </c>
      <c r="G747" s="123">
        <f t="shared" ca="1" si="215"/>
        <v>1.06643662966093</v>
      </c>
      <c r="H747" s="123">
        <f t="shared" ca="1" si="217"/>
        <v>1.0009969000000001</v>
      </c>
      <c r="I747" s="124">
        <f t="shared" si="224"/>
        <v>1.15E-2</v>
      </c>
      <c r="J747" s="125">
        <f t="shared" si="225"/>
        <v>44434</v>
      </c>
      <c r="K747" s="126">
        <f t="shared" si="226"/>
        <v>5</v>
      </c>
      <c r="L747" s="127">
        <f t="shared" si="227"/>
        <v>5</v>
      </c>
      <c r="M747" s="128">
        <f t="shared" si="218"/>
        <v>1.000226898</v>
      </c>
      <c r="N747" s="128">
        <f t="shared" ca="1" si="219"/>
        <v>1.0012240240000001</v>
      </c>
      <c r="O747" s="127">
        <f t="shared" si="228"/>
        <v>0</v>
      </c>
      <c r="P747" s="123">
        <f t="shared" ca="1" si="220"/>
        <v>12.24024</v>
      </c>
      <c r="Q747" s="129">
        <f t="shared" si="221"/>
        <v>0</v>
      </c>
      <c r="R747" s="130" t="str">
        <f t="shared" si="229"/>
        <v>J=</v>
      </c>
      <c r="S747" s="125">
        <f t="shared" si="230"/>
        <v>44622</v>
      </c>
      <c r="T747" s="133" t="str">
        <f t="shared" si="231"/>
        <v>-</v>
      </c>
      <c r="U747" s="7"/>
      <c r="V747" s="7"/>
      <c r="W747" s="7"/>
      <c r="X747" s="7"/>
      <c r="Y747" s="1"/>
      <c r="Z747" s="7"/>
      <c r="AA747" s="7"/>
      <c r="AB747" s="7"/>
      <c r="AC747" s="7"/>
      <c r="AD747" s="7"/>
      <c r="AE747" s="8"/>
      <c r="AF747" s="7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</row>
    <row r="748" spans="1:212" x14ac:dyDescent="0.2">
      <c r="A748" s="122">
        <f t="shared" si="222"/>
        <v>44442</v>
      </c>
      <c r="B748" s="121">
        <f t="shared" ca="1" si="232"/>
        <v>10014.6901</v>
      </c>
      <c r="C748" s="123">
        <f t="shared" si="223"/>
        <v>10000</v>
      </c>
      <c r="D748" s="124">
        <f ca="1">IF(A748&lt;$B$1,VLOOKUP(A748,[1]DI!$A$4:$B$15000,2,FALSE),0)</f>
        <v>5.1499999999999997E-2</v>
      </c>
      <c r="E748" s="123">
        <f t="shared" ca="1" si="216"/>
        <v>1.0001993</v>
      </c>
      <c r="F748" s="123">
        <f ca="1">(TRUNC(PRODUCT($E$12:$E747),16))</f>
        <v>1.0677125101423299</v>
      </c>
      <c r="G748" s="123">
        <f t="shared" ca="1" si="215"/>
        <v>1.06643662966093</v>
      </c>
      <c r="H748" s="123">
        <f t="shared" ca="1" si="217"/>
        <v>1.0011964</v>
      </c>
      <c r="I748" s="124">
        <f t="shared" si="224"/>
        <v>1.15E-2</v>
      </c>
      <c r="J748" s="125">
        <f t="shared" si="225"/>
        <v>44434</v>
      </c>
      <c r="K748" s="126">
        <f t="shared" si="226"/>
        <v>6</v>
      </c>
      <c r="L748" s="127">
        <f t="shared" si="227"/>
        <v>6</v>
      </c>
      <c r="M748" s="128">
        <f t="shared" si="218"/>
        <v>1.000272284</v>
      </c>
      <c r="N748" s="128">
        <f t="shared" ca="1" si="219"/>
        <v>1.0014690100000001</v>
      </c>
      <c r="O748" s="127">
        <f t="shared" si="228"/>
        <v>0</v>
      </c>
      <c r="P748" s="123">
        <f t="shared" ca="1" si="220"/>
        <v>14.690099999999999</v>
      </c>
      <c r="Q748" s="129">
        <f t="shared" si="221"/>
        <v>0</v>
      </c>
      <c r="R748" s="130" t="str">
        <f t="shared" si="229"/>
        <v>J=</v>
      </c>
      <c r="S748" s="125">
        <f t="shared" si="230"/>
        <v>44622</v>
      </c>
      <c r="T748" s="133" t="str">
        <f t="shared" si="231"/>
        <v>-</v>
      </c>
      <c r="U748" s="7"/>
      <c r="V748" s="7"/>
      <c r="W748" s="7"/>
      <c r="X748" s="7"/>
      <c r="Y748" s="1"/>
      <c r="Z748" s="7"/>
      <c r="AA748" s="7"/>
      <c r="AB748" s="7"/>
      <c r="AC748" s="7"/>
      <c r="AD748" s="7"/>
      <c r="AE748" s="8"/>
      <c r="AF748" s="7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</row>
    <row r="749" spans="1:212" x14ac:dyDescent="0.2">
      <c r="A749" s="122">
        <f t="shared" si="222"/>
        <v>44443</v>
      </c>
      <c r="B749" s="121">
        <f t="shared" ca="1" si="232"/>
        <v>10017.14044999</v>
      </c>
      <c r="C749" s="123">
        <f t="shared" si="223"/>
        <v>10000</v>
      </c>
      <c r="D749" s="124">
        <f ca="1">IF(A749&lt;$B$1,VLOOKUP(A749,[1]DI!$A$4:$B$15000,2,FALSE),0)</f>
        <v>0</v>
      </c>
      <c r="E749" s="123">
        <f t="shared" ca="1" si="216"/>
        <v>1</v>
      </c>
      <c r="F749" s="123">
        <f ca="1">(TRUNC(PRODUCT($E$12:$E748),16))</f>
        <v>1.0679253052455999</v>
      </c>
      <c r="G749" s="123">
        <f t="shared" ca="1" si="215"/>
        <v>1.06643662966093</v>
      </c>
      <c r="H749" s="123">
        <f t="shared" ca="1" si="217"/>
        <v>1.0013959299999999</v>
      </c>
      <c r="I749" s="124">
        <f t="shared" si="224"/>
        <v>1.15E-2</v>
      </c>
      <c r="J749" s="125">
        <f t="shared" si="225"/>
        <v>44434</v>
      </c>
      <c r="K749" s="126">
        <f t="shared" si="226"/>
        <v>6</v>
      </c>
      <c r="L749" s="127">
        <f t="shared" si="227"/>
        <v>7</v>
      </c>
      <c r="M749" s="128">
        <f t="shared" si="218"/>
        <v>1.000317672</v>
      </c>
      <c r="N749" s="128">
        <f t="shared" ca="1" si="219"/>
        <v>1.0017140449999999</v>
      </c>
      <c r="O749" s="127">
        <f t="shared" si="228"/>
        <v>0</v>
      </c>
      <c r="P749" s="123">
        <f t="shared" ca="1" si="220"/>
        <v>17.14044999</v>
      </c>
      <c r="Q749" s="129">
        <f t="shared" si="221"/>
        <v>0</v>
      </c>
      <c r="R749" s="130" t="str">
        <f t="shared" si="229"/>
        <v>J=</v>
      </c>
      <c r="S749" s="125">
        <f t="shared" si="230"/>
        <v>44622</v>
      </c>
      <c r="T749" s="133" t="str">
        <f t="shared" si="231"/>
        <v>-</v>
      </c>
      <c r="U749" s="7"/>
      <c r="V749" s="7"/>
      <c r="W749" s="7"/>
      <c r="X749" s="7"/>
      <c r="Y749" s="1"/>
      <c r="Z749" s="7"/>
      <c r="AA749" s="7"/>
      <c r="AB749" s="7"/>
      <c r="AC749" s="7"/>
      <c r="AD749" s="7"/>
      <c r="AE749" s="8"/>
      <c r="AF749" s="7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</row>
    <row r="750" spans="1:212" x14ac:dyDescent="0.2">
      <c r="A750" s="122">
        <f t="shared" si="222"/>
        <v>44444</v>
      </c>
      <c r="B750" s="121">
        <f t="shared" ca="1" si="232"/>
        <v>10017.14044999</v>
      </c>
      <c r="C750" s="123">
        <f t="shared" si="223"/>
        <v>10000</v>
      </c>
      <c r="D750" s="124">
        <f ca="1">IF(A750&lt;$B$1,VLOOKUP(A750,[1]DI!$A$4:$B$15000,2,FALSE),0)</f>
        <v>0</v>
      </c>
      <c r="E750" s="123">
        <f t="shared" ca="1" si="216"/>
        <v>1</v>
      </c>
      <c r="F750" s="123">
        <f ca="1">(TRUNC(PRODUCT($E$12:$E749),16))</f>
        <v>1.0679253052455999</v>
      </c>
      <c r="G750" s="123">
        <f t="shared" ca="1" si="215"/>
        <v>1.06643662966093</v>
      </c>
      <c r="H750" s="123">
        <f t="shared" ca="1" si="217"/>
        <v>1.0013959299999999</v>
      </c>
      <c r="I750" s="124">
        <f t="shared" si="224"/>
        <v>1.15E-2</v>
      </c>
      <c r="J750" s="125">
        <f t="shared" si="225"/>
        <v>44434</v>
      </c>
      <c r="K750" s="126">
        <f t="shared" si="226"/>
        <v>6</v>
      </c>
      <c r="L750" s="127">
        <f t="shared" si="227"/>
        <v>7</v>
      </c>
      <c r="M750" s="128">
        <f t="shared" si="218"/>
        <v>1.000317672</v>
      </c>
      <c r="N750" s="128">
        <f t="shared" ca="1" si="219"/>
        <v>1.0017140449999999</v>
      </c>
      <c r="O750" s="127">
        <f t="shared" si="228"/>
        <v>0</v>
      </c>
      <c r="P750" s="123">
        <f t="shared" ca="1" si="220"/>
        <v>17.14044999</v>
      </c>
      <c r="Q750" s="129">
        <f t="shared" si="221"/>
        <v>0</v>
      </c>
      <c r="R750" s="130" t="str">
        <f t="shared" si="229"/>
        <v>J=</v>
      </c>
      <c r="S750" s="125">
        <f t="shared" si="230"/>
        <v>44622</v>
      </c>
      <c r="T750" s="133" t="str">
        <f t="shared" si="231"/>
        <v>-</v>
      </c>
      <c r="U750" s="7"/>
      <c r="V750" s="7"/>
      <c r="W750" s="7"/>
      <c r="X750" s="7"/>
      <c r="Y750" s="1"/>
      <c r="Z750" s="7"/>
      <c r="AA750" s="7"/>
      <c r="AB750" s="7"/>
      <c r="AC750" s="7"/>
      <c r="AD750" s="7"/>
      <c r="AE750" s="8"/>
      <c r="AF750" s="7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</row>
    <row r="751" spans="1:212" x14ac:dyDescent="0.2">
      <c r="A751" s="122">
        <f t="shared" si="222"/>
        <v>44445</v>
      </c>
      <c r="B751" s="121">
        <f t="shared" ca="1" si="232"/>
        <v>10017.14044999</v>
      </c>
      <c r="C751" s="123">
        <f t="shared" si="223"/>
        <v>10000</v>
      </c>
      <c r="D751" s="124">
        <f ca="1">IF(A751&lt;$B$1,VLOOKUP(A751,[1]DI!$A$4:$B$15000,2,FALSE),0)</f>
        <v>5.1499999999999997E-2</v>
      </c>
      <c r="E751" s="123">
        <f t="shared" ca="1" si="216"/>
        <v>1.0001993</v>
      </c>
      <c r="F751" s="123">
        <f ca="1">(TRUNC(PRODUCT($E$12:$E750),16))</f>
        <v>1.0679253052455999</v>
      </c>
      <c r="G751" s="123">
        <f t="shared" ca="1" si="215"/>
        <v>1.06643662966093</v>
      </c>
      <c r="H751" s="123">
        <f t="shared" ca="1" si="217"/>
        <v>1.0013959299999999</v>
      </c>
      <c r="I751" s="124">
        <f t="shared" si="224"/>
        <v>1.15E-2</v>
      </c>
      <c r="J751" s="125">
        <f t="shared" si="225"/>
        <v>44434</v>
      </c>
      <c r="K751" s="126">
        <f t="shared" si="226"/>
        <v>7</v>
      </c>
      <c r="L751" s="127">
        <f t="shared" si="227"/>
        <v>7</v>
      </c>
      <c r="M751" s="128">
        <f t="shared" si="218"/>
        <v>1.000317672</v>
      </c>
      <c r="N751" s="128">
        <f t="shared" ca="1" si="219"/>
        <v>1.0017140449999999</v>
      </c>
      <c r="O751" s="127">
        <f t="shared" si="228"/>
        <v>0</v>
      </c>
      <c r="P751" s="123">
        <f t="shared" ca="1" si="220"/>
        <v>17.14044999</v>
      </c>
      <c r="Q751" s="129">
        <f t="shared" si="221"/>
        <v>0</v>
      </c>
      <c r="R751" s="130" t="str">
        <f t="shared" si="229"/>
        <v>J=</v>
      </c>
      <c r="S751" s="125">
        <f t="shared" si="230"/>
        <v>44622</v>
      </c>
      <c r="T751" s="133" t="str">
        <f t="shared" si="231"/>
        <v>-</v>
      </c>
      <c r="U751" s="7"/>
      <c r="V751" s="7"/>
      <c r="W751" s="7"/>
      <c r="X751" s="7"/>
      <c r="Y751" s="1"/>
      <c r="Z751" s="7"/>
      <c r="AA751" s="7"/>
      <c r="AB751" s="7"/>
      <c r="AC751" s="7"/>
      <c r="AD751" s="7"/>
      <c r="AE751" s="8"/>
      <c r="AF751" s="7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</row>
    <row r="752" spans="1:212" x14ac:dyDescent="0.2">
      <c r="A752" s="122">
        <f t="shared" si="222"/>
        <v>44446</v>
      </c>
      <c r="B752" s="121">
        <f t="shared" ca="1" si="232"/>
        <v>10019.59151</v>
      </c>
      <c r="C752" s="123">
        <f t="shared" si="223"/>
        <v>10000</v>
      </c>
      <c r="D752" s="124">
        <f ca="1">IF(A752&lt;$B$1,VLOOKUP(A752,[1]DI!$A$4:$B$15000,2,FALSE),0)</f>
        <v>0</v>
      </c>
      <c r="E752" s="123">
        <f t="shared" ca="1" si="216"/>
        <v>1</v>
      </c>
      <c r="F752" s="123">
        <f ca="1">(TRUNC(PRODUCT($E$12:$E751),16))</f>
        <v>1.06813814275894</v>
      </c>
      <c r="G752" s="123">
        <f t="shared" ref="G752:G815" ca="1" si="233">IF(O751&gt;0,F751,G751)</f>
        <v>1.06643662966093</v>
      </c>
      <c r="H752" s="123">
        <f t="shared" ca="1" si="217"/>
        <v>1.00159551</v>
      </c>
      <c r="I752" s="124">
        <f t="shared" si="224"/>
        <v>1.15E-2</v>
      </c>
      <c r="J752" s="125">
        <f t="shared" si="225"/>
        <v>44434</v>
      </c>
      <c r="K752" s="126">
        <f t="shared" si="226"/>
        <v>7</v>
      </c>
      <c r="L752" s="127">
        <f t="shared" si="227"/>
        <v>8</v>
      </c>
      <c r="M752" s="128">
        <f t="shared" si="218"/>
        <v>1.0003630619999999</v>
      </c>
      <c r="N752" s="128">
        <f t="shared" ca="1" si="219"/>
        <v>1.0019591510000001</v>
      </c>
      <c r="O752" s="127">
        <f t="shared" si="228"/>
        <v>0</v>
      </c>
      <c r="P752" s="123">
        <f t="shared" ca="1" si="220"/>
        <v>19.59151</v>
      </c>
      <c r="Q752" s="129">
        <f t="shared" si="221"/>
        <v>0</v>
      </c>
      <c r="R752" s="130" t="str">
        <f t="shared" si="229"/>
        <v>J=</v>
      </c>
      <c r="S752" s="125">
        <f t="shared" si="230"/>
        <v>44622</v>
      </c>
      <c r="T752" s="133" t="str">
        <f t="shared" si="231"/>
        <v>-</v>
      </c>
      <c r="U752" s="7"/>
      <c r="V752" s="7"/>
      <c r="W752" s="7"/>
      <c r="X752" s="7"/>
      <c r="Y752" s="1"/>
      <c r="Z752" s="7"/>
      <c r="AA752" s="7"/>
      <c r="AB752" s="7"/>
      <c r="AC752" s="7"/>
      <c r="AD752" s="7"/>
      <c r="AE752" s="8"/>
      <c r="AF752" s="7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</row>
    <row r="753" spans="1:212" x14ac:dyDescent="0.2">
      <c r="A753" s="122">
        <f t="shared" si="222"/>
        <v>44447</v>
      </c>
      <c r="B753" s="121">
        <f t="shared" ca="1" si="232"/>
        <v>10019.59151</v>
      </c>
      <c r="C753" s="123">
        <f t="shared" si="223"/>
        <v>10000</v>
      </c>
      <c r="D753" s="124">
        <f ca="1">IF(A753&lt;$B$1,VLOOKUP(A753,[1]DI!$A$4:$B$15000,2,FALSE),0)</f>
        <v>5.1499999999999997E-2</v>
      </c>
      <c r="E753" s="123">
        <f t="shared" ca="1" si="216"/>
        <v>1.0001993</v>
      </c>
      <c r="F753" s="123">
        <f ca="1">(TRUNC(PRODUCT($E$12:$E752),16))</f>
        <v>1.06813814275894</v>
      </c>
      <c r="G753" s="123">
        <f t="shared" ca="1" si="233"/>
        <v>1.06643662966093</v>
      </c>
      <c r="H753" s="123">
        <f t="shared" ca="1" si="217"/>
        <v>1.00159551</v>
      </c>
      <c r="I753" s="124">
        <f t="shared" si="224"/>
        <v>1.15E-2</v>
      </c>
      <c r="J753" s="125">
        <f t="shared" si="225"/>
        <v>44434</v>
      </c>
      <c r="K753" s="126">
        <f t="shared" si="226"/>
        <v>8</v>
      </c>
      <c r="L753" s="127">
        <f t="shared" si="227"/>
        <v>8</v>
      </c>
      <c r="M753" s="128">
        <f t="shared" si="218"/>
        <v>1.0003630619999999</v>
      </c>
      <c r="N753" s="128">
        <f t="shared" ca="1" si="219"/>
        <v>1.0019591510000001</v>
      </c>
      <c r="O753" s="127">
        <f t="shared" si="228"/>
        <v>0</v>
      </c>
      <c r="P753" s="123">
        <f t="shared" ca="1" si="220"/>
        <v>19.59151</v>
      </c>
      <c r="Q753" s="129">
        <f t="shared" si="221"/>
        <v>0</v>
      </c>
      <c r="R753" s="130" t="str">
        <f t="shared" si="229"/>
        <v>J=</v>
      </c>
      <c r="S753" s="125">
        <f t="shared" si="230"/>
        <v>44622</v>
      </c>
      <c r="T753" s="133" t="str">
        <f t="shared" si="231"/>
        <v>-</v>
      </c>
      <c r="U753" s="7"/>
      <c r="V753" s="7"/>
      <c r="W753" s="7"/>
      <c r="X753" s="7"/>
      <c r="Y753" s="1"/>
      <c r="Z753" s="7"/>
      <c r="AA753" s="7"/>
      <c r="AB753" s="7"/>
      <c r="AC753" s="7"/>
      <c r="AD753" s="7"/>
      <c r="AE753" s="8"/>
      <c r="AF753" s="7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</row>
    <row r="754" spans="1:212" x14ac:dyDescent="0.2">
      <c r="A754" s="122">
        <f t="shared" si="222"/>
        <v>44448</v>
      </c>
      <c r="B754" s="121">
        <f t="shared" ca="1" si="232"/>
        <v>10022.04316999</v>
      </c>
      <c r="C754" s="123">
        <f t="shared" si="223"/>
        <v>10000</v>
      </c>
      <c r="D754" s="124">
        <f ca="1">IF(A754&lt;$B$1,VLOOKUP(A754,[1]DI!$A$4:$B$15000,2,FALSE),0)</f>
        <v>5.1499999999999997E-2</v>
      </c>
      <c r="E754" s="123">
        <f t="shared" ca="1" si="216"/>
        <v>1.0001993</v>
      </c>
      <c r="F754" s="123">
        <f ca="1">(TRUNC(PRODUCT($E$12:$E753),16))</f>
        <v>1.06835102269079</v>
      </c>
      <c r="G754" s="123">
        <f t="shared" ca="1" si="233"/>
        <v>1.06643662966093</v>
      </c>
      <c r="H754" s="123">
        <f t="shared" ca="1" si="217"/>
        <v>1.0017951300000001</v>
      </c>
      <c r="I754" s="124">
        <f t="shared" si="224"/>
        <v>1.15E-2</v>
      </c>
      <c r="J754" s="125">
        <f t="shared" si="225"/>
        <v>44434</v>
      </c>
      <c r="K754" s="126">
        <f t="shared" si="226"/>
        <v>9</v>
      </c>
      <c r="L754" s="127">
        <f t="shared" si="227"/>
        <v>9</v>
      </c>
      <c r="M754" s="128">
        <f t="shared" si="218"/>
        <v>1.000408454</v>
      </c>
      <c r="N754" s="128">
        <f t="shared" ca="1" si="219"/>
        <v>1.0022043169999999</v>
      </c>
      <c r="O754" s="127">
        <f t="shared" si="228"/>
        <v>0</v>
      </c>
      <c r="P754" s="123">
        <f t="shared" ca="1" si="220"/>
        <v>22.043169989999999</v>
      </c>
      <c r="Q754" s="129">
        <f t="shared" si="221"/>
        <v>0</v>
      </c>
      <c r="R754" s="130" t="str">
        <f t="shared" si="229"/>
        <v>J=</v>
      </c>
      <c r="S754" s="125">
        <f t="shared" si="230"/>
        <v>44622</v>
      </c>
      <c r="T754" s="133" t="str">
        <f t="shared" si="231"/>
        <v>-</v>
      </c>
      <c r="U754" s="7"/>
      <c r="V754" s="7"/>
      <c r="W754" s="7"/>
      <c r="X754" s="7"/>
      <c r="Y754" s="1"/>
      <c r="Z754" s="7"/>
      <c r="AA754" s="7"/>
      <c r="AB754" s="7"/>
      <c r="AC754" s="7"/>
      <c r="AD754" s="7"/>
      <c r="AE754" s="8"/>
      <c r="AF754" s="7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</row>
    <row r="755" spans="1:212" x14ac:dyDescent="0.2">
      <c r="A755" s="122">
        <f t="shared" si="222"/>
        <v>44449</v>
      </c>
      <c r="B755" s="121">
        <f t="shared" ca="1" si="232"/>
        <v>10024.495430000001</v>
      </c>
      <c r="C755" s="123">
        <f t="shared" si="223"/>
        <v>10000</v>
      </c>
      <c r="D755" s="124">
        <f ca="1">IF(A755&lt;$B$1,VLOOKUP(A755,[1]DI!$A$4:$B$15000,2,FALSE),0)</f>
        <v>5.1499999999999997E-2</v>
      </c>
      <c r="E755" s="123">
        <f t="shared" ca="1" si="216"/>
        <v>1.0001993</v>
      </c>
      <c r="F755" s="123">
        <f ca="1">(TRUNC(PRODUCT($E$12:$E754),16))</f>
        <v>1.0685639450496101</v>
      </c>
      <c r="G755" s="123">
        <f t="shared" ca="1" si="233"/>
        <v>1.06643662966093</v>
      </c>
      <c r="H755" s="123">
        <f t="shared" ca="1" si="217"/>
        <v>1.0019947899999999</v>
      </c>
      <c r="I755" s="124">
        <f t="shared" si="224"/>
        <v>1.15E-2</v>
      </c>
      <c r="J755" s="125">
        <f t="shared" si="225"/>
        <v>44434</v>
      </c>
      <c r="K755" s="126">
        <f t="shared" si="226"/>
        <v>10</v>
      </c>
      <c r="L755" s="127">
        <f t="shared" si="227"/>
        <v>10</v>
      </c>
      <c r="M755" s="128">
        <f t="shared" si="218"/>
        <v>1.000453848</v>
      </c>
      <c r="N755" s="128">
        <f t="shared" ca="1" si="219"/>
        <v>1.002449543</v>
      </c>
      <c r="O755" s="127">
        <f t="shared" si="228"/>
        <v>0</v>
      </c>
      <c r="P755" s="123">
        <f t="shared" ca="1" si="220"/>
        <v>24.495429999999999</v>
      </c>
      <c r="Q755" s="129">
        <f t="shared" si="221"/>
        <v>0</v>
      </c>
      <c r="R755" s="130" t="str">
        <f t="shared" si="229"/>
        <v>J=</v>
      </c>
      <c r="S755" s="125">
        <f t="shared" si="230"/>
        <v>44622</v>
      </c>
      <c r="T755" s="133" t="str">
        <f t="shared" si="231"/>
        <v>-</v>
      </c>
      <c r="U755" s="7"/>
      <c r="V755" s="7"/>
      <c r="W755" s="7"/>
      <c r="X755" s="7"/>
      <c r="Y755" s="1"/>
      <c r="Z755" s="7"/>
      <c r="AA755" s="7"/>
      <c r="AB755" s="7"/>
      <c r="AC755" s="7"/>
      <c r="AD755" s="7"/>
      <c r="AE755" s="8"/>
      <c r="AF755" s="7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</row>
    <row r="756" spans="1:212" x14ac:dyDescent="0.2">
      <c r="A756" s="122">
        <f t="shared" si="222"/>
        <v>44450</v>
      </c>
      <c r="B756" s="121">
        <f t="shared" ca="1" si="232"/>
        <v>10026.9483</v>
      </c>
      <c r="C756" s="123">
        <f t="shared" si="223"/>
        <v>10000</v>
      </c>
      <c r="D756" s="124">
        <f ca="1">IF(A756&lt;$B$1,VLOOKUP(A756,[1]DI!$A$4:$B$15000,2,FALSE),0)</f>
        <v>0</v>
      </c>
      <c r="E756" s="123">
        <f t="shared" ca="1" si="216"/>
        <v>1</v>
      </c>
      <c r="F756" s="123">
        <f ca="1">(TRUNC(PRODUCT($E$12:$E755),16))</f>
        <v>1.06877690984386</v>
      </c>
      <c r="G756" s="123">
        <f t="shared" ca="1" si="233"/>
        <v>1.06643662966093</v>
      </c>
      <c r="H756" s="123">
        <f t="shared" ca="1" si="217"/>
        <v>1.0021944899999999</v>
      </c>
      <c r="I756" s="124">
        <f t="shared" si="224"/>
        <v>1.15E-2</v>
      </c>
      <c r="J756" s="125">
        <f t="shared" si="225"/>
        <v>44434</v>
      </c>
      <c r="K756" s="126">
        <f t="shared" si="226"/>
        <v>10</v>
      </c>
      <c r="L756" s="127">
        <f t="shared" si="227"/>
        <v>11</v>
      </c>
      <c r="M756" s="128">
        <f t="shared" si="218"/>
        <v>1.000499244</v>
      </c>
      <c r="N756" s="128">
        <f t="shared" ca="1" si="219"/>
        <v>1.00269483</v>
      </c>
      <c r="O756" s="127">
        <f t="shared" si="228"/>
        <v>0</v>
      </c>
      <c r="P756" s="123">
        <f t="shared" ca="1" si="220"/>
        <v>26.9483</v>
      </c>
      <c r="Q756" s="129">
        <f t="shared" si="221"/>
        <v>0</v>
      </c>
      <c r="R756" s="130" t="str">
        <f t="shared" si="229"/>
        <v>J=</v>
      </c>
      <c r="S756" s="125">
        <f t="shared" si="230"/>
        <v>44622</v>
      </c>
      <c r="T756" s="133" t="str">
        <f t="shared" si="231"/>
        <v>-</v>
      </c>
      <c r="U756" s="7"/>
      <c r="V756" s="7"/>
      <c r="W756" s="7"/>
      <c r="X756" s="7"/>
      <c r="Y756" s="1"/>
      <c r="Z756" s="7"/>
      <c r="AA756" s="7"/>
      <c r="AB756" s="7"/>
      <c r="AC756" s="7"/>
      <c r="AD756" s="7"/>
      <c r="AE756" s="8"/>
      <c r="AF756" s="7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</row>
    <row r="757" spans="1:212" x14ac:dyDescent="0.2">
      <c r="A757" s="122">
        <f t="shared" si="222"/>
        <v>44451</v>
      </c>
      <c r="B757" s="121">
        <f t="shared" ca="1" si="232"/>
        <v>10026.9483</v>
      </c>
      <c r="C757" s="123">
        <f t="shared" si="223"/>
        <v>10000</v>
      </c>
      <c r="D757" s="124">
        <f ca="1">IF(A757&lt;$B$1,VLOOKUP(A757,[1]DI!$A$4:$B$15000,2,FALSE),0)</f>
        <v>0</v>
      </c>
      <c r="E757" s="123">
        <f t="shared" ca="1" si="216"/>
        <v>1</v>
      </c>
      <c r="F757" s="123">
        <f ca="1">(TRUNC(PRODUCT($E$12:$E756),16))</f>
        <v>1.06877690984386</v>
      </c>
      <c r="G757" s="123">
        <f t="shared" ca="1" si="233"/>
        <v>1.06643662966093</v>
      </c>
      <c r="H757" s="123">
        <f t="shared" ca="1" si="217"/>
        <v>1.0021944899999999</v>
      </c>
      <c r="I757" s="124">
        <f t="shared" si="224"/>
        <v>1.15E-2</v>
      </c>
      <c r="J757" s="125">
        <f t="shared" si="225"/>
        <v>44434</v>
      </c>
      <c r="K757" s="126">
        <f t="shared" si="226"/>
        <v>10</v>
      </c>
      <c r="L757" s="127">
        <f t="shared" si="227"/>
        <v>11</v>
      </c>
      <c r="M757" s="128">
        <f t="shared" si="218"/>
        <v>1.000499244</v>
      </c>
      <c r="N757" s="128">
        <f t="shared" ca="1" si="219"/>
        <v>1.00269483</v>
      </c>
      <c r="O757" s="127">
        <f t="shared" si="228"/>
        <v>0</v>
      </c>
      <c r="P757" s="123">
        <f t="shared" ca="1" si="220"/>
        <v>26.9483</v>
      </c>
      <c r="Q757" s="129">
        <f t="shared" si="221"/>
        <v>0</v>
      </c>
      <c r="R757" s="130" t="str">
        <f t="shared" si="229"/>
        <v>J=</v>
      </c>
      <c r="S757" s="125">
        <f t="shared" si="230"/>
        <v>44622</v>
      </c>
      <c r="T757" s="133" t="str">
        <f t="shared" si="231"/>
        <v>-</v>
      </c>
      <c r="U757" s="7"/>
      <c r="V757" s="7"/>
      <c r="W757" s="7"/>
      <c r="X757" s="7"/>
      <c r="Y757" s="1"/>
      <c r="Z757" s="7"/>
      <c r="AA757" s="7"/>
      <c r="AB757" s="7"/>
      <c r="AC757" s="7"/>
      <c r="AD757" s="7"/>
      <c r="AE757" s="8"/>
      <c r="AF757" s="7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</row>
    <row r="758" spans="1:212" x14ac:dyDescent="0.2">
      <c r="A758" s="122">
        <f t="shared" si="222"/>
        <v>44452</v>
      </c>
      <c r="B758" s="121">
        <f t="shared" ca="1" si="232"/>
        <v>10026.9483</v>
      </c>
      <c r="C758" s="123">
        <f t="shared" si="223"/>
        <v>10000</v>
      </c>
      <c r="D758" s="124">
        <f ca="1">IF(A758&lt;$B$1,VLOOKUP(A758,[1]DI!$A$4:$B$15000,2,FALSE),0)</f>
        <v>5.1499999999999997E-2</v>
      </c>
      <c r="E758" s="123">
        <f t="shared" ca="1" si="216"/>
        <v>1.0001993</v>
      </c>
      <c r="F758" s="123">
        <f ca="1">(TRUNC(PRODUCT($E$12:$E757),16))</f>
        <v>1.06877690984386</v>
      </c>
      <c r="G758" s="123">
        <f t="shared" ca="1" si="233"/>
        <v>1.06643662966093</v>
      </c>
      <c r="H758" s="123">
        <f t="shared" ca="1" si="217"/>
        <v>1.0021944899999999</v>
      </c>
      <c r="I758" s="124">
        <f t="shared" si="224"/>
        <v>1.15E-2</v>
      </c>
      <c r="J758" s="125">
        <f t="shared" si="225"/>
        <v>44434</v>
      </c>
      <c r="K758" s="126">
        <f t="shared" si="226"/>
        <v>11</v>
      </c>
      <c r="L758" s="127">
        <f t="shared" si="227"/>
        <v>11</v>
      </c>
      <c r="M758" s="128">
        <f t="shared" si="218"/>
        <v>1.000499244</v>
      </c>
      <c r="N758" s="128">
        <f t="shared" ca="1" si="219"/>
        <v>1.00269483</v>
      </c>
      <c r="O758" s="127">
        <f t="shared" si="228"/>
        <v>0</v>
      </c>
      <c r="P758" s="123">
        <f t="shared" ca="1" si="220"/>
        <v>26.9483</v>
      </c>
      <c r="Q758" s="129">
        <f t="shared" si="221"/>
        <v>0</v>
      </c>
      <c r="R758" s="130" t="str">
        <f t="shared" si="229"/>
        <v>J=</v>
      </c>
      <c r="S758" s="125">
        <f t="shared" si="230"/>
        <v>44622</v>
      </c>
      <c r="T758" s="133" t="str">
        <f t="shared" si="231"/>
        <v>-</v>
      </c>
      <c r="U758" s="7"/>
      <c r="V758" s="7"/>
      <c r="W758" s="7"/>
      <c r="X758" s="7"/>
      <c r="Y758" s="1"/>
      <c r="Z758" s="7"/>
      <c r="AA758" s="7"/>
      <c r="AB758" s="7"/>
      <c r="AC758" s="7"/>
      <c r="AD758" s="7"/>
      <c r="AE758" s="8"/>
      <c r="AF758" s="7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</row>
    <row r="759" spans="1:212" x14ac:dyDescent="0.2">
      <c r="A759" s="122">
        <f t="shared" si="222"/>
        <v>44453</v>
      </c>
      <c r="B759" s="121">
        <f t="shared" ca="1" si="232"/>
        <v>10029.401659990001</v>
      </c>
      <c r="C759" s="123">
        <f t="shared" si="223"/>
        <v>10000</v>
      </c>
      <c r="D759" s="124">
        <f ca="1">IF(A759&lt;$B$1,VLOOKUP(A759,[1]DI!$A$4:$B$15000,2,FALSE),0)</f>
        <v>5.1499999999999997E-2</v>
      </c>
      <c r="E759" s="123">
        <f t="shared" ca="1" si="216"/>
        <v>1.0001993</v>
      </c>
      <c r="F759" s="123">
        <f ca="1">(TRUNC(PRODUCT($E$12:$E758),16))</f>
        <v>1.0689899170819901</v>
      </c>
      <c r="G759" s="123">
        <f t="shared" ca="1" si="233"/>
        <v>1.06643662966093</v>
      </c>
      <c r="H759" s="123">
        <f t="shared" ca="1" si="217"/>
        <v>1.00239422</v>
      </c>
      <c r="I759" s="124">
        <f t="shared" si="224"/>
        <v>1.15E-2</v>
      </c>
      <c r="J759" s="125">
        <f t="shared" si="225"/>
        <v>44434</v>
      </c>
      <c r="K759" s="126">
        <f t="shared" si="226"/>
        <v>12</v>
      </c>
      <c r="L759" s="127">
        <f t="shared" si="227"/>
        <v>12</v>
      </c>
      <c r="M759" s="128">
        <f t="shared" si="218"/>
        <v>1.0005446419999999</v>
      </c>
      <c r="N759" s="128">
        <f t="shared" ca="1" si="219"/>
        <v>1.0029401659999999</v>
      </c>
      <c r="O759" s="127">
        <f t="shared" si="228"/>
        <v>0</v>
      </c>
      <c r="P759" s="123">
        <f t="shared" ca="1" si="220"/>
        <v>29.401659989999999</v>
      </c>
      <c r="Q759" s="129">
        <f t="shared" si="221"/>
        <v>0</v>
      </c>
      <c r="R759" s="130" t="str">
        <f t="shared" si="229"/>
        <v>J=</v>
      </c>
      <c r="S759" s="125">
        <f t="shared" si="230"/>
        <v>44622</v>
      </c>
      <c r="T759" s="133" t="str">
        <f t="shared" si="231"/>
        <v>-</v>
      </c>
      <c r="U759" s="7"/>
      <c r="V759" s="7"/>
      <c r="W759" s="7"/>
      <c r="X759" s="7"/>
      <c r="Y759" s="1"/>
      <c r="Z759" s="7"/>
      <c r="AA759" s="7"/>
      <c r="AB759" s="7"/>
      <c r="AC759" s="7"/>
      <c r="AD759" s="7"/>
      <c r="AE759" s="8"/>
      <c r="AF759" s="7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</row>
    <row r="760" spans="1:212" x14ac:dyDescent="0.2">
      <c r="A760" s="122">
        <f t="shared" si="222"/>
        <v>44454</v>
      </c>
      <c r="B760" s="121">
        <f t="shared" ca="1" si="232"/>
        <v>10031.85573999</v>
      </c>
      <c r="C760" s="123">
        <f t="shared" si="223"/>
        <v>10000</v>
      </c>
      <c r="D760" s="124">
        <f ca="1">IF(A760&lt;$B$1,VLOOKUP(A760,[1]DI!$A$4:$B$15000,2,FALSE),0)</f>
        <v>5.1499999999999997E-2</v>
      </c>
      <c r="E760" s="123">
        <f t="shared" ca="1" si="216"/>
        <v>1.0001993</v>
      </c>
      <c r="F760" s="123">
        <f ca="1">(TRUNC(PRODUCT($E$12:$E759),16))</f>
        <v>1.0692029667724701</v>
      </c>
      <c r="G760" s="123">
        <f t="shared" ca="1" si="233"/>
        <v>1.06643662966093</v>
      </c>
      <c r="H760" s="123">
        <f t="shared" ca="1" si="217"/>
        <v>1.002594</v>
      </c>
      <c r="I760" s="124">
        <f t="shared" si="224"/>
        <v>1.15E-2</v>
      </c>
      <c r="J760" s="125">
        <f t="shared" si="225"/>
        <v>44434</v>
      </c>
      <c r="K760" s="126">
        <f t="shared" si="226"/>
        <v>13</v>
      </c>
      <c r="L760" s="127">
        <f t="shared" si="227"/>
        <v>13</v>
      </c>
      <c r="M760" s="128">
        <f t="shared" si="218"/>
        <v>1.0005900430000001</v>
      </c>
      <c r="N760" s="128">
        <f t="shared" ca="1" si="219"/>
        <v>1.003185574</v>
      </c>
      <c r="O760" s="127">
        <f t="shared" si="228"/>
        <v>0</v>
      </c>
      <c r="P760" s="123">
        <f t="shared" ca="1" si="220"/>
        <v>31.85573999</v>
      </c>
      <c r="Q760" s="129">
        <f t="shared" si="221"/>
        <v>0</v>
      </c>
      <c r="R760" s="130" t="str">
        <f t="shared" si="229"/>
        <v>J=</v>
      </c>
      <c r="S760" s="125">
        <f t="shared" si="230"/>
        <v>44622</v>
      </c>
      <c r="T760" s="133" t="str">
        <f t="shared" si="231"/>
        <v>-</v>
      </c>
      <c r="U760" s="7"/>
      <c r="V760" s="7"/>
      <c r="W760" s="7"/>
      <c r="X760" s="7"/>
      <c r="Y760" s="1"/>
      <c r="Z760" s="7"/>
      <c r="AA760" s="7"/>
      <c r="AB760" s="7"/>
      <c r="AC760" s="7"/>
      <c r="AD760" s="7"/>
      <c r="AE760" s="8"/>
      <c r="AF760" s="7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</row>
    <row r="761" spans="1:212" x14ac:dyDescent="0.2">
      <c r="A761" s="122">
        <f t="shared" si="222"/>
        <v>44455</v>
      </c>
      <c r="B761" s="121">
        <f t="shared" ca="1" si="232"/>
        <v>10034.310399989999</v>
      </c>
      <c r="C761" s="123">
        <f t="shared" si="223"/>
        <v>10000</v>
      </c>
      <c r="D761" s="124">
        <f ca="1">IF(A761&lt;$B$1,VLOOKUP(A761,[1]DI!$A$4:$B$15000,2,FALSE),0)</f>
        <v>5.1499999999999997E-2</v>
      </c>
      <c r="E761" s="123">
        <f t="shared" ca="1" si="216"/>
        <v>1.0001993</v>
      </c>
      <c r="F761" s="123">
        <f ca="1">(TRUNC(PRODUCT($E$12:$E760),16))</f>
        <v>1.06941605892375</v>
      </c>
      <c r="G761" s="123">
        <f t="shared" ca="1" si="233"/>
        <v>1.06643662966093</v>
      </c>
      <c r="H761" s="123">
        <f t="shared" ca="1" si="217"/>
        <v>1.0027938199999999</v>
      </c>
      <c r="I761" s="124">
        <f t="shared" si="224"/>
        <v>1.15E-2</v>
      </c>
      <c r="J761" s="125">
        <f t="shared" si="225"/>
        <v>44434</v>
      </c>
      <c r="K761" s="126">
        <f t="shared" si="226"/>
        <v>14</v>
      </c>
      <c r="L761" s="127">
        <f t="shared" si="227"/>
        <v>14</v>
      </c>
      <c r="M761" s="128">
        <f t="shared" si="218"/>
        <v>1.0006354449999999</v>
      </c>
      <c r="N761" s="128">
        <f t="shared" ca="1" si="219"/>
        <v>1.0034310399999999</v>
      </c>
      <c r="O761" s="127">
        <f t="shared" si="228"/>
        <v>0</v>
      </c>
      <c r="P761" s="123">
        <f t="shared" ca="1" si="220"/>
        <v>34.310399990000001</v>
      </c>
      <c r="Q761" s="129">
        <f t="shared" si="221"/>
        <v>0</v>
      </c>
      <c r="R761" s="130" t="str">
        <f t="shared" si="229"/>
        <v>J=</v>
      </c>
      <c r="S761" s="125">
        <f t="shared" si="230"/>
        <v>44622</v>
      </c>
      <c r="T761" s="133" t="str">
        <f t="shared" si="231"/>
        <v>-</v>
      </c>
      <c r="U761" s="7"/>
      <c r="V761" s="7"/>
      <c r="W761" s="7"/>
      <c r="X761" s="7"/>
      <c r="Y761" s="1"/>
      <c r="Z761" s="7"/>
      <c r="AA761" s="7"/>
      <c r="AB761" s="7"/>
      <c r="AC761" s="7"/>
      <c r="AD761" s="7"/>
      <c r="AE761" s="8"/>
      <c r="AF761" s="7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</row>
    <row r="762" spans="1:212" x14ac:dyDescent="0.2">
      <c r="A762" s="122">
        <f t="shared" si="222"/>
        <v>44456</v>
      </c>
      <c r="B762" s="121">
        <f t="shared" ca="1" si="232"/>
        <v>10036.765569990001</v>
      </c>
      <c r="C762" s="123">
        <f t="shared" si="223"/>
        <v>10000</v>
      </c>
      <c r="D762" s="124">
        <f ca="1">IF(A762&lt;$B$1,VLOOKUP(A762,[1]DI!$A$4:$B$15000,2,FALSE),0)</f>
        <v>5.1499999999999997E-2</v>
      </c>
      <c r="E762" s="123">
        <f t="shared" ca="1" si="216"/>
        <v>1.0001993</v>
      </c>
      <c r="F762" s="123">
        <f ca="1">(TRUNC(PRODUCT($E$12:$E761),16))</f>
        <v>1.0696291935442901</v>
      </c>
      <c r="G762" s="123">
        <f t="shared" ca="1" si="233"/>
        <v>1.06643662966093</v>
      </c>
      <c r="H762" s="123">
        <f t="shared" ca="1" si="217"/>
        <v>1.0029936699999999</v>
      </c>
      <c r="I762" s="124">
        <f t="shared" si="224"/>
        <v>1.15E-2</v>
      </c>
      <c r="J762" s="125">
        <f t="shared" si="225"/>
        <v>44434</v>
      </c>
      <c r="K762" s="126">
        <f t="shared" si="226"/>
        <v>15</v>
      </c>
      <c r="L762" s="127">
        <f t="shared" si="227"/>
        <v>15</v>
      </c>
      <c r="M762" s="128">
        <f t="shared" si="218"/>
        <v>1.0006808490000001</v>
      </c>
      <c r="N762" s="128">
        <f t="shared" ca="1" si="219"/>
        <v>1.0036765569999999</v>
      </c>
      <c r="O762" s="127">
        <f t="shared" si="228"/>
        <v>0</v>
      </c>
      <c r="P762" s="123">
        <f t="shared" ca="1" si="220"/>
        <v>36.765569990000003</v>
      </c>
      <c r="Q762" s="129">
        <f t="shared" si="221"/>
        <v>0</v>
      </c>
      <c r="R762" s="130" t="str">
        <f t="shared" si="229"/>
        <v>J=</v>
      </c>
      <c r="S762" s="125">
        <f t="shared" si="230"/>
        <v>44622</v>
      </c>
      <c r="T762" s="133" t="str">
        <f t="shared" si="231"/>
        <v>-</v>
      </c>
      <c r="U762" s="7"/>
      <c r="V762" s="7"/>
      <c r="W762" s="7"/>
      <c r="X762" s="7"/>
      <c r="Y762" s="1"/>
      <c r="Z762" s="7"/>
      <c r="AA762" s="7"/>
      <c r="AB762" s="7"/>
      <c r="AC762" s="7"/>
      <c r="AD762" s="7"/>
      <c r="AE762" s="8"/>
      <c r="AF762" s="7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</row>
    <row r="763" spans="1:212" x14ac:dyDescent="0.2">
      <c r="A763" s="122">
        <f t="shared" si="222"/>
        <v>44457</v>
      </c>
      <c r="B763" s="121">
        <f t="shared" ca="1" si="232"/>
        <v>10039.22144999</v>
      </c>
      <c r="C763" s="123">
        <f t="shared" si="223"/>
        <v>10000</v>
      </c>
      <c r="D763" s="124">
        <f ca="1">IF(A763&lt;$B$1,VLOOKUP(A763,[1]DI!$A$4:$B$15000,2,FALSE),0)</f>
        <v>0</v>
      </c>
      <c r="E763" s="123">
        <f t="shared" ca="1" si="216"/>
        <v>1</v>
      </c>
      <c r="F763" s="123">
        <f ca="1">(TRUNC(PRODUCT($E$12:$E762),16))</f>
        <v>1.0698423706425599</v>
      </c>
      <c r="G763" s="123">
        <f t="shared" ca="1" si="233"/>
        <v>1.06643662966093</v>
      </c>
      <c r="H763" s="123">
        <f t="shared" ca="1" si="217"/>
        <v>1.0031935700000001</v>
      </c>
      <c r="I763" s="124">
        <f t="shared" si="224"/>
        <v>1.15E-2</v>
      </c>
      <c r="J763" s="125">
        <f t="shared" si="225"/>
        <v>44434</v>
      </c>
      <c r="K763" s="126">
        <f t="shared" si="226"/>
        <v>15</v>
      </c>
      <c r="L763" s="127">
        <f t="shared" si="227"/>
        <v>16</v>
      </c>
      <c r="M763" s="128">
        <f t="shared" si="218"/>
        <v>1.0007262560000001</v>
      </c>
      <c r="N763" s="128">
        <f t="shared" ca="1" si="219"/>
        <v>1.003922145</v>
      </c>
      <c r="O763" s="127">
        <f t="shared" si="228"/>
        <v>0</v>
      </c>
      <c r="P763" s="123">
        <f t="shared" ca="1" si="220"/>
        <v>39.221449990000004</v>
      </c>
      <c r="Q763" s="129">
        <f t="shared" si="221"/>
        <v>0</v>
      </c>
      <c r="R763" s="130" t="str">
        <f t="shared" si="229"/>
        <v>J=</v>
      </c>
      <c r="S763" s="125">
        <f t="shared" si="230"/>
        <v>44622</v>
      </c>
      <c r="T763" s="133" t="str">
        <f t="shared" si="231"/>
        <v>-</v>
      </c>
      <c r="U763" s="7"/>
      <c r="V763" s="7"/>
      <c r="W763" s="7"/>
      <c r="X763" s="7"/>
      <c r="Y763" s="1"/>
      <c r="Z763" s="7"/>
      <c r="AA763" s="7"/>
      <c r="AB763" s="7"/>
      <c r="AC763" s="7"/>
      <c r="AD763" s="7"/>
      <c r="AE763" s="8"/>
      <c r="AF763" s="7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</row>
    <row r="764" spans="1:212" x14ac:dyDescent="0.2">
      <c r="A764" s="122">
        <f t="shared" si="222"/>
        <v>44458</v>
      </c>
      <c r="B764" s="121">
        <f t="shared" ca="1" si="232"/>
        <v>10039.22144999</v>
      </c>
      <c r="C764" s="123">
        <f t="shared" si="223"/>
        <v>10000</v>
      </c>
      <c r="D764" s="124">
        <f ca="1">IF(A764&lt;$B$1,VLOOKUP(A764,[1]DI!$A$4:$B$15000,2,FALSE),0)</f>
        <v>0</v>
      </c>
      <c r="E764" s="123">
        <f t="shared" ca="1" si="216"/>
        <v>1</v>
      </c>
      <c r="F764" s="123">
        <f ca="1">(TRUNC(PRODUCT($E$12:$E763),16))</f>
        <v>1.0698423706425599</v>
      </c>
      <c r="G764" s="123">
        <f t="shared" ca="1" si="233"/>
        <v>1.06643662966093</v>
      </c>
      <c r="H764" s="123">
        <f t="shared" ca="1" si="217"/>
        <v>1.0031935700000001</v>
      </c>
      <c r="I764" s="124">
        <f t="shared" si="224"/>
        <v>1.15E-2</v>
      </c>
      <c r="J764" s="125">
        <f t="shared" si="225"/>
        <v>44434</v>
      </c>
      <c r="K764" s="126">
        <f t="shared" si="226"/>
        <v>15</v>
      </c>
      <c r="L764" s="127">
        <f t="shared" si="227"/>
        <v>16</v>
      </c>
      <c r="M764" s="128">
        <f t="shared" si="218"/>
        <v>1.0007262560000001</v>
      </c>
      <c r="N764" s="128">
        <f t="shared" ca="1" si="219"/>
        <v>1.003922145</v>
      </c>
      <c r="O764" s="127">
        <f t="shared" si="228"/>
        <v>0</v>
      </c>
      <c r="P764" s="123">
        <f t="shared" ca="1" si="220"/>
        <v>39.221449990000004</v>
      </c>
      <c r="Q764" s="129">
        <f t="shared" si="221"/>
        <v>0</v>
      </c>
      <c r="R764" s="130" t="str">
        <f t="shared" si="229"/>
        <v>J=</v>
      </c>
      <c r="S764" s="125">
        <f t="shared" si="230"/>
        <v>44622</v>
      </c>
      <c r="T764" s="133" t="str">
        <f t="shared" si="231"/>
        <v>-</v>
      </c>
      <c r="U764" s="7"/>
      <c r="V764" s="7"/>
      <c r="W764" s="7"/>
      <c r="X764" s="7"/>
      <c r="Y764" s="1"/>
      <c r="Z764" s="7"/>
      <c r="AA764" s="7"/>
      <c r="AB764" s="7"/>
      <c r="AC764" s="7"/>
      <c r="AD764" s="7"/>
      <c r="AE764" s="8"/>
      <c r="AF764" s="7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</row>
    <row r="765" spans="1:212" x14ac:dyDescent="0.2">
      <c r="A765" s="122">
        <f t="shared" si="222"/>
        <v>44459</v>
      </c>
      <c r="B765" s="121">
        <f t="shared" ca="1" si="232"/>
        <v>10039.22144999</v>
      </c>
      <c r="C765" s="123">
        <f t="shared" si="223"/>
        <v>10000</v>
      </c>
      <c r="D765" s="124">
        <f ca="1">IF(A765&lt;$B$1,VLOOKUP(A765,[1]DI!$A$4:$B$15000,2,FALSE),0)</f>
        <v>5.1499999999999997E-2</v>
      </c>
      <c r="E765" s="123">
        <f t="shared" ca="1" si="216"/>
        <v>1.0001993</v>
      </c>
      <c r="F765" s="123">
        <f ca="1">(TRUNC(PRODUCT($E$12:$E764),16))</f>
        <v>1.0698423706425599</v>
      </c>
      <c r="G765" s="123">
        <f t="shared" ca="1" si="233"/>
        <v>1.06643662966093</v>
      </c>
      <c r="H765" s="123">
        <f t="shared" ca="1" si="217"/>
        <v>1.0031935700000001</v>
      </c>
      <c r="I765" s="124">
        <f t="shared" si="224"/>
        <v>1.15E-2</v>
      </c>
      <c r="J765" s="125">
        <f t="shared" si="225"/>
        <v>44434</v>
      </c>
      <c r="K765" s="126">
        <f t="shared" si="226"/>
        <v>16</v>
      </c>
      <c r="L765" s="127">
        <f t="shared" si="227"/>
        <v>16</v>
      </c>
      <c r="M765" s="128">
        <f t="shared" si="218"/>
        <v>1.0007262560000001</v>
      </c>
      <c r="N765" s="128">
        <f t="shared" ca="1" si="219"/>
        <v>1.003922145</v>
      </c>
      <c r="O765" s="127">
        <f t="shared" si="228"/>
        <v>0</v>
      </c>
      <c r="P765" s="123">
        <f t="shared" ca="1" si="220"/>
        <v>39.221449990000004</v>
      </c>
      <c r="Q765" s="129">
        <f t="shared" si="221"/>
        <v>0</v>
      </c>
      <c r="R765" s="130" t="str">
        <f t="shared" si="229"/>
        <v>J=</v>
      </c>
      <c r="S765" s="125">
        <f t="shared" si="230"/>
        <v>44622</v>
      </c>
      <c r="T765" s="133" t="str">
        <f t="shared" si="231"/>
        <v>-</v>
      </c>
      <c r="U765" s="7"/>
      <c r="V765" s="7"/>
      <c r="W765" s="7"/>
      <c r="X765" s="7"/>
      <c r="Y765" s="1"/>
      <c r="Z765" s="7"/>
      <c r="AA765" s="7"/>
      <c r="AB765" s="7"/>
      <c r="AC765" s="7"/>
      <c r="AD765" s="7"/>
      <c r="AE765" s="8"/>
      <c r="AF765" s="7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</row>
    <row r="766" spans="1:212" x14ac:dyDescent="0.2">
      <c r="A766" s="122">
        <f t="shared" si="222"/>
        <v>44460</v>
      </c>
      <c r="B766" s="121">
        <f t="shared" ca="1" si="232"/>
        <v>10041.677929990001</v>
      </c>
      <c r="C766" s="123">
        <f t="shared" si="223"/>
        <v>10000</v>
      </c>
      <c r="D766" s="124">
        <f ca="1">IF(A766&lt;$B$1,VLOOKUP(A766,[1]DI!$A$4:$B$15000,2,FALSE),0)</f>
        <v>5.1499999999999997E-2</v>
      </c>
      <c r="E766" s="123">
        <f t="shared" ca="1" si="216"/>
        <v>1.0001993</v>
      </c>
      <c r="F766" s="123">
        <f ca="1">(TRUNC(PRODUCT($E$12:$E765),16))</f>
        <v>1.0700555902270299</v>
      </c>
      <c r="G766" s="123">
        <f t="shared" ca="1" si="233"/>
        <v>1.06643662966093</v>
      </c>
      <c r="H766" s="123">
        <f t="shared" ca="1" si="217"/>
        <v>1.00339351</v>
      </c>
      <c r="I766" s="124">
        <f t="shared" si="224"/>
        <v>1.15E-2</v>
      </c>
      <c r="J766" s="125">
        <f t="shared" si="225"/>
        <v>44434</v>
      </c>
      <c r="K766" s="126">
        <f t="shared" si="226"/>
        <v>17</v>
      </c>
      <c r="L766" s="127">
        <f t="shared" si="227"/>
        <v>17</v>
      </c>
      <c r="M766" s="128">
        <f t="shared" si="218"/>
        <v>1.0007716639999999</v>
      </c>
      <c r="N766" s="128">
        <f t="shared" ca="1" si="219"/>
        <v>1.0041677929999999</v>
      </c>
      <c r="O766" s="127">
        <f t="shared" si="228"/>
        <v>0</v>
      </c>
      <c r="P766" s="123">
        <f t="shared" ca="1" si="220"/>
        <v>41.677929990000003</v>
      </c>
      <c r="Q766" s="129">
        <f t="shared" si="221"/>
        <v>0</v>
      </c>
      <c r="R766" s="130" t="str">
        <f t="shared" si="229"/>
        <v>J=</v>
      </c>
      <c r="S766" s="125">
        <f t="shared" si="230"/>
        <v>44622</v>
      </c>
      <c r="T766" s="133" t="str">
        <f t="shared" si="231"/>
        <v>-</v>
      </c>
      <c r="U766" s="7"/>
      <c r="V766" s="7"/>
      <c r="W766" s="7"/>
      <c r="X766" s="7"/>
      <c r="Y766" s="1"/>
      <c r="Z766" s="7"/>
      <c r="AA766" s="7"/>
      <c r="AB766" s="7"/>
      <c r="AC766" s="7"/>
      <c r="AD766" s="7"/>
      <c r="AE766" s="8"/>
      <c r="AF766" s="7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</row>
    <row r="767" spans="1:212" x14ac:dyDescent="0.2">
      <c r="A767" s="122">
        <f t="shared" si="222"/>
        <v>44461</v>
      </c>
      <c r="B767" s="121">
        <f t="shared" ca="1" si="232"/>
        <v>10044.13490999</v>
      </c>
      <c r="C767" s="123">
        <f t="shared" si="223"/>
        <v>10000</v>
      </c>
      <c r="D767" s="124">
        <f ca="1">IF(A767&lt;$B$1,VLOOKUP(A767,[1]DI!$A$4:$B$15000,2,FALSE),0)</f>
        <v>5.1499999999999997E-2</v>
      </c>
      <c r="E767" s="123">
        <f t="shared" ca="1" si="216"/>
        <v>1.0001993</v>
      </c>
      <c r="F767" s="123">
        <f ca="1">(TRUNC(PRODUCT($E$12:$E766),16))</f>
        <v>1.0702688523061601</v>
      </c>
      <c r="G767" s="123">
        <f t="shared" ca="1" si="233"/>
        <v>1.06643662966093</v>
      </c>
      <c r="H767" s="123">
        <f t="shared" ca="1" si="217"/>
        <v>1.0035934799999999</v>
      </c>
      <c r="I767" s="124">
        <f t="shared" si="224"/>
        <v>1.15E-2</v>
      </c>
      <c r="J767" s="125">
        <f t="shared" si="225"/>
        <v>44434</v>
      </c>
      <c r="K767" s="126">
        <f t="shared" si="226"/>
        <v>18</v>
      </c>
      <c r="L767" s="127">
        <f t="shared" si="227"/>
        <v>18</v>
      </c>
      <c r="M767" s="128">
        <f t="shared" si="218"/>
        <v>1.0008170750000001</v>
      </c>
      <c r="N767" s="128">
        <f t="shared" ca="1" si="219"/>
        <v>1.004413491</v>
      </c>
      <c r="O767" s="127">
        <f t="shared" si="228"/>
        <v>0</v>
      </c>
      <c r="P767" s="123">
        <f t="shared" ca="1" si="220"/>
        <v>44.134909989999997</v>
      </c>
      <c r="Q767" s="129">
        <f t="shared" si="221"/>
        <v>0</v>
      </c>
      <c r="R767" s="130" t="str">
        <f t="shared" si="229"/>
        <v>J=</v>
      </c>
      <c r="S767" s="125">
        <f t="shared" si="230"/>
        <v>44622</v>
      </c>
      <c r="T767" s="133" t="str">
        <f t="shared" si="231"/>
        <v>-</v>
      </c>
      <c r="U767" s="7"/>
      <c r="V767" s="7"/>
      <c r="W767" s="7"/>
      <c r="X767" s="7"/>
      <c r="Y767" s="1"/>
      <c r="Z767" s="7"/>
      <c r="AA767" s="7"/>
      <c r="AB767" s="7"/>
      <c r="AC767" s="7"/>
      <c r="AD767" s="7"/>
      <c r="AE767" s="8"/>
      <c r="AF767" s="7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</row>
    <row r="768" spans="1:212" x14ac:dyDescent="0.2">
      <c r="A768" s="122">
        <f t="shared" si="222"/>
        <v>44462</v>
      </c>
      <c r="B768" s="121">
        <f t="shared" ca="1" si="232"/>
        <v>10046.592599989999</v>
      </c>
      <c r="C768" s="123">
        <f t="shared" si="223"/>
        <v>10000</v>
      </c>
      <c r="D768" s="124">
        <f ca="1">IF(A768&lt;$B$1,VLOOKUP(A768,[1]DI!$A$4:$B$15000,2,FALSE),0)</f>
        <v>6.1499999999999999E-2</v>
      </c>
      <c r="E768" s="123">
        <f t="shared" ca="1" si="216"/>
        <v>1.0002368699999999</v>
      </c>
      <c r="F768" s="123">
        <f ca="1">(TRUNC(PRODUCT($E$12:$E767),16))</f>
        <v>1.07048215688843</v>
      </c>
      <c r="G768" s="123">
        <f t="shared" ca="1" si="233"/>
        <v>1.06643662966093</v>
      </c>
      <c r="H768" s="123">
        <f t="shared" ca="1" si="217"/>
        <v>1.0037935</v>
      </c>
      <c r="I768" s="124">
        <f t="shared" si="224"/>
        <v>1.15E-2</v>
      </c>
      <c r="J768" s="125">
        <f t="shared" si="225"/>
        <v>44434</v>
      </c>
      <c r="K768" s="126">
        <f t="shared" si="226"/>
        <v>19</v>
      </c>
      <c r="L768" s="127">
        <f t="shared" si="227"/>
        <v>19</v>
      </c>
      <c r="M768" s="128">
        <f t="shared" si="218"/>
        <v>1.0008624880000001</v>
      </c>
      <c r="N768" s="128">
        <f t="shared" ca="1" si="219"/>
        <v>1.0046592599999999</v>
      </c>
      <c r="O768" s="127">
        <f t="shared" si="228"/>
        <v>0</v>
      </c>
      <c r="P768" s="123">
        <f t="shared" ca="1" si="220"/>
        <v>46.592599989999997</v>
      </c>
      <c r="Q768" s="129">
        <f t="shared" si="221"/>
        <v>0</v>
      </c>
      <c r="R768" s="130" t="str">
        <f t="shared" si="229"/>
        <v>J=</v>
      </c>
      <c r="S768" s="125">
        <f t="shared" si="230"/>
        <v>44622</v>
      </c>
      <c r="T768" s="133" t="str">
        <f t="shared" si="231"/>
        <v>-</v>
      </c>
      <c r="U768" s="7"/>
      <c r="V768" s="7"/>
      <c r="W768" s="7"/>
      <c r="X768" s="7"/>
      <c r="Y768" s="1"/>
      <c r="Z768" s="7"/>
      <c r="AA768" s="7"/>
      <c r="AB768" s="7"/>
      <c r="AC768" s="7"/>
      <c r="AD768" s="7"/>
      <c r="AE768" s="8"/>
      <c r="AF768" s="7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</row>
    <row r="769" spans="1:212" x14ac:dyDescent="0.2">
      <c r="A769" s="122">
        <f t="shared" si="222"/>
        <v>44463</v>
      </c>
      <c r="B769" s="121">
        <f t="shared" ca="1" si="232"/>
        <v>10049.428320000001</v>
      </c>
      <c r="C769" s="123">
        <f t="shared" si="223"/>
        <v>10000</v>
      </c>
      <c r="D769" s="124">
        <f ca="1">IF(A769&lt;$B$1,VLOOKUP(A769,[1]DI!$A$4:$B$15000,2,FALSE),0)</f>
        <v>6.1499999999999999E-2</v>
      </c>
      <c r="E769" s="123">
        <f t="shared" ca="1" si="216"/>
        <v>1.0002368699999999</v>
      </c>
      <c r="F769" s="123">
        <f ca="1">(TRUNC(PRODUCT($E$12:$E768),16))</f>
        <v>1.07073572199693</v>
      </c>
      <c r="G769" s="123">
        <f t="shared" ca="1" si="233"/>
        <v>1.06643662966093</v>
      </c>
      <c r="H769" s="123">
        <f t="shared" ca="1" si="217"/>
        <v>1.00403127</v>
      </c>
      <c r="I769" s="124">
        <f t="shared" si="224"/>
        <v>1.15E-2</v>
      </c>
      <c r="J769" s="125">
        <f t="shared" si="225"/>
        <v>44434</v>
      </c>
      <c r="K769" s="126">
        <f t="shared" si="226"/>
        <v>20</v>
      </c>
      <c r="L769" s="127">
        <f t="shared" si="227"/>
        <v>20</v>
      </c>
      <c r="M769" s="128">
        <f t="shared" si="218"/>
        <v>1.000907902</v>
      </c>
      <c r="N769" s="128">
        <f t="shared" ca="1" si="219"/>
        <v>1.004942832</v>
      </c>
      <c r="O769" s="127">
        <f t="shared" si="228"/>
        <v>0</v>
      </c>
      <c r="P769" s="123">
        <f t="shared" ca="1" si="220"/>
        <v>49.428319999999999</v>
      </c>
      <c r="Q769" s="129">
        <f t="shared" si="221"/>
        <v>0</v>
      </c>
      <c r="R769" s="130" t="str">
        <f t="shared" si="229"/>
        <v>J=</v>
      </c>
      <c r="S769" s="125">
        <f t="shared" si="230"/>
        <v>44622</v>
      </c>
      <c r="T769" s="133" t="str">
        <f t="shared" si="231"/>
        <v>-</v>
      </c>
      <c r="U769" s="7"/>
      <c r="V769" s="7"/>
      <c r="W769" s="7"/>
      <c r="X769" s="7"/>
      <c r="Y769" s="1"/>
      <c r="Z769" s="7"/>
      <c r="AA769" s="7"/>
      <c r="AB769" s="7"/>
      <c r="AC769" s="7"/>
      <c r="AD769" s="7"/>
      <c r="AE769" s="8"/>
      <c r="AF769" s="7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</row>
    <row r="770" spans="1:212" x14ac:dyDescent="0.2">
      <c r="A770" s="122">
        <f t="shared" si="222"/>
        <v>44464</v>
      </c>
      <c r="B770" s="121">
        <f t="shared" ca="1" si="232"/>
        <v>10052.264789999999</v>
      </c>
      <c r="C770" s="123">
        <f t="shared" si="223"/>
        <v>10000</v>
      </c>
      <c r="D770" s="124">
        <f ca="1">IF(A770&lt;$B$1,VLOOKUP(A770,[1]DI!$A$4:$B$15000,2,FALSE),0)</f>
        <v>0</v>
      </c>
      <c r="E770" s="123">
        <f t="shared" ca="1" si="216"/>
        <v>1</v>
      </c>
      <c r="F770" s="123">
        <f ca="1">(TRUNC(PRODUCT($E$12:$E769),16))</f>
        <v>1.0709893471673999</v>
      </c>
      <c r="G770" s="123">
        <f t="shared" ca="1" si="233"/>
        <v>1.06643662966093</v>
      </c>
      <c r="H770" s="123">
        <f t="shared" ca="1" si="217"/>
        <v>1.00426909</v>
      </c>
      <c r="I770" s="124">
        <f t="shared" si="224"/>
        <v>1.15E-2</v>
      </c>
      <c r="J770" s="125">
        <f t="shared" si="225"/>
        <v>44434</v>
      </c>
      <c r="K770" s="126">
        <f t="shared" si="226"/>
        <v>20</v>
      </c>
      <c r="L770" s="127">
        <f t="shared" si="227"/>
        <v>21</v>
      </c>
      <c r="M770" s="128">
        <f t="shared" si="218"/>
        <v>1.000953319</v>
      </c>
      <c r="N770" s="128">
        <f t="shared" ca="1" si="219"/>
        <v>1.0052264790000001</v>
      </c>
      <c r="O770" s="127">
        <f t="shared" si="228"/>
        <v>0</v>
      </c>
      <c r="P770" s="123">
        <f t="shared" ca="1" si="220"/>
        <v>52.264789999999998</v>
      </c>
      <c r="Q770" s="129">
        <f t="shared" si="221"/>
        <v>0</v>
      </c>
      <c r="R770" s="130" t="str">
        <f t="shared" si="229"/>
        <v>J=</v>
      </c>
      <c r="S770" s="125">
        <f t="shared" si="230"/>
        <v>44622</v>
      </c>
      <c r="T770" s="133" t="str">
        <f t="shared" si="231"/>
        <v>-</v>
      </c>
      <c r="U770" s="7"/>
      <c r="V770" s="7"/>
      <c r="W770" s="7"/>
      <c r="X770" s="7"/>
      <c r="Y770" s="1"/>
      <c r="Z770" s="7"/>
      <c r="AA770" s="7"/>
      <c r="AB770" s="7"/>
      <c r="AC770" s="7"/>
      <c r="AD770" s="7"/>
      <c r="AE770" s="8"/>
      <c r="AF770" s="7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</row>
    <row r="771" spans="1:212" x14ac:dyDescent="0.2">
      <c r="A771" s="122">
        <f t="shared" si="222"/>
        <v>44465</v>
      </c>
      <c r="B771" s="121">
        <f t="shared" ca="1" si="232"/>
        <v>10052.264789999999</v>
      </c>
      <c r="C771" s="123">
        <f t="shared" si="223"/>
        <v>10000</v>
      </c>
      <c r="D771" s="124">
        <f ca="1">IF(A771&lt;$B$1,VLOOKUP(A771,[1]DI!$A$4:$B$15000,2,FALSE),0)</f>
        <v>0</v>
      </c>
      <c r="E771" s="123">
        <f t="shared" ca="1" si="216"/>
        <v>1</v>
      </c>
      <c r="F771" s="123">
        <f ca="1">(TRUNC(PRODUCT($E$12:$E770),16))</f>
        <v>1.0709893471673999</v>
      </c>
      <c r="G771" s="123">
        <f t="shared" ca="1" si="233"/>
        <v>1.06643662966093</v>
      </c>
      <c r="H771" s="123">
        <f t="shared" ca="1" si="217"/>
        <v>1.00426909</v>
      </c>
      <c r="I771" s="124">
        <f t="shared" si="224"/>
        <v>1.15E-2</v>
      </c>
      <c r="J771" s="125">
        <f t="shared" si="225"/>
        <v>44434</v>
      </c>
      <c r="K771" s="126">
        <f t="shared" si="226"/>
        <v>20</v>
      </c>
      <c r="L771" s="127">
        <f t="shared" si="227"/>
        <v>21</v>
      </c>
      <c r="M771" s="128">
        <f t="shared" si="218"/>
        <v>1.000953319</v>
      </c>
      <c r="N771" s="128">
        <f t="shared" ca="1" si="219"/>
        <v>1.0052264790000001</v>
      </c>
      <c r="O771" s="127">
        <f t="shared" si="228"/>
        <v>0</v>
      </c>
      <c r="P771" s="123">
        <f t="shared" ca="1" si="220"/>
        <v>52.264789999999998</v>
      </c>
      <c r="Q771" s="129">
        <f t="shared" si="221"/>
        <v>0</v>
      </c>
      <c r="R771" s="130" t="str">
        <f t="shared" si="229"/>
        <v>J=</v>
      </c>
      <c r="S771" s="125">
        <f t="shared" si="230"/>
        <v>44622</v>
      </c>
      <c r="T771" s="133" t="str">
        <f t="shared" si="231"/>
        <v>-</v>
      </c>
      <c r="U771" s="7"/>
      <c r="V771" s="7"/>
      <c r="W771" s="7"/>
      <c r="X771" s="7"/>
      <c r="Y771" s="1"/>
      <c r="Z771" s="7"/>
      <c r="AA771" s="7"/>
      <c r="AB771" s="7"/>
      <c r="AC771" s="7"/>
      <c r="AD771" s="7"/>
      <c r="AE771" s="8"/>
      <c r="AF771" s="7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</row>
    <row r="772" spans="1:212" x14ac:dyDescent="0.2">
      <c r="A772" s="122">
        <f t="shared" si="222"/>
        <v>44466</v>
      </c>
      <c r="B772" s="121">
        <f t="shared" ca="1" si="232"/>
        <v>10052.264789999999</v>
      </c>
      <c r="C772" s="123">
        <f t="shared" si="223"/>
        <v>10000</v>
      </c>
      <c r="D772" s="124">
        <f ca="1">IF(A772&lt;$B$1,VLOOKUP(A772,[1]DI!$A$4:$B$15000,2,FALSE),0)</f>
        <v>6.1499999999999999E-2</v>
      </c>
      <c r="E772" s="123">
        <f t="shared" ca="1" si="216"/>
        <v>1.0002368699999999</v>
      </c>
      <c r="F772" s="123">
        <f ca="1">(TRUNC(PRODUCT($E$12:$E771),16))</f>
        <v>1.0709893471673999</v>
      </c>
      <c r="G772" s="123">
        <f t="shared" ca="1" si="233"/>
        <v>1.06643662966093</v>
      </c>
      <c r="H772" s="123">
        <f t="shared" ca="1" si="217"/>
        <v>1.00426909</v>
      </c>
      <c r="I772" s="124">
        <f t="shared" si="224"/>
        <v>1.15E-2</v>
      </c>
      <c r="J772" s="125">
        <f t="shared" si="225"/>
        <v>44434</v>
      </c>
      <c r="K772" s="126">
        <f t="shared" si="226"/>
        <v>21</v>
      </c>
      <c r="L772" s="127">
        <f t="shared" si="227"/>
        <v>21</v>
      </c>
      <c r="M772" s="128">
        <f t="shared" si="218"/>
        <v>1.000953319</v>
      </c>
      <c r="N772" s="128">
        <f t="shared" ca="1" si="219"/>
        <v>1.0052264790000001</v>
      </c>
      <c r="O772" s="127">
        <f t="shared" si="228"/>
        <v>0</v>
      </c>
      <c r="P772" s="123">
        <f t="shared" ca="1" si="220"/>
        <v>52.264789999999998</v>
      </c>
      <c r="Q772" s="129">
        <f t="shared" si="221"/>
        <v>0</v>
      </c>
      <c r="R772" s="130" t="str">
        <f t="shared" si="229"/>
        <v>J=</v>
      </c>
      <c r="S772" s="125">
        <f t="shared" si="230"/>
        <v>44622</v>
      </c>
      <c r="T772" s="133" t="str">
        <f t="shared" si="231"/>
        <v>-</v>
      </c>
      <c r="U772" s="7"/>
      <c r="V772" s="7"/>
      <c r="W772" s="7"/>
      <c r="X772" s="7"/>
      <c r="Y772" s="1"/>
      <c r="Z772" s="7"/>
      <c r="AA772" s="7"/>
      <c r="AB772" s="7"/>
      <c r="AC772" s="7"/>
      <c r="AD772" s="7"/>
      <c r="AE772" s="8"/>
      <c r="AF772" s="7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</row>
    <row r="773" spans="1:212" x14ac:dyDescent="0.2">
      <c r="A773" s="122">
        <f t="shared" si="222"/>
        <v>44467</v>
      </c>
      <c r="B773" s="121">
        <f t="shared" ca="1" si="232"/>
        <v>10055.10209</v>
      </c>
      <c r="C773" s="123">
        <f t="shared" si="223"/>
        <v>10000</v>
      </c>
      <c r="D773" s="124">
        <f ca="1">IF(A773&lt;$B$1,VLOOKUP(A773,[1]DI!$A$4:$B$15000,2,FALSE),0)</f>
        <v>6.1499999999999999E-2</v>
      </c>
      <c r="E773" s="123">
        <f t="shared" ca="1" si="216"/>
        <v>1.0002368699999999</v>
      </c>
      <c r="F773" s="123">
        <f ca="1">(TRUNC(PRODUCT($E$12:$E772),16))</f>
        <v>1.07124303241406</v>
      </c>
      <c r="G773" s="123">
        <f t="shared" ca="1" si="233"/>
        <v>1.06643662966093</v>
      </c>
      <c r="H773" s="123">
        <f t="shared" ca="1" si="217"/>
        <v>1.00450697</v>
      </c>
      <c r="I773" s="124">
        <f t="shared" si="224"/>
        <v>1.15E-2</v>
      </c>
      <c r="J773" s="125">
        <f t="shared" si="225"/>
        <v>44434</v>
      </c>
      <c r="K773" s="126">
        <f t="shared" si="226"/>
        <v>22</v>
      </c>
      <c r="L773" s="127">
        <f t="shared" si="227"/>
        <v>22</v>
      </c>
      <c r="M773" s="128">
        <f t="shared" si="218"/>
        <v>1.0009987380000001</v>
      </c>
      <c r="N773" s="128">
        <f t="shared" ca="1" si="219"/>
        <v>1.0055102090000001</v>
      </c>
      <c r="O773" s="127">
        <f t="shared" si="228"/>
        <v>0</v>
      </c>
      <c r="P773" s="123">
        <f t="shared" ca="1" si="220"/>
        <v>55.102089999999997</v>
      </c>
      <c r="Q773" s="129">
        <f t="shared" si="221"/>
        <v>0</v>
      </c>
      <c r="R773" s="130" t="str">
        <f t="shared" si="229"/>
        <v>J=</v>
      </c>
      <c r="S773" s="125">
        <f t="shared" si="230"/>
        <v>44622</v>
      </c>
      <c r="T773" s="133" t="str">
        <f t="shared" si="231"/>
        <v>-</v>
      </c>
      <c r="U773" s="7"/>
      <c r="V773" s="7"/>
      <c r="W773" s="7"/>
      <c r="X773" s="7"/>
      <c r="Y773" s="1"/>
      <c r="Z773" s="7"/>
      <c r="AA773" s="7"/>
      <c r="AB773" s="7"/>
      <c r="AC773" s="7"/>
      <c r="AD773" s="7"/>
      <c r="AE773" s="8"/>
      <c r="AF773" s="7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</row>
    <row r="774" spans="1:212" x14ac:dyDescent="0.2">
      <c r="A774" s="122">
        <f t="shared" si="222"/>
        <v>44468</v>
      </c>
      <c r="B774" s="121">
        <f t="shared" ca="1" si="232"/>
        <v>10057.940229989999</v>
      </c>
      <c r="C774" s="123">
        <f t="shared" si="223"/>
        <v>10000</v>
      </c>
      <c r="D774" s="124">
        <f ca="1">IF(A774&lt;$B$1,VLOOKUP(A774,[1]DI!$A$4:$B$15000,2,FALSE),0)</f>
        <v>6.1499999999999999E-2</v>
      </c>
      <c r="E774" s="123">
        <f t="shared" ca="1" si="216"/>
        <v>1.0002368699999999</v>
      </c>
      <c r="F774" s="123">
        <f ca="1">(TRUNC(PRODUCT($E$12:$E773),16))</f>
        <v>1.0714967777511499</v>
      </c>
      <c r="G774" s="123">
        <f t="shared" ca="1" si="233"/>
        <v>1.06643662966093</v>
      </c>
      <c r="H774" s="123">
        <f t="shared" ca="1" si="217"/>
        <v>1.0047449100000001</v>
      </c>
      <c r="I774" s="124">
        <f t="shared" si="224"/>
        <v>1.15E-2</v>
      </c>
      <c r="J774" s="125">
        <f t="shared" si="225"/>
        <v>44434</v>
      </c>
      <c r="K774" s="126">
        <f t="shared" si="226"/>
        <v>23</v>
      </c>
      <c r="L774" s="127">
        <f t="shared" si="227"/>
        <v>23</v>
      </c>
      <c r="M774" s="128">
        <f t="shared" si="218"/>
        <v>1.0010441590000001</v>
      </c>
      <c r="N774" s="128">
        <f t="shared" ca="1" si="219"/>
        <v>1.005794023</v>
      </c>
      <c r="O774" s="127">
        <f t="shared" si="228"/>
        <v>0</v>
      </c>
      <c r="P774" s="123">
        <f t="shared" ca="1" si="220"/>
        <v>57.940229989999999</v>
      </c>
      <c r="Q774" s="129">
        <f t="shared" si="221"/>
        <v>0</v>
      </c>
      <c r="R774" s="130" t="str">
        <f t="shared" si="229"/>
        <v>J=</v>
      </c>
      <c r="S774" s="125">
        <f t="shared" si="230"/>
        <v>44622</v>
      </c>
      <c r="T774" s="133" t="str">
        <f t="shared" si="231"/>
        <v>-</v>
      </c>
      <c r="U774" s="7"/>
      <c r="V774" s="7"/>
      <c r="W774" s="7"/>
      <c r="X774" s="7"/>
      <c r="Y774" s="1"/>
      <c r="Z774" s="7"/>
      <c r="AA774" s="7"/>
      <c r="AB774" s="7"/>
      <c r="AC774" s="7"/>
      <c r="AD774" s="7"/>
      <c r="AE774" s="8"/>
      <c r="AF774" s="7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</row>
    <row r="775" spans="1:212" x14ac:dyDescent="0.2">
      <c r="A775" s="122">
        <f t="shared" si="222"/>
        <v>44469</v>
      </c>
      <c r="B775" s="121">
        <f t="shared" ca="1" si="232"/>
        <v>10060.77920999</v>
      </c>
      <c r="C775" s="123">
        <f t="shared" si="223"/>
        <v>10000</v>
      </c>
      <c r="D775" s="124">
        <f ca="1">IF(A775&lt;$B$1,VLOOKUP(A775,[1]DI!$A$4:$B$15000,2,FALSE),0)</f>
        <v>6.1499999999999999E-2</v>
      </c>
      <c r="E775" s="123">
        <f t="shared" ca="1" si="216"/>
        <v>1.0002368699999999</v>
      </c>
      <c r="F775" s="123">
        <f ca="1">(TRUNC(PRODUCT($E$12:$E774),16))</f>
        <v>1.0717505831929</v>
      </c>
      <c r="G775" s="123">
        <f t="shared" ca="1" si="233"/>
        <v>1.06643662966093</v>
      </c>
      <c r="H775" s="123">
        <f t="shared" ca="1" si="217"/>
        <v>1.0049829100000001</v>
      </c>
      <c r="I775" s="124">
        <f t="shared" si="224"/>
        <v>1.15E-2</v>
      </c>
      <c r="J775" s="125">
        <f t="shared" si="225"/>
        <v>44434</v>
      </c>
      <c r="K775" s="126">
        <f t="shared" si="226"/>
        <v>24</v>
      </c>
      <c r="L775" s="127">
        <f t="shared" si="227"/>
        <v>24</v>
      </c>
      <c r="M775" s="128">
        <f t="shared" si="218"/>
        <v>1.0010895820000001</v>
      </c>
      <c r="N775" s="128">
        <f t="shared" ca="1" si="219"/>
        <v>1.0060779209999999</v>
      </c>
      <c r="O775" s="127">
        <f t="shared" si="228"/>
        <v>0</v>
      </c>
      <c r="P775" s="123">
        <f t="shared" ca="1" si="220"/>
        <v>60.779209989999998</v>
      </c>
      <c r="Q775" s="129">
        <f t="shared" si="221"/>
        <v>0</v>
      </c>
      <c r="R775" s="130" t="str">
        <f t="shared" si="229"/>
        <v>J=</v>
      </c>
      <c r="S775" s="125">
        <f t="shared" si="230"/>
        <v>44622</v>
      </c>
      <c r="T775" s="133" t="str">
        <f t="shared" si="231"/>
        <v>-</v>
      </c>
      <c r="U775" s="7"/>
      <c r="V775" s="7"/>
      <c r="W775" s="7"/>
      <c r="X775" s="7"/>
      <c r="Y775" s="1"/>
      <c r="Z775" s="7"/>
      <c r="AA775" s="7"/>
      <c r="AB775" s="7"/>
      <c r="AC775" s="7"/>
      <c r="AD775" s="7"/>
      <c r="AE775" s="8"/>
      <c r="AF775" s="7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</row>
    <row r="776" spans="1:212" x14ac:dyDescent="0.2">
      <c r="A776" s="122">
        <f t="shared" si="222"/>
        <v>44470</v>
      </c>
      <c r="B776" s="121">
        <f t="shared" ca="1" si="232"/>
        <v>10063.61891999</v>
      </c>
      <c r="C776" s="123">
        <f t="shared" si="223"/>
        <v>10000</v>
      </c>
      <c r="D776" s="124">
        <f ca="1">IF(A776&lt;$B$1,VLOOKUP(A776,[1]DI!$A$4:$B$15000,2,FALSE),0)</f>
        <v>6.1499999999999999E-2</v>
      </c>
      <c r="E776" s="123">
        <f t="shared" ca="1" si="216"/>
        <v>1.0002368699999999</v>
      </c>
      <c r="F776" s="123">
        <f ca="1">(TRUNC(PRODUCT($E$12:$E775),16))</f>
        <v>1.0720044487535401</v>
      </c>
      <c r="G776" s="123">
        <f t="shared" ca="1" si="233"/>
        <v>1.06643662966093</v>
      </c>
      <c r="H776" s="123">
        <f t="shared" ca="1" si="217"/>
        <v>1.0052209599999999</v>
      </c>
      <c r="I776" s="124">
        <f t="shared" si="224"/>
        <v>1.15E-2</v>
      </c>
      <c r="J776" s="125">
        <f t="shared" si="225"/>
        <v>44434</v>
      </c>
      <c r="K776" s="126">
        <f t="shared" si="226"/>
        <v>25</v>
      </c>
      <c r="L776" s="127">
        <f t="shared" si="227"/>
        <v>25</v>
      </c>
      <c r="M776" s="128">
        <f t="shared" si="218"/>
        <v>1.0011350059999999</v>
      </c>
      <c r="N776" s="128">
        <f t="shared" ca="1" si="219"/>
        <v>1.0063618919999999</v>
      </c>
      <c r="O776" s="127">
        <f t="shared" si="228"/>
        <v>0</v>
      </c>
      <c r="P776" s="123">
        <f t="shared" ca="1" si="220"/>
        <v>63.618919990000002</v>
      </c>
      <c r="Q776" s="129">
        <f t="shared" si="221"/>
        <v>0</v>
      </c>
      <c r="R776" s="130" t="str">
        <f t="shared" si="229"/>
        <v>J=</v>
      </c>
      <c r="S776" s="125">
        <f t="shared" si="230"/>
        <v>44622</v>
      </c>
      <c r="T776" s="133" t="str">
        <f t="shared" si="231"/>
        <v>-</v>
      </c>
      <c r="U776" s="7"/>
      <c r="V776" s="7"/>
      <c r="W776" s="7"/>
      <c r="X776" s="7"/>
      <c r="Y776" s="1"/>
      <c r="Z776" s="7"/>
      <c r="AA776" s="7"/>
      <c r="AB776" s="7"/>
      <c r="AC776" s="7"/>
      <c r="AD776" s="7"/>
      <c r="AE776" s="8"/>
      <c r="AF776" s="7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</row>
    <row r="777" spans="1:212" x14ac:dyDescent="0.2">
      <c r="A777" s="122">
        <f t="shared" si="222"/>
        <v>44471</v>
      </c>
      <c r="B777" s="121">
        <f t="shared" ca="1" si="232"/>
        <v>10066.459379989999</v>
      </c>
      <c r="C777" s="123">
        <f t="shared" si="223"/>
        <v>10000</v>
      </c>
      <c r="D777" s="124">
        <f ca="1">IF(A777&lt;$B$1,VLOOKUP(A777,[1]DI!$A$4:$B$15000,2,FALSE),0)</f>
        <v>0</v>
      </c>
      <c r="E777" s="123">
        <f t="shared" ca="1" si="216"/>
        <v>1</v>
      </c>
      <c r="F777" s="123">
        <f ca="1">(TRUNC(PRODUCT($E$12:$E776),16))</f>
        <v>1.07225837444731</v>
      </c>
      <c r="G777" s="123">
        <f t="shared" ca="1" si="233"/>
        <v>1.06643662966093</v>
      </c>
      <c r="H777" s="123">
        <f t="shared" ca="1" si="217"/>
        <v>1.00545906</v>
      </c>
      <c r="I777" s="124">
        <f t="shared" si="224"/>
        <v>1.15E-2</v>
      </c>
      <c r="J777" s="125">
        <f t="shared" si="225"/>
        <v>44434</v>
      </c>
      <c r="K777" s="126">
        <f t="shared" si="226"/>
        <v>25</v>
      </c>
      <c r="L777" s="127">
        <f t="shared" si="227"/>
        <v>26</v>
      </c>
      <c r="M777" s="128">
        <f t="shared" si="218"/>
        <v>1.0011804339999999</v>
      </c>
      <c r="N777" s="128">
        <f t="shared" ca="1" si="219"/>
        <v>1.0066459379999999</v>
      </c>
      <c r="O777" s="127">
        <f t="shared" si="228"/>
        <v>0</v>
      </c>
      <c r="P777" s="123">
        <f t="shared" ca="1" si="220"/>
        <v>66.459379990000002</v>
      </c>
      <c r="Q777" s="129">
        <f t="shared" si="221"/>
        <v>0</v>
      </c>
      <c r="R777" s="130" t="str">
        <f t="shared" si="229"/>
        <v>J=</v>
      </c>
      <c r="S777" s="125">
        <f t="shared" si="230"/>
        <v>44622</v>
      </c>
      <c r="T777" s="133" t="str">
        <f t="shared" si="231"/>
        <v>-</v>
      </c>
      <c r="U777" s="7"/>
      <c r="V777" s="7"/>
      <c r="W777" s="7"/>
      <c r="X777" s="7"/>
      <c r="Y777" s="1"/>
      <c r="Z777" s="7"/>
      <c r="AA777" s="7"/>
      <c r="AB777" s="7"/>
      <c r="AC777" s="7"/>
      <c r="AD777" s="7"/>
      <c r="AE777" s="8"/>
      <c r="AF777" s="7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</row>
    <row r="778" spans="1:212" x14ac:dyDescent="0.2">
      <c r="A778" s="122">
        <f t="shared" si="222"/>
        <v>44472</v>
      </c>
      <c r="B778" s="121">
        <f t="shared" ca="1" si="232"/>
        <v>10066.459379989999</v>
      </c>
      <c r="C778" s="123">
        <f t="shared" si="223"/>
        <v>10000</v>
      </c>
      <c r="D778" s="124">
        <f ca="1">IF(A778&lt;$B$1,VLOOKUP(A778,[1]DI!$A$4:$B$15000,2,FALSE),0)</f>
        <v>0</v>
      </c>
      <c r="E778" s="123">
        <f t="shared" ca="1" si="216"/>
        <v>1</v>
      </c>
      <c r="F778" s="123">
        <f ca="1">(TRUNC(PRODUCT($E$12:$E777),16))</f>
        <v>1.07225837444731</v>
      </c>
      <c r="G778" s="123">
        <f t="shared" ca="1" si="233"/>
        <v>1.06643662966093</v>
      </c>
      <c r="H778" s="123">
        <f t="shared" ca="1" si="217"/>
        <v>1.00545906</v>
      </c>
      <c r="I778" s="124">
        <f t="shared" si="224"/>
        <v>1.15E-2</v>
      </c>
      <c r="J778" s="125">
        <f t="shared" si="225"/>
        <v>44434</v>
      </c>
      <c r="K778" s="126">
        <f t="shared" si="226"/>
        <v>25</v>
      </c>
      <c r="L778" s="127">
        <f t="shared" si="227"/>
        <v>26</v>
      </c>
      <c r="M778" s="128">
        <f t="shared" si="218"/>
        <v>1.0011804339999999</v>
      </c>
      <c r="N778" s="128">
        <f t="shared" ca="1" si="219"/>
        <v>1.0066459379999999</v>
      </c>
      <c r="O778" s="127">
        <f t="shared" si="228"/>
        <v>0</v>
      </c>
      <c r="P778" s="123">
        <f t="shared" ca="1" si="220"/>
        <v>66.459379990000002</v>
      </c>
      <c r="Q778" s="129">
        <f t="shared" si="221"/>
        <v>0</v>
      </c>
      <c r="R778" s="130" t="str">
        <f t="shared" si="229"/>
        <v>J=</v>
      </c>
      <c r="S778" s="125">
        <f t="shared" si="230"/>
        <v>44622</v>
      </c>
      <c r="T778" s="133" t="str">
        <f t="shared" si="231"/>
        <v>-</v>
      </c>
      <c r="U778" s="7"/>
      <c r="V778" s="7"/>
      <c r="W778" s="7"/>
      <c r="X778" s="7"/>
      <c r="Y778" s="1"/>
      <c r="Z778" s="7"/>
      <c r="AA778" s="7"/>
      <c r="AB778" s="7"/>
      <c r="AC778" s="7"/>
      <c r="AD778" s="7"/>
      <c r="AE778" s="8"/>
      <c r="AF778" s="7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</row>
    <row r="779" spans="1:212" x14ac:dyDescent="0.2">
      <c r="A779" s="122">
        <f t="shared" si="222"/>
        <v>44473</v>
      </c>
      <c r="B779" s="121">
        <f t="shared" ca="1" si="232"/>
        <v>10066.459379989999</v>
      </c>
      <c r="C779" s="123">
        <f t="shared" si="223"/>
        <v>10000</v>
      </c>
      <c r="D779" s="124">
        <f ca="1">IF(A779&lt;$B$1,VLOOKUP(A779,[1]DI!$A$4:$B$15000,2,FALSE),0)</f>
        <v>6.1499999999999999E-2</v>
      </c>
      <c r="E779" s="123">
        <f t="shared" ca="1" si="216"/>
        <v>1.0002368699999999</v>
      </c>
      <c r="F779" s="123">
        <f ca="1">(TRUNC(PRODUCT($E$12:$E778),16))</f>
        <v>1.07225837444731</v>
      </c>
      <c r="G779" s="123">
        <f t="shared" ca="1" si="233"/>
        <v>1.06643662966093</v>
      </c>
      <c r="H779" s="123">
        <f t="shared" ca="1" si="217"/>
        <v>1.00545906</v>
      </c>
      <c r="I779" s="124">
        <f t="shared" si="224"/>
        <v>1.15E-2</v>
      </c>
      <c r="J779" s="125">
        <f t="shared" si="225"/>
        <v>44434</v>
      </c>
      <c r="K779" s="126">
        <f t="shared" si="226"/>
        <v>26</v>
      </c>
      <c r="L779" s="127">
        <f t="shared" si="227"/>
        <v>26</v>
      </c>
      <c r="M779" s="128">
        <f t="shared" si="218"/>
        <v>1.0011804339999999</v>
      </c>
      <c r="N779" s="128">
        <f t="shared" ca="1" si="219"/>
        <v>1.0066459379999999</v>
      </c>
      <c r="O779" s="127">
        <f t="shared" si="228"/>
        <v>0</v>
      </c>
      <c r="P779" s="123">
        <f t="shared" ca="1" si="220"/>
        <v>66.459379990000002</v>
      </c>
      <c r="Q779" s="129">
        <f t="shared" si="221"/>
        <v>0</v>
      </c>
      <c r="R779" s="130" t="str">
        <f t="shared" si="229"/>
        <v>J=</v>
      </c>
      <c r="S779" s="125">
        <f t="shared" si="230"/>
        <v>44622</v>
      </c>
      <c r="T779" s="133" t="str">
        <f t="shared" si="231"/>
        <v>-</v>
      </c>
      <c r="U779" s="7"/>
      <c r="V779" s="7"/>
      <c r="W779" s="7"/>
      <c r="X779" s="7"/>
      <c r="Y779" s="1"/>
      <c r="Z779" s="7"/>
      <c r="AA779" s="7"/>
      <c r="AB779" s="7"/>
      <c r="AC779" s="7"/>
      <c r="AD779" s="7"/>
      <c r="AE779" s="8"/>
      <c r="AF779" s="7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</row>
    <row r="780" spans="1:212" x14ac:dyDescent="0.2">
      <c r="A780" s="122">
        <f t="shared" si="222"/>
        <v>44474</v>
      </c>
      <c r="B780" s="121">
        <f t="shared" ca="1" si="232"/>
        <v>10069.30077</v>
      </c>
      <c r="C780" s="123">
        <f t="shared" si="223"/>
        <v>10000</v>
      </c>
      <c r="D780" s="124">
        <f ca="1">IF(A780&lt;$B$1,VLOOKUP(A780,[1]DI!$A$4:$B$15000,2,FALSE),0)</f>
        <v>6.1499999999999999E-2</v>
      </c>
      <c r="E780" s="123">
        <f t="shared" ref="E780:E843" ca="1" si="234">IF(A780&lt;A$10,1,ROUND(((1+D780)^(1/252)),8))</f>
        <v>1.0002368699999999</v>
      </c>
      <c r="F780" s="123">
        <f ca="1">(TRUNC(PRODUCT($E$12:$E779),16))</f>
        <v>1.0725123602884701</v>
      </c>
      <c r="G780" s="123">
        <f t="shared" ca="1" si="233"/>
        <v>1.06643662966093</v>
      </c>
      <c r="H780" s="123">
        <f t="shared" ref="H780:H843" ca="1" si="235">ROUND(F780/G780,8)</f>
        <v>1.00569723</v>
      </c>
      <c r="I780" s="124">
        <f t="shared" si="224"/>
        <v>1.15E-2</v>
      </c>
      <c r="J780" s="125">
        <f t="shared" si="225"/>
        <v>44434</v>
      </c>
      <c r="K780" s="126">
        <f t="shared" si="226"/>
        <v>27</v>
      </c>
      <c r="L780" s="127">
        <f t="shared" si="227"/>
        <v>27</v>
      </c>
      <c r="M780" s="128">
        <f t="shared" ref="M780:M843" si="236">ROUND((I780+1)^(L780/252),9)</f>
        <v>1.0012258629999999</v>
      </c>
      <c r="N780" s="128">
        <f t="shared" ref="N780:N843" ca="1" si="237">ROUND(H780*M780,9)</f>
        <v>1.006930077</v>
      </c>
      <c r="O780" s="127">
        <f t="shared" si="228"/>
        <v>0</v>
      </c>
      <c r="P780" s="123">
        <f t="shared" ref="P780:P843" ca="1" si="238">TRUNC(((N780-1)*C780),8)</f>
        <v>69.30077</v>
      </c>
      <c r="Q780" s="129">
        <f t="shared" ref="Q780:Q843" si="239">IF(O780&gt;0,VLOOKUP(O780,$V$12:$AA$48,6),0)</f>
        <v>0</v>
      </c>
      <c r="R780" s="130" t="str">
        <f t="shared" si="229"/>
        <v>J=</v>
      </c>
      <c r="S780" s="125">
        <f t="shared" si="230"/>
        <v>44622</v>
      </c>
      <c r="T780" s="133" t="str">
        <f t="shared" si="231"/>
        <v>-</v>
      </c>
      <c r="U780" s="7"/>
      <c r="V780" s="7"/>
      <c r="W780" s="7"/>
      <c r="X780" s="7"/>
      <c r="Y780" s="1"/>
      <c r="Z780" s="7"/>
      <c r="AA780" s="7"/>
      <c r="AB780" s="7"/>
      <c r="AC780" s="7"/>
      <c r="AD780" s="7"/>
      <c r="AE780" s="8"/>
      <c r="AF780" s="7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</row>
    <row r="781" spans="1:212" x14ac:dyDescent="0.2">
      <c r="A781" s="122">
        <f t="shared" ref="A781:A844" si="240">(A780+1)</f>
        <v>44475</v>
      </c>
      <c r="B781" s="121">
        <f t="shared" ca="1" si="232"/>
        <v>10072.142900000001</v>
      </c>
      <c r="C781" s="123">
        <f t="shared" ref="C781:C844" si="241">(C780-Q780)</f>
        <v>10000</v>
      </c>
      <c r="D781" s="124">
        <f ca="1">IF(A781&lt;$B$1,VLOOKUP(A781,[1]DI!$A$4:$B$15000,2,FALSE),0)</f>
        <v>6.1499999999999999E-2</v>
      </c>
      <c r="E781" s="123">
        <f t="shared" ca="1" si="234"/>
        <v>1.0002368699999999</v>
      </c>
      <c r="F781" s="123">
        <f ca="1">(TRUNC(PRODUCT($E$12:$E780),16))</f>
        <v>1.0727664062912501</v>
      </c>
      <c r="G781" s="123">
        <f t="shared" ca="1" si="233"/>
        <v>1.06643662966093</v>
      </c>
      <c r="H781" s="123">
        <f t="shared" ca="1" si="235"/>
        <v>1.00593545</v>
      </c>
      <c r="I781" s="124">
        <f t="shared" ref="I781:I844" si="242">I780</f>
        <v>1.15E-2</v>
      </c>
      <c r="J781" s="125">
        <f t="shared" ref="J781:J844" si="243">IF(O780&gt;0,VLOOKUP(O780,V$12:AF$48,2),J780)</f>
        <v>44434</v>
      </c>
      <c r="K781" s="126">
        <f t="shared" ref="K781:K844" si="244">IF(A781&gt;J781,IF(NETWORKDAYS(J781,A781,$V$52:$V$436)-1=0,1,NETWORKDAYS(J781,A781,$V$52:$V$436)-1),0)</f>
        <v>28</v>
      </c>
      <c r="L781" s="127">
        <f t="shared" ref="L781:L844" si="245">IF(AND(K781=1,K780=1),1,IF(K781&gt;0,IF(K781=K780,K781+1,K781),0))</f>
        <v>28</v>
      </c>
      <c r="M781" s="128">
        <f t="shared" si="236"/>
        <v>1.0012712939999999</v>
      </c>
      <c r="N781" s="128">
        <f t="shared" ca="1" si="237"/>
        <v>1.0072142900000001</v>
      </c>
      <c r="O781" s="127">
        <f t="shared" ref="O781:O844" si="246">IF(VLOOKUP(A781,W$12:AD$48,8)=VLOOKUP(A780,W$12:AD$48,8),0,VLOOKUP(A781,W$12:AD$48,8))</f>
        <v>0</v>
      </c>
      <c r="P781" s="123">
        <f t="shared" ca="1" si="238"/>
        <v>72.142899999999997</v>
      </c>
      <c r="Q781" s="129">
        <f t="shared" si="239"/>
        <v>0</v>
      </c>
      <c r="R781" s="130" t="str">
        <f t="shared" ref="R781:R844" si="247">IF(O780&gt;0,VLOOKUP(O780,V$12:AF$48,10),R780)</f>
        <v>J=</v>
      </c>
      <c r="S781" s="125">
        <f t="shared" ref="S781:S844" si="248">IF(O780&gt;0,VLOOKUP(O780,V$12:AF$48,11),S780)</f>
        <v>44622</v>
      </c>
      <c r="T781" s="133" t="str">
        <f t="shared" ref="T781:T844" si="249">IF(O781&gt;0,(P781+Q781)*T$9,"-")</f>
        <v>-</v>
      </c>
      <c r="U781" s="7"/>
      <c r="V781" s="7"/>
      <c r="W781" s="7"/>
      <c r="X781" s="7"/>
      <c r="Y781" s="1"/>
      <c r="Z781" s="7"/>
      <c r="AA781" s="7"/>
      <c r="AB781" s="7"/>
      <c r="AC781" s="7"/>
      <c r="AD781" s="7"/>
      <c r="AE781" s="8"/>
      <c r="AF781" s="7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</row>
    <row r="782" spans="1:212" x14ac:dyDescent="0.2">
      <c r="A782" s="122">
        <f t="shared" si="240"/>
        <v>44476</v>
      </c>
      <c r="B782" s="121">
        <f t="shared" ref="B782:B845" ca="1" si="250">IF(A782&lt;=TODAY(),C782+P782,IF(AND(A782&gt;TODAY(),A782&lt;=$B$1),IF(VLOOKUP(TODAY(),$A$10:$D$5000,4,FALSE)=0,"n.d",C782+P782),"n.d"))</f>
        <v>10074.985759990001</v>
      </c>
      <c r="C782" s="123">
        <f t="shared" si="241"/>
        <v>10000</v>
      </c>
      <c r="D782" s="124">
        <f ca="1">IF(A782&lt;$B$1,VLOOKUP(A782,[1]DI!$A$4:$B$15000,2,FALSE),0)</f>
        <v>6.1499999999999999E-2</v>
      </c>
      <c r="E782" s="123">
        <f t="shared" ca="1" si="234"/>
        <v>1.0002368699999999</v>
      </c>
      <c r="F782" s="123">
        <f ca="1">(TRUNC(PRODUCT($E$12:$E781),16))</f>
        <v>1.0730205124699099</v>
      </c>
      <c r="G782" s="123">
        <f t="shared" ca="1" si="233"/>
        <v>1.06643662966093</v>
      </c>
      <c r="H782" s="123">
        <f t="shared" ca="1" si="235"/>
        <v>1.00617372</v>
      </c>
      <c r="I782" s="124">
        <f t="shared" si="242"/>
        <v>1.15E-2</v>
      </c>
      <c r="J782" s="125">
        <f t="shared" si="243"/>
        <v>44434</v>
      </c>
      <c r="K782" s="126">
        <f t="shared" si="244"/>
        <v>29</v>
      </c>
      <c r="L782" s="127">
        <f t="shared" si="245"/>
        <v>29</v>
      </c>
      <c r="M782" s="128">
        <f t="shared" si="236"/>
        <v>1.0013167270000001</v>
      </c>
      <c r="N782" s="128">
        <f t="shared" ca="1" si="237"/>
        <v>1.0074985759999999</v>
      </c>
      <c r="O782" s="127">
        <f t="shared" si="246"/>
        <v>0</v>
      </c>
      <c r="P782" s="123">
        <f t="shared" ca="1" si="238"/>
        <v>74.985759990000005</v>
      </c>
      <c r="Q782" s="129">
        <f t="shared" si="239"/>
        <v>0</v>
      </c>
      <c r="R782" s="130" t="str">
        <f t="shared" si="247"/>
        <v>J=</v>
      </c>
      <c r="S782" s="125">
        <f t="shared" si="248"/>
        <v>44622</v>
      </c>
      <c r="T782" s="133" t="str">
        <f t="shared" si="249"/>
        <v>-</v>
      </c>
      <c r="U782" s="7"/>
      <c r="V782" s="7"/>
      <c r="W782" s="7"/>
      <c r="X782" s="7"/>
      <c r="Y782" s="1"/>
      <c r="Z782" s="7"/>
      <c r="AA782" s="7"/>
      <c r="AB782" s="7"/>
      <c r="AC782" s="7"/>
      <c r="AD782" s="7"/>
      <c r="AE782" s="8"/>
      <c r="AF782" s="7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</row>
    <row r="783" spans="1:212" x14ac:dyDescent="0.2">
      <c r="A783" s="122">
        <f t="shared" si="240"/>
        <v>44477</v>
      </c>
      <c r="B783" s="121">
        <f t="shared" ca="1" si="250"/>
        <v>10077.829460000001</v>
      </c>
      <c r="C783" s="123">
        <f t="shared" si="241"/>
        <v>10000</v>
      </c>
      <c r="D783" s="124">
        <f ca="1">IF(A783&lt;$B$1,VLOOKUP(A783,[1]DI!$A$4:$B$15000,2,FALSE),0)</f>
        <v>6.1499999999999999E-2</v>
      </c>
      <c r="E783" s="123">
        <f t="shared" ca="1" si="234"/>
        <v>1.0002368699999999</v>
      </c>
      <c r="F783" s="123">
        <f ca="1">(TRUNC(PRODUCT($E$12:$E782),16))</f>
        <v>1.0732746788387</v>
      </c>
      <c r="G783" s="123">
        <f t="shared" ca="1" si="233"/>
        <v>1.06643662966093</v>
      </c>
      <c r="H783" s="123">
        <f t="shared" ca="1" si="235"/>
        <v>1.00641205</v>
      </c>
      <c r="I783" s="124">
        <f t="shared" si="242"/>
        <v>1.15E-2</v>
      </c>
      <c r="J783" s="125">
        <f t="shared" si="243"/>
        <v>44434</v>
      </c>
      <c r="K783" s="126">
        <f t="shared" si="244"/>
        <v>30</v>
      </c>
      <c r="L783" s="127">
        <f t="shared" si="245"/>
        <v>30</v>
      </c>
      <c r="M783" s="128">
        <f t="shared" si="236"/>
        <v>1.0013621619999999</v>
      </c>
      <c r="N783" s="128">
        <f t="shared" ca="1" si="237"/>
        <v>1.0077829460000001</v>
      </c>
      <c r="O783" s="127">
        <f t="shared" si="246"/>
        <v>0</v>
      </c>
      <c r="P783" s="123">
        <f t="shared" ca="1" si="238"/>
        <v>77.829459999999997</v>
      </c>
      <c r="Q783" s="129">
        <f t="shared" si="239"/>
        <v>0</v>
      </c>
      <c r="R783" s="130" t="str">
        <f t="shared" si="247"/>
        <v>J=</v>
      </c>
      <c r="S783" s="125">
        <f t="shared" si="248"/>
        <v>44622</v>
      </c>
      <c r="T783" s="133" t="str">
        <f t="shared" si="249"/>
        <v>-</v>
      </c>
      <c r="U783" s="7"/>
      <c r="V783" s="7"/>
      <c r="W783" s="7"/>
      <c r="X783" s="7"/>
      <c r="Y783" s="1"/>
      <c r="Z783" s="7"/>
      <c r="AA783" s="7"/>
      <c r="AB783" s="7"/>
      <c r="AC783" s="7"/>
      <c r="AD783" s="7"/>
      <c r="AE783" s="8"/>
      <c r="AF783" s="7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</row>
    <row r="784" spans="1:212" x14ac:dyDescent="0.2">
      <c r="A784" s="122">
        <f t="shared" si="240"/>
        <v>44478</v>
      </c>
      <c r="B784" s="121">
        <f t="shared" ca="1" si="250"/>
        <v>10080.67400999</v>
      </c>
      <c r="C784" s="123">
        <f t="shared" si="241"/>
        <v>10000</v>
      </c>
      <c r="D784" s="124">
        <f ca="1">IF(A784&lt;$B$1,VLOOKUP(A784,[1]DI!$A$4:$B$15000,2,FALSE),0)</f>
        <v>0</v>
      </c>
      <c r="E784" s="123">
        <f t="shared" ca="1" si="234"/>
        <v>1</v>
      </c>
      <c r="F784" s="123">
        <f ca="1">(TRUNC(PRODUCT($E$12:$E783),16))</f>
        <v>1.07352890541187</v>
      </c>
      <c r="G784" s="123">
        <f t="shared" ca="1" si="233"/>
        <v>1.06643662966093</v>
      </c>
      <c r="H784" s="123">
        <f t="shared" ca="1" si="235"/>
        <v>1.00665044</v>
      </c>
      <c r="I784" s="124">
        <f t="shared" si="242"/>
        <v>1.15E-2</v>
      </c>
      <c r="J784" s="125">
        <f t="shared" si="243"/>
        <v>44434</v>
      </c>
      <c r="K784" s="126">
        <f t="shared" si="244"/>
        <v>30</v>
      </c>
      <c r="L784" s="127">
        <f t="shared" si="245"/>
        <v>31</v>
      </c>
      <c r="M784" s="128">
        <f t="shared" si="236"/>
        <v>1.0014076000000001</v>
      </c>
      <c r="N784" s="128">
        <f t="shared" ca="1" si="237"/>
        <v>1.0080674009999999</v>
      </c>
      <c r="O784" s="127">
        <f t="shared" si="246"/>
        <v>0</v>
      </c>
      <c r="P784" s="123">
        <f t="shared" ca="1" si="238"/>
        <v>80.674009990000002</v>
      </c>
      <c r="Q784" s="129">
        <f t="shared" si="239"/>
        <v>0</v>
      </c>
      <c r="R784" s="130" t="str">
        <f t="shared" si="247"/>
        <v>J=</v>
      </c>
      <c r="S784" s="125">
        <f t="shared" si="248"/>
        <v>44622</v>
      </c>
      <c r="T784" s="133" t="str">
        <f t="shared" si="249"/>
        <v>-</v>
      </c>
      <c r="U784" s="7"/>
      <c r="V784" s="7"/>
      <c r="W784" s="7"/>
      <c r="X784" s="7"/>
      <c r="Y784" s="1"/>
      <c r="Z784" s="7"/>
      <c r="AA784" s="7"/>
      <c r="AB784" s="7"/>
      <c r="AC784" s="7"/>
      <c r="AD784" s="7"/>
      <c r="AE784" s="8"/>
      <c r="AF784" s="7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</row>
    <row r="785" spans="1:212" x14ac:dyDescent="0.2">
      <c r="A785" s="122">
        <f t="shared" si="240"/>
        <v>44479</v>
      </c>
      <c r="B785" s="121">
        <f t="shared" ca="1" si="250"/>
        <v>10080.67400999</v>
      </c>
      <c r="C785" s="123">
        <f t="shared" si="241"/>
        <v>10000</v>
      </c>
      <c r="D785" s="124">
        <f ca="1">IF(A785&lt;$B$1,VLOOKUP(A785,[1]DI!$A$4:$B$15000,2,FALSE),0)</f>
        <v>0</v>
      </c>
      <c r="E785" s="123">
        <f t="shared" ca="1" si="234"/>
        <v>1</v>
      </c>
      <c r="F785" s="123">
        <f ca="1">(TRUNC(PRODUCT($E$12:$E784),16))</f>
        <v>1.07352890541187</v>
      </c>
      <c r="G785" s="123">
        <f t="shared" ca="1" si="233"/>
        <v>1.06643662966093</v>
      </c>
      <c r="H785" s="123">
        <f t="shared" ca="1" si="235"/>
        <v>1.00665044</v>
      </c>
      <c r="I785" s="124">
        <f t="shared" si="242"/>
        <v>1.15E-2</v>
      </c>
      <c r="J785" s="125">
        <f t="shared" si="243"/>
        <v>44434</v>
      </c>
      <c r="K785" s="126">
        <f t="shared" si="244"/>
        <v>30</v>
      </c>
      <c r="L785" s="127">
        <f t="shared" si="245"/>
        <v>31</v>
      </c>
      <c r="M785" s="128">
        <f t="shared" si="236"/>
        <v>1.0014076000000001</v>
      </c>
      <c r="N785" s="128">
        <f t="shared" ca="1" si="237"/>
        <v>1.0080674009999999</v>
      </c>
      <c r="O785" s="127">
        <f t="shared" si="246"/>
        <v>0</v>
      </c>
      <c r="P785" s="123">
        <f t="shared" ca="1" si="238"/>
        <v>80.674009990000002</v>
      </c>
      <c r="Q785" s="129">
        <f t="shared" si="239"/>
        <v>0</v>
      </c>
      <c r="R785" s="130" t="str">
        <f t="shared" si="247"/>
        <v>J=</v>
      </c>
      <c r="S785" s="125">
        <f t="shared" si="248"/>
        <v>44622</v>
      </c>
      <c r="T785" s="133" t="str">
        <f t="shared" si="249"/>
        <v>-</v>
      </c>
      <c r="U785" s="7"/>
      <c r="V785" s="7"/>
      <c r="W785" s="7"/>
      <c r="X785" s="7"/>
      <c r="Y785" s="1"/>
      <c r="Z785" s="7"/>
      <c r="AA785" s="7"/>
      <c r="AB785" s="7"/>
      <c r="AC785" s="7"/>
      <c r="AD785" s="7"/>
      <c r="AE785" s="8"/>
      <c r="AF785" s="7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</row>
    <row r="786" spans="1:212" x14ac:dyDescent="0.2">
      <c r="A786" s="122">
        <f t="shared" si="240"/>
        <v>44480</v>
      </c>
      <c r="B786" s="121">
        <f t="shared" ca="1" si="250"/>
        <v>10080.67400999</v>
      </c>
      <c r="C786" s="123">
        <f t="shared" si="241"/>
        <v>10000</v>
      </c>
      <c r="D786" s="124">
        <f ca="1">IF(A786&lt;$B$1,VLOOKUP(A786,[1]DI!$A$4:$B$15000,2,FALSE),0)</f>
        <v>6.1499999999999999E-2</v>
      </c>
      <c r="E786" s="123">
        <f t="shared" ca="1" si="234"/>
        <v>1.0002368699999999</v>
      </c>
      <c r="F786" s="123">
        <f ca="1">(TRUNC(PRODUCT($E$12:$E785),16))</f>
        <v>1.07352890541187</v>
      </c>
      <c r="G786" s="123">
        <f t="shared" ca="1" si="233"/>
        <v>1.06643662966093</v>
      </c>
      <c r="H786" s="123">
        <f t="shared" ca="1" si="235"/>
        <v>1.00665044</v>
      </c>
      <c r="I786" s="124">
        <f t="shared" si="242"/>
        <v>1.15E-2</v>
      </c>
      <c r="J786" s="125">
        <f t="shared" si="243"/>
        <v>44434</v>
      </c>
      <c r="K786" s="126">
        <f t="shared" si="244"/>
        <v>31</v>
      </c>
      <c r="L786" s="127">
        <f t="shared" si="245"/>
        <v>31</v>
      </c>
      <c r="M786" s="128">
        <f t="shared" si="236"/>
        <v>1.0014076000000001</v>
      </c>
      <c r="N786" s="128">
        <f t="shared" ca="1" si="237"/>
        <v>1.0080674009999999</v>
      </c>
      <c r="O786" s="127">
        <f t="shared" si="246"/>
        <v>0</v>
      </c>
      <c r="P786" s="123">
        <f t="shared" ca="1" si="238"/>
        <v>80.674009990000002</v>
      </c>
      <c r="Q786" s="129">
        <f t="shared" si="239"/>
        <v>0</v>
      </c>
      <c r="R786" s="130" t="str">
        <f t="shared" si="247"/>
        <v>J=</v>
      </c>
      <c r="S786" s="125">
        <f t="shared" si="248"/>
        <v>44622</v>
      </c>
      <c r="T786" s="133" t="str">
        <f t="shared" si="249"/>
        <v>-</v>
      </c>
      <c r="U786" s="7"/>
      <c r="V786" s="7"/>
      <c r="W786" s="7"/>
      <c r="X786" s="7"/>
      <c r="Y786" s="1"/>
      <c r="Z786" s="7"/>
      <c r="AA786" s="7"/>
      <c r="AB786" s="7"/>
      <c r="AC786" s="7"/>
      <c r="AD786" s="7"/>
      <c r="AE786" s="8"/>
      <c r="AF786" s="7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</row>
    <row r="787" spans="1:212" x14ac:dyDescent="0.2">
      <c r="A787" s="122">
        <f t="shared" si="240"/>
        <v>44481</v>
      </c>
      <c r="B787" s="121">
        <f t="shared" ca="1" si="250"/>
        <v>10083.51938999</v>
      </c>
      <c r="C787" s="123">
        <f t="shared" si="241"/>
        <v>10000</v>
      </c>
      <c r="D787" s="124">
        <f ca="1">IF(A787&lt;$B$1,VLOOKUP(A787,[1]DI!$A$4:$B$15000,2,FALSE),0)</f>
        <v>0</v>
      </c>
      <c r="E787" s="123">
        <f t="shared" ca="1" si="234"/>
        <v>1</v>
      </c>
      <c r="F787" s="123">
        <f ca="1">(TRUNC(PRODUCT($E$12:$E786),16))</f>
        <v>1.0737831922037</v>
      </c>
      <c r="G787" s="123">
        <f t="shared" ca="1" si="233"/>
        <v>1.06643662966093</v>
      </c>
      <c r="H787" s="123">
        <f t="shared" ca="1" si="235"/>
        <v>1.0068888899999999</v>
      </c>
      <c r="I787" s="124">
        <f t="shared" si="242"/>
        <v>1.15E-2</v>
      </c>
      <c r="J787" s="125">
        <f t="shared" si="243"/>
        <v>44434</v>
      </c>
      <c r="K787" s="126">
        <f t="shared" si="244"/>
        <v>31</v>
      </c>
      <c r="L787" s="127">
        <f t="shared" si="245"/>
        <v>32</v>
      </c>
      <c r="M787" s="128">
        <f t="shared" si="236"/>
        <v>1.001453039</v>
      </c>
      <c r="N787" s="128">
        <f t="shared" ca="1" si="237"/>
        <v>1.008351939</v>
      </c>
      <c r="O787" s="127">
        <f t="shared" si="246"/>
        <v>0</v>
      </c>
      <c r="P787" s="123">
        <f t="shared" ca="1" si="238"/>
        <v>83.519389989999993</v>
      </c>
      <c r="Q787" s="129">
        <f t="shared" si="239"/>
        <v>0</v>
      </c>
      <c r="R787" s="130" t="str">
        <f t="shared" si="247"/>
        <v>J=</v>
      </c>
      <c r="S787" s="125">
        <f t="shared" si="248"/>
        <v>44622</v>
      </c>
      <c r="T787" s="133" t="str">
        <f t="shared" si="249"/>
        <v>-</v>
      </c>
      <c r="U787" s="7"/>
      <c r="V787" s="7"/>
      <c r="W787" s="7"/>
      <c r="X787" s="7"/>
      <c r="Y787" s="1"/>
      <c r="Z787" s="7"/>
      <c r="AA787" s="7"/>
      <c r="AB787" s="7"/>
      <c r="AC787" s="7"/>
      <c r="AD787" s="7"/>
      <c r="AE787" s="8"/>
      <c r="AF787" s="7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</row>
    <row r="788" spans="1:212" x14ac:dyDescent="0.2">
      <c r="A788" s="122">
        <f t="shared" si="240"/>
        <v>44482</v>
      </c>
      <c r="B788" s="121">
        <f t="shared" ca="1" si="250"/>
        <v>10083.51938999</v>
      </c>
      <c r="C788" s="123">
        <f t="shared" si="241"/>
        <v>10000</v>
      </c>
      <c r="D788" s="124">
        <f ca="1">IF(A788&lt;$B$1,VLOOKUP(A788,[1]DI!$A$4:$B$15000,2,FALSE),0)</f>
        <v>6.1499999999999999E-2</v>
      </c>
      <c r="E788" s="123">
        <f t="shared" ca="1" si="234"/>
        <v>1.0002368699999999</v>
      </c>
      <c r="F788" s="123">
        <f ca="1">(TRUNC(PRODUCT($E$12:$E787),16))</f>
        <v>1.0737831922037</v>
      </c>
      <c r="G788" s="123">
        <f t="shared" ca="1" si="233"/>
        <v>1.06643662966093</v>
      </c>
      <c r="H788" s="123">
        <f t="shared" ca="1" si="235"/>
        <v>1.0068888899999999</v>
      </c>
      <c r="I788" s="124">
        <f t="shared" si="242"/>
        <v>1.15E-2</v>
      </c>
      <c r="J788" s="125">
        <f t="shared" si="243"/>
        <v>44434</v>
      </c>
      <c r="K788" s="126">
        <f t="shared" si="244"/>
        <v>32</v>
      </c>
      <c r="L788" s="127">
        <f t="shared" si="245"/>
        <v>32</v>
      </c>
      <c r="M788" s="128">
        <f t="shared" si="236"/>
        <v>1.001453039</v>
      </c>
      <c r="N788" s="128">
        <f t="shared" ca="1" si="237"/>
        <v>1.008351939</v>
      </c>
      <c r="O788" s="127">
        <f t="shared" si="246"/>
        <v>0</v>
      </c>
      <c r="P788" s="123">
        <f t="shared" ca="1" si="238"/>
        <v>83.519389989999993</v>
      </c>
      <c r="Q788" s="129">
        <f t="shared" si="239"/>
        <v>0</v>
      </c>
      <c r="R788" s="130" t="str">
        <f t="shared" si="247"/>
        <v>J=</v>
      </c>
      <c r="S788" s="125">
        <f t="shared" si="248"/>
        <v>44622</v>
      </c>
      <c r="T788" s="133" t="str">
        <f t="shared" si="249"/>
        <v>-</v>
      </c>
      <c r="U788" s="7"/>
      <c r="V788" s="7"/>
      <c r="W788" s="7"/>
      <c r="X788" s="7"/>
      <c r="Y788" s="1"/>
      <c r="Z788" s="7"/>
      <c r="AA788" s="7"/>
      <c r="AB788" s="7"/>
      <c r="AC788" s="7"/>
      <c r="AD788" s="7"/>
      <c r="AE788" s="8"/>
      <c r="AF788" s="7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</row>
    <row r="789" spans="1:212" x14ac:dyDescent="0.2">
      <c r="A789" s="122">
        <f t="shared" si="240"/>
        <v>44483</v>
      </c>
      <c r="B789" s="121">
        <f t="shared" ca="1" si="250"/>
        <v>10086.365509990001</v>
      </c>
      <c r="C789" s="123">
        <f t="shared" si="241"/>
        <v>10000</v>
      </c>
      <c r="D789" s="124">
        <f ca="1">IF(A789&lt;$B$1,VLOOKUP(A789,[1]DI!$A$4:$B$15000,2,FALSE),0)</f>
        <v>6.1499999999999999E-2</v>
      </c>
      <c r="E789" s="123">
        <f t="shared" ca="1" si="234"/>
        <v>1.0002368699999999</v>
      </c>
      <c r="F789" s="123">
        <f ca="1">(TRUNC(PRODUCT($E$12:$E788),16))</f>
        <v>1.07403753922844</v>
      </c>
      <c r="G789" s="123">
        <f t="shared" ca="1" si="233"/>
        <v>1.06643662966093</v>
      </c>
      <c r="H789" s="123">
        <f t="shared" ca="1" si="235"/>
        <v>1.00712739</v>
      </c>
      <c r="I789" s="124">
        <f t="shared" si="242"/>
        <v>1.15E-2</v>
      </c>
      <c r="J789" s="125">
        <f t="shared" si="243"/>
        <v>44434</v>
      </c>
      <c r="K789" s="126">
        <f t="shared" si="244"/>
        <v>33</v>
      </c>
      <c r="L789" s="127">
        <f t="shared" si="245"/>
        <v>33</v>
      </c>
      <c r="M789" s="128">
        <f t="shared" si="236"/>
        <v>1.0014984810000001</v>
      </c>
      <c r="N789" s="128">
        <f t="shared" ca="1" si="237"/>
        <v>1.0086365509999999</v>
      </c>
      <c r="O789" s="127">
        <f t="shared" si="246"/>
        <v>0</v>
      </c>
      <c r="P789" s="123">
        <f t="shared" ca="1" si="238"/>
        <v>86.365509990000007</v>
      </c>
      <c r="Q789" s="129">
        <f t="shared" si="239"/>
        <v>0</v>
      </c>
      <c r="R789" s="130" t="str">
        <f t="shared" si="247"/>
        <v>J=</v>
      </c>
      <c r="S789" s="125">
        <f t="shared" si="248"/>
        <v>44622</v>
      </c>
      <c r="T789" s="133" t="str">
        <f t="shared" si="249"/>
        <v>-</v>
      </c>
      <c r="U789" s="7"/>
      <c r="V789" s="7"/>
      <c r="W789" s="7"/>
      <c r="X789" s="7"/>
      <c r="Y789" s="1"/>
      <c r="Z789" s="7"/>
      <c r="AA789" s="7"/>
      <c r="AB789" s="7"/>
      <c r="AC789" s="7"/>
      <c r="AD789" s="7"/>
      <c r="AE789" s="8"/>
      <c r="AF789" s="7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</row>
    <row r="790" spans="1:212" x14ac:dyDescent="0.2">
      <c r="A790" s="122">
        <f t="shared" si="240"/>
        <v>44484</v>
      </c>
      <c r="B790" s="121">
        <f t="shared" ca="1" si="250"/>
        <v>10089.212460000001</v>
      </c>
      <c r="C790" s="123">
        <f t="shared" si="241"/>
        <v>10000</v>
      </c>
      <c r="D790" s="124">
        <f ca="1">IF(A790&lt;$B$1,VLOOKUP(A790,[1]DI!$A$4:$B$15000,2,FALSE),0)</f>
        <v>6.1499999999999999E-2</v>
      </c>
      <c r="E790" s="123">
        <f t="shared" ca="1" si="234"/>
        <v>1.0002368699999999</v>
      </c>
      <c r="F790" s="123">
        <f ca="1">(TRUNC(PRODUCT($E$12:$E789),16))</f>
        <v>1.07429194650035</v>
      </c>
      <c r="G790" s="123">
        <f t="shared" ca="1" si="233"/>
        <v>1.06643662966093</v>
      </c>
      <c r="H790" s="123">
        <f t="shared" ca="1" si="235"/>
        <v>1.0073659500000001</v>
      </c>
      <c r="I790" s="124">
        <f t="shared" si="242"/>
        <v>1.15E-2</v>
      </c>
      <c r="J790" s="125">
        <f t="shared" si="243"/>
        <v>44434</v>
      </c>
      <c r="K790" s="126">
        <f t="shared" si="244"/>
        <v>34</v>
      </c>
      <c r="L790" s="127">
        <f t="shared" si="245"/>
        <v>34</v>
      </c>
      <c r="M790" s="128">
        <f t="shared" si="236"/>
        <v>1.0015439239999999</v>
      </c>
      <c r="N790" s="128">
        <f t="shared" ca="1" si="237"/>
        <v>1.0089212460000001</v>
      </c>
      <c r="O790" s="127">
        <f t="shared" si="246"/>
        <v>0</v>
      </c>
      <c r="P790" s="123">
        <f t="shared" ca="1" si="238"/>
        <v>89.212459999999993</v>
      </c>
      <c r="Q790" s="129">
        <f t="shared" si="239"/>
        <v>0</v>
      </c>
      <c r="R790" s="130" t="str">
        <f t="shared" si="247"/>
        <v>J=</v>
      </c>
      <c r="S790" s="125">
        <f t="shared" si="248"/>
        <v>44622</v>
      </c>
      <c r="T790" s="133" t="str">
        <f t="shared" si="249"/>
        <v>-</v>
      </c>
      <c r="U790" s="7"/>
      <c r="V790" s="7"/>
      <c r="W790" s="7"/>
      <c r="X790" s="7"/>
      <c r="Y790" s="1"/>
      <c r="Z790" s="7"/>
      <c r="AA790" s="7"/>
      <c r="AB790" s="7"/>
      <c r="AC790" s="7"/>
      <c r="AD790" s="7"/>
      <c r="AE790" s="8"/>
      <c r="AF790" s="7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</row>
    <row r="791" spans="1:212" x14ac:dyDescent="0.2">
      <c r="A791" s="122">
        <f t="shared" si="240"/>
        <v>44485</v>
      </c>
      <c r="B791" s="121">
        <f t="shared" ca="1" si="250"/>
        <v>10092.060160000001</v>
      </c>
      <c r="C791" s="123">
        <f t="shared" si="241"/>
        <v>10000</v>
      </c>
      <c r="D791" s="124">
        <f ca="1">IF(A791&lt;$B$1,VLOOKUP(A791,[1]DI!$A$4:$B$15000,2,FALSE),0)</f>
        <v>0</v>
      </c>
      <c r="E791" s="123">
        <f t="shared" ca="1" si="234"/>
        <v>1</v>
      </c>
      <c r="F791" s="123">
        <f ca="1">(TRUNC(PRODUCT($E$12:$E790),16))</f>
        <v>1.07454641403372</v>
      </c>
      <c r="G791" s="123">
        <f t="shared" ca="1" si="233"/>
        <v>1.06643662966093</v>
      </c>
      <c r="H791" s="123">
        <f t="shared" ca="1" si="235"/>
        <v>1.0076045600000001</v>
      </c>
      <c r="I791" s="124">
        <f t="shared" si="242"/>
        <v>1.15E-2</v>
      </c>
      <c r="J791" s="125">
        <f t="shared" si="243"/>
        <v>44434</v>
      </c>
      <c r="K791" s="126">
        <f t="shared" si="244"/>
        <v>34</v>
      </c>
      <c r="L791" s="127">
        <f t="shared" si="245"/>
        <v>35</v>
      </c>
      <c r="M791" s="128">
        <f t="shared" si="236"/>
        <v>1.00158937</v>
      </c>
      <c r="N791" s="128">
        <f t="shared" ca="1" si="237"/>
        <v>1.009206016</v>
      </c>
      <c r="O791" s="127">
        <f t="shared" si="246"/>
        <v>0</v>
      </c>
      <c r="P791" s="123">
        <f t="shared" ca="1" si="238"/>
        <v>92.060159999999996</v>
      </c>
      <c r="Q791" s="129">
        <f t="shared" si="239"/>
        <v>0</v>
      </c>
      <c r="R791" s="130" t="str">
        <f t="shared" si="247"/>
        <v>J=</v>
      </c>
      <c r="S791" s="125">
        <f t="shared" si="248"/>
        <v>44622</v>
      </c>
      <c r="T791" s="133" t="str">
        <f t="shared" si="249"/>
        <v>-</v>
      </c>
      <c r="U791" s="7"/>
      <c r="V791" s="7"/>
      <c r="W791" s="7"/>
      <c r="X791" s="7"/>
      <c r="Y791" s="1"/>
      <c r="Z791" s="7"/>
      <c r="AA791" s="7"/>
      <c r="AB791" s="7"/>
      <c r="AC791" s="7"/>
      <c r="AD791" s="7"/>
      <c r="AE791" s="8"/>
      <c r="AF791" s="7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</row>
    <row r="792" spans="1:212" x14ac:dyDescent="0.2">
      <c r="A792" s="122">
        <f t="shared" si="240"/>
        <v>44486</v>
      </c>
      <c r="B792" s="121">
        <f t="shared" ca="1" si="250"/>
        <v>10092.060160000001</v>
      </c>
      <c r="C792" s="123">
        <f t="shared" si="241"/>
        <v>10000</v>
      </c>
      <c r="D792" s="124">
        <f ca="1">IF(A792&lt;$B$1,VLOOKUP(A792,[1]DI!$A$4:$B$15000,2,FALSE),0)</f>
        <v>0</v>
      </c>
      <c r="E792" s="123">
        <f t="shared" ca="1" si="234"/>
        <v>1</v>
      </c>
      <c r="F792" s="123">
        <f ca="1">(TRUNC(PRODUCT($E$12:$E791),16))</f>
        <v>1.07454641403372</v>
      </c>
      <c r="G792" s="123">
        <f t="shared" ca="1" si="233"/>
        <v>1.06643662966093</v>
      </c>
      <c r="H792" s="123">
        <f t="shared" ca="1" si="235"/>
        <v>1.0076045600000001</v>
      </c>
      <c r="I792" s="124">
        <f t="shared" si="242"/>
        <v>1.15E-2</v>
      </c>
      <c r="J792" s="125">
        <f t="shared" si="243"/>
        <v>44434</v>
      </c>
      <c r="K792" s="126">
        <f t="shared" si="244"/>
        <v>34</v>
      </c>
      <c r="L792" s="127">
        <f t="shared" si="245"/>
        <v>35</v>
      </c>
      <c r="M792" s="128">
        <f t="shared" si="236"/>
        <v>1.00158937</v>
      </c>
      <c r="N792" s="128">
        <f t="shared" ca="1" si="237"/>
        <v>1.009206016</v>
      </c>
      <c r="O792" s="127">
        <f t="shared" si="246"/>
        <v>0</v>
      </c>
      <c r="P792" s="123">
        <f t="shared" ca="1" si="238"/>
        <v>92.060159999999996</v>
      </c>
      <c r="Q792" s="129">
        <f t="shared" si="239"/>
        <v>0</v>
      </c>
      <c r="R792" s="130" t="str">
        <f t="shared" si="247"/>
        <v>J=</v>
      </c>
      <c r="S792" s="125">
        <f t="shared" si="248"/>
        <v>44622</v>
      </c>
      <c r="T792" s="133" t="str">
        <f t="shared" si="249"/>
        <v>-</v>
      </c>
      <c r="U792" s="7"/>
      <c r="V792" s="7"/>
      <c r="W792" s="7"/>
      <c r="X792" s="7"/>
      <c r="Y792" s="1"/>
      <c r="Z792" s="7"/>
      <c r="AA792" s="7"/>
      <c r="AB792" s="7"/>
      <c r="AC792" s="7"/>
      <c r="AD792" s="7"/>
      <c r="AE792" s="8"/>
      <c r="AF792" s="7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</row>
    <row r="793" spans="1:212" x14ac:dyDescent="0.2">
      <c r="A793" s="122">
        <f t="shared" si="240"/>
        <v>44487</v>
      </c>
      <c r="B793" s="121">
        <f t="shared" ca="1" si="250"/>
        <v>10092.060160000001</v>
      </c>
      <c r="C793" s="123">
        <f t="shared" si="241"/>
        <v>10000</v>
      </c>
      <c r="D793" s="124">
        <f ca="1">IF(A793&lt;$B$1,VLOOKUP(A793,[1]DI!$A$4:$B$15000,2,FALSE),0)</f>
        <v>6.1499999999999999E-2</v>
      </c>
      <c r="E793" s="123">
        <f t="shared" ca="1" si="234"/>
        <v>1.0002368699999999</v>
      </c>
      <c r="F793" s="123">
        <f ca="1">(TRUNC(PRODUCT($E$12:$E792),16))</f>
        <v>1.07454641403372</v>
      </c>
      <c r="G793" s="123">
        <f t="shared" ca="1" si="233"/>
        <v>1.06643662966093</v>
      </c>
      <c r="H793" s="123">
        <f t="shared" ca="1" si="235"/>
        <v>1.0076045600000001</v>
      </c>
      <c r="I793" s="124">
        <f t="shared" si="242"/>
        <v>1.15E-2</v>
      </c>
      <c r="J793" s="125">
        <f t="shared" si="243"/>
        <v>44434</v>
      </c>
      <c r="K793" s="126">
        <f t="shared" si="244"/>
        <v>35</v>
      </c>
      <c r="L793" s="127">
        <f t="shared" si="245"/>
        <v>35</v>
      </c>
      <c r="M793" s="128">
        <f t="shared" si="236"/>
        <v>1.00158937</v>
      </c>
      <c r="N793" s="128">
        <f t="shared" ca="1" si="237"/>
        <v>1.009206016</v>
      </c>
      <c r="O793" s="127">
        <f t="shared" si="246"/>
        <v>0</v>
      </c>
      <c r="P793" s="123">
        <f t="shared" ca="1" si="238"/>
        <v>92.060159999999996</v>
      </c>
      <c r="Q793" s="129">
        <f t="shared" si="239"/>
        <v>0</v>
      </c>
      <c r="R793" s="130" t="str">
        <f t="shared" si="247"/>
        <v>J=</v>
      </c>
      <c r="S793" s="125">
        <f t="shared" si="248"/>
        <v>44622</v>
      </c>
      <c r="T793" s="133" t="str">
        <f t="shared" si="249"/>
        <v>-</v>
      </c>
      <c r="U793" s="7"/>
      <c r="V793" s="7"/>
      <c r="W793" s="7"/>
      <c r="X793" s="7"/>
      <c r="Y793" s="1"/>
      <c r="Z793" s="7"/>
      <c r="AA793" s="7"/>
      <c r="AB793" s="7"/>
      <c r="AC793" s="7"/>
      <c r="AD793" s="7"/>
      <c r="AE793" s="8"/>
      <c r="AF793" s="7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</row>
    <row r="794" spans="1:212" x14ac:dyDescent="0.2">
      <c r="A794" s="122">
        <f t="shared" si="240"/>
        <v>44488</v>
      </c>
      <c r="B794" s="121">
        <f t="shared" ca="1" si="250"/>
        <v>10094.908689989999</v>
      </c>
      <c r="C794" s="123">
        <f t="shared" si="241"/>
        <v>10000</v>
      </c>
      <c r="D794" s="124">
        <f ca="1">IF(A794&lt;$B$1,VLOOKUP(A794,[1]DI!$A$4:$B$15000,2,FALSE),0)</f>
        <v>6.1499999999999999E-2</v>
      </c>
      <c r="E794" s="123">
        <f t="shared" ca="1" si="234"/>
        <v>1.0002368699999999</v>
      </c>
      <c r="F794" s="123">
        <f ca="1">(TRUNC(PRODUCT($E$12:$E793),16))</f>
        <v>1.0748009418428099</v>
      </c>
      <c r="G794" s="123">
        <f t="shared" ca="1" si="233"/>
        <v>1.06643662966093</v>
      </c>
      <c r="H794" s="123">
        <f t="shared" ca="1" si="235"/>
        <v>1.00784323</v>
      </c>
      <c r="I794" s="124">
        <f t="shared" si="242"/>
        <v>1.15E-2</v>
      </c>
      <c r="J794" s="125">
        <f t="shared" si="243"/>
        <v>44434</v>
      </c>
      <c r="K794" s="126">
        <f t="shared" si="244"/>
        <v>36</v>
      </c>
      <c r="L794" s="127">
        <f t="shared" si="245"/>
        <v>36</v>
      </c>
      <c r="M794" s="128">
        <f t="shared" si="236"/>
        <v>1.001634817</v>
      </c>
      <c r="N794" s="128">
        <f t="shared" ca="1" si="237"/>
        <v>1.009490869</v>
      </c>
      <c r="O794" s="127">
        <f t="shared" si="246"/>
        <v>0</v>
      </c>
      <c r="P794" s="123">
        <f t="shared" ca="1" si="238"/>
        <v>94.908689989999999</v>
      </c>
      <c r="Q794" s="129">
        <f t="shared" si="239"/>
        <v>0</v>
      </c>
      <c r="R794" s="130" t="str">
        <f t="shared" si="247"/>
        <v>J=</v>
      </c>
      <c r="S794" s="125">
        <f t="shared" si="248"/>
        <v>44622</v>
      </c>
      <c r="T794" s="133" t="str">
        <f t="shared" si="249"/>
        <v>-</v>
      </c>
      <c r="U794" s="7"/>
      <c r="V794" s="7"/>
      <c r="W794" s="7"/>
      <c r="X794" s="7"/>
      <c r="Y794" s="1"/>
      <c r="Z794" s="7"/>
      <c r="AA794" s="7"/>
      <c r="AB794" s="7"/>
      <c r="AC794" s="7"/>
      <c r="AD794" s="7"/>
      <c r="AE794" s="8"/>
      <c r="AF794" s="7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</row>
    <row r="795" spans="1:212" x14ac:dyDescent="0.2">
      <c r="A795" s="122">
        <f t="shared" si="240"/>
        <v>44489</v>
      </c>
      <c r="B795" s="121">
        <f t="shared" ca="1" si="250"/>
        <v>10097.75807</v>
      </c>
      <c r="C795" s="123">
        <f t="shared" si="241"/>
        <v>10000</v>
      </c>
      <c r="D795" s="124">
        <f ca="1">IF(A795&lt;$B$1,VLOOKUP(A795,[1]DI!$A$4:$B$15000,2,FALSE),0)</f>
        <v>6.1499999999999999E-2</v>
      </c>
      <c r="E795" s="123">
        <f t="shared" ca="1" si="234"/>
        <v>1.0002368699999999</v>
      </c>
      <c r="F795" s="123">
        <f ca="1">(TRUNC(PRODUCT($E$12:$E794),16))</f>
        <v>1.07505552994191</v>
      </c>
      <c r="G795" s="123">
        <f t="shared" ca="1" si="233"/>
        <v>1.06643662966093</v>
      </c>
      <c r="H795" s="123">
        <f t="shared" ca="1" si="235"/>
        <v>1.0080819599999999</v>
      </c>
      <c r="I795" s="124">
        <f t="shared" si="242"/>
        <v>1.15E-2</v>
      </c>
      <c r="J795" s="125">
        <f t="shared" si="243"/>
        <v>44434</v>
      </c>
      <c r="K795" s="126">
        <f t="shared" si="244"/>
        <v>37</v>
      </c>
      <c r="L795" s="127">
        <f t="shared" si="245"/>
        <v>37</v>
      </c>
      <c r="M795" s="128">
        <f t="shared" si="236"/>
        <v>1.001680267</v>
      </c>
      <c r="N795" s="128">
        <f t="shared" ca="1" si="237"/>
        <v>1.009775807</v>
      </c>
      <c r="O795" s="127">
        <f t="shared" si="246"/>
        <v>0</v>
      </c>
      <c r="P795" s="123">
        <f t="shared" ca="1" si="238"/>
        <v>97.758070000000004</v>
      </c>
      <c r="Q795" s="129">
        <f t="shared" si="239"/>
        <v>0</v>
      </c>
      <c r="R795" s="130" t="str">
        <f t="shared" si="247"/>
        <v>J=</v>
      </c>
      <c r="S795" s="125">
        <f t="shared" si="248"/>
        <v>44622</v>
      </c>
      <c r="T795" s="133" t="str">
        <f t="shared" si="249"/>
        <v>-</v>
      </c>
      <c r="U795" s="7"/>
      <c r="V795" s="7"/>
      <c r="W795" s="7"/>
      <c r="X795" s="7"/>
      <c r="Y795" s="1"/>
      <c r="Z795" s="7"/>
      <c r="AA795" s="7"/>
      <c r="AB795" s="7"/>
      <c r="AC795" s="7"/>
      <c r="AD795" s="7"/>
      <c r="AE795" s="8"/>
      <c r="AF795" s="7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</row>
    <row r="796" spans="1:212" x14ac:dyDescent="0.2">
      <c r="A796" s="122">
        <f t="shared" si="240"/>
        <v>44490</v>
      </c>
      <c r="B796" s="121">
        <f t="shared" ca="1" si="250"/>
        <v>10100.60828</v>
      </c>
      <c r="C796" s="123">
        <f t="shared" si="241"/>
        <v>10000</v>
      </c>
      <c r="D796" s="124">
        <f ca="1">IF(A796&lt;$B$1,VLOOKUP(A796,[1]DI!$A$4:$B$15000,2,FALSE),0)</f>
        <v>6.1499999999999999E-2</v>
      </c>
      <c r="E796" s="123">
        <f t="shared" ca="1" si="234"/>
        <v>1.0002368699999999</v>
      </c>
      <c r="F796" s="123">
        <f ca="1">(TRUNC(PRODUCT($E$12:$E795),16))</f>
        <v>1.0753101783452901</v>
      </c>
      <c r="G796" s="123">
        <f t="shared" ca="1" si="233"/>
        <v>1.06643662966093</v>
      </c>
      <c r="H796" s="123">
        <f t="shared" ca="1" si="235"/>
        <v>1.00832075</v>
      </c>
      <c r="I796" s="124">
        <f t="shared" si="242"/>
        <v>1.15E-2</v>
      </c>
      <c r="J796" s="125">
        <f t="shared" si="243"/>
        <v>44434</v>
      </c>
      <c r="K796" s="126">
        <f t="shared" si="244"/>
        <v>38</v>
      </c>
      <c r="L796" s="127">
        <f t="shared" si="245"/>
        <v>38</v>
      </c>
      <c r="M796" s="128">
        <f t="shared" si="236"/>
        <v>1.001725719</v>
      </c>
      <c r="N796" s="128">
        <f t="shared" ca="1" si="237"/>
        <v>1.0100608280000001</v>
      </c>
      <c r="O796" s="127">
        <f t="shared" si="246"/>
        <v>0</v>
      </c>
      <c r="P796" s="123">
        <f t="shared" ca="1" si="238"/>
        <v>100.60827999999999</v>
      </c>
      <c r="Q796" s="129">
        <f t="shared" si="239"/>
        <v>0</v>
      </c>
      <c r="R796" s="130" t="str">
        <f t="shared" si="247"/>
        <v>J=</v>
      </c>
      <c r="S796" s="125">
        <f t="shared" si="248"/>
        <v>44622</v>
      </c>
      <c r="T796" s="133" t="str">
        <f t="shared" si="249"/>
        <v>-</v>
      </c>
      <c r="U796" s="7"/>
      <c r="V796" s="7"/>
      <c r="W796" s="7"/>
      <c r="X796" s="7"/>
      <c r="Y796" s="1"/>
      <c r="Z796" s="7"/>
      <c r="AA796" s="7"/>
      <c r="AB796" s="7"/>
      <c r="AC796" s="7"/>
      <c r="AD796" s="7"/>
      <c r="AE796" s="8"/>
      <c r="AF796" s="7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</row>
    <row r="797" spans="1:212" x14ac:dyDescent="0.2">
      <c r="A797" s="122">
        <f t="shared" si="240"/>
        <v>44491</v>
      </c>
      <c r="B797" s="121">
        <f t="shared" ca="1" si="250"/>
        <v>10103.459239989999</v>
      </c>
      <c r="C797" s="123">
        <f t="shared" si="241"/>
        <v>10000</v>
      </c>
      <c r="D797" s="124">
        <f ca="1">IF(A797&lt;$B$1,VLOOKUP(A797,[1]DI!$A$4:$B$15000,2,FALSE),0)</f>
        <v>6.1499999999999999E-2</v>
      </c>
      <c r="E797" s="123">
        <f t="shared" ca="1" si="234"/>
        <v>1.0002368699999999</v>
      </c>
      <c r="F797" s="123">
        <f ca="1">(TRUNC(PRODUCT($E$12:$E796),16))</f>
        <v>1.0755648870672301</v>
      </c>
      <c r="G797" s="123">
        <f t="shared" ca="1" si="233"/>
        <v>1.06643662966093</v>
      </c>
      <c r="H797" s="123">
        <f t="shared" ca="1" si="235"/>
        <v>1.00855959</v>
      </c>
      <c r="I797" s="124">
        <f t="shared" si="242"/>
        <v>1.15E-2</v>
      </c>
      <c r="J797" s="125">
        <f t="shared" si="243"/>
        <v>44434</v>
      </c>
      <c r="K797" s="126">
        <f t="shared" si="244"/>
        <v>39</v>
      </c>
      <c r="L797" s="127">
        <f t="shared" si="245"/>
        <v>39</v>
      </c>
      <c r="M797" s="128">
        <f t="shared" si="236"/>
        <v>1.0017711730000001</v>
      </c>
      <c r="N797" s="128">
        <f t="shared" ca="1" si="237"/>
        <v>1.0103459239999999</v>
      </c>
      <c r="O797" s="127">
        <f t="shared" si="246"/>
        <v>0</v>
      </c>
      <c r="P797" s="123">
        <f t="shared" ca="1" si="238"/>
        <v>103.45923999</v>
      </c>
      <c r="Q797" s="129">
        <f t="shared" si="239"/>
        <v>0</v>
      </c>
      <c r="R797" s="130" t="str">
        <f t="shared" si="247"/>
        <v>J=</v>
      </c>
      <c r="S797" s="125">
        <f t="shared" si="248"/>
        <v>44622</v>
      </c>
      <c r="T797" s="133" t="str">
        <f t="shared" si="249"/>
        <v>-</v>
      </c>
      <c r="U797" s="7"/>
      <c r="V797" s="7"/>
      <c r="W797" s="7"/>
      <c r="X797" s="7"/>
      <c r="Y797" s="1"/>
      <c r="Z797" s="7"/>
      <c r="AA797" s="7"/>
      <c r="AB797" s="7"/>
      <c r="AC797" s="7"/>
      <c r="AD797" s="7"/>
      <c r="AE797" s="8"/>
      <c r="AF797" s="7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</row>
    <row r="798" spans="1:212" x14ac:dyDescent="0.2">
      <c r="A798" s="122">
        <f t="shared" si="240"/>
        <v>44492</v>
      </c>
      <c r="B798" s="121">
        <f t="shared" ca="1" si="250"/>
        <v>10106.31093</v>
      </c>
      <c r="C798" s="123">
        <f t="shared" si="241"/>
        <v>10000</v>
      </c>
      <c r="D798" s="124">
        <f ca="1">IF(A798&lt;$B$1,VLOOKUP(A798,[1]DI!$A$4:$B$15000,2,FALSE),0)</f>
        <v>0</v>
      </c>
      <c r="E798" s="123">
        <f t="shared" ca="1" si="234"/>
        <v>1</v>
      </c>
      <c r="F798" s="123">
        <f ca="1">(TRUNC(PRODUCT($E$12:$E797),16))</f>
        <v>1.0758196561220299</v>
      </c>
      <c r="G798" s="123">
        <f t="shared" ca="1" si="233"/>
        <v>1.06643662966093</v>
      </c>
      <c r="H798" s="123">
        <f t="shared" ca="1" si="235"/>
        <v>1.0087984800000001</v>
      </c>
      <c r="I798" s="124">
        <f t="shared" si="242"/>
        <v>1.15E-2</v>
      </c>
      <c r="J798" s="125">
        <f t="shared" si="243"/>
        <v>44434</v>
      </c>
      <c r="K798" s="126">
        <f t="shared" si="244"/>
        <v>39</v>
      </c>
      <c r="L798" s="127">
        <f t="shared" si="245"/>
        <v>40</v>
      </c>
      <c r="M798" s="128">
        <f t="shared" si="236"/>
        <v>1.0018166289999999</v>
      </c>
      <c r="N798" s="128">
        <f t="shared" ca="1" si="237"/>
        <v>1.010631093</v>
      </c>
      <c r="O798" s="127">
        <f t="shared" si="246"/>
        <v>0</v>
      </c>
      <c r="P798" s="123">
        <f t="shared" ca="1" si="238"/>
        <v>106.31093</v>
      </c>
      <c r="Q798" s="129">
        <f t="shared" si="239"/>
        <v>0</v>
      </c>
      <c r="R798" s="130" t="str">
        <f t="shared" si="247"/>
        <v>J=</v>
      </c>
      <c r="S798" s="125">
        <f t="shared" si="248"/>
        <v>44622</v>
      </c>
      <c r="T798" s="133" t="str">
        <f t="shared" si="249"/>
        <v>-</v>
      </c>
      <c r="U798" s="7"/>
      <c r="V798" s="7"/>
      <c r="W798" s="7"/>
      <c r="X798" s="7"/>
      <c r="Y798" s="1"/>
      <c r="Z798" s="7"/>
      <c r="AA798" s="7"/>
      <c r="AB798" s="7"/>
      <c r="AC798" s="7"/>
      <c r="AD798" s="7"/>
      <c r="AE798" s="8"/>
      <c r="AF798" s="7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</row>
    <row r="799" spans="1:212" x14ac:dyDescent="0.2">
      <c r="A799" s="122">
        <f t="shared" si="240"/>
        <v>44493</v>
      </c>
      <c r="B799" s="121">
        <f t="shared" ca="1" si="250"/>
        <v>10106.31093</v>
      </c>
      <c r="C799" s="123">
        <f t="shared" si="241"/>
        <v>10000</v>
      </c>
      <c r="D799" s="124">
        <f ca="1">IF(A799&lt;$B$1,VLOOKUP(A799,[1]DI!$A$4:$B$15000,2,FALSE),0)</f>
        <v>0</v>
      </c>
      <c r="E799" s="123">
        <f t="shared" ca="1" si="234"/>
        <v>1</v>
      </c>
      <c r="F799" s="123">
        <f ca="1">(TRUNC(PRODUCT($E$12:$E798),16))</f>
        <v>1.0758196561220299</v>
      </c>
      <c r="G799" s="123">
        <f t="shared" ca="1" si="233"/>
        <v>1.06643662966093</v>
      </c>
      <c r="H799" s="123">
        <f t="shared" ca="1" si="235"/>
        <v>1.0087984800000001</v>
      </c>
      <c r="I799" s="124">
        <f t="shared" si="242"/>
        <v>1.15E-2</v>
      </c>
      <c r="J799" s="125">
        <f t="shared" si="243"/>
        <v>44434</v>
      </c>
      <c r="K799" s="126">
        <f t="shared" si="244"/>
        <v>39</v>
      </c>
      <c r="L799" s="127">
        <f t="shared" si="245"/>
        <v>40</v>
      </c>
      <c r="M799" s="128">
        <f t="shared" si="236"/>
        <v>1.0018166289999999</v>
      </c>
      <c r="N799" s="128">
        <f t="shared" ca="1" si="237"/>
        <v>1.010631093</v>
      </c>
      <c r="O799" s="127">
        <f t="shared" si="246"/>
        <v>0</v>
      </c>
      <c r="P799" s="123">
        <f t="shared" ca="1" si="238"/>
        <v>106.31093</v>
      </c>
      <c r="Q799" s="129">
        <f t="shared" si="239"/>
        <v>0</v>
      </c>
      <c r="R799" s="130" t="str">
        <f t="shared" si="247"/>
        <v>J=</v>
      </c>
      <c r="S799" s="125">
        <f t="shared" si="248"/>
        <v>44622</v>
      </c>
      <c r="T799" s="133" t="str">
        <f t="shared" si="249"/>
        <v>-</v>
      </c>
      <c r="U799" s="7"/>
      <c r="V799" s="7"/>
      <c r="W799" s="7"/>
      <c r="X799" s="7"/>
      <c r="Y799" s="1"/>
      <c r="Z799" s="7"/>
      <c r="AA799" s="7"/>
      <c r="AB799" s="7"/>
      <c r="AC799" s="7"/>
      <c r="AD799" s="7"/>
      <c r="AE799" s="8"/>
      <c r="AF799" s="7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</row>
    <row r="800" spans="1:212" x14ac:dyDescent="0.2">
      <c r="A800" s="122">
        <f t="shared" si="240"/>
        <v>44494</v>
      </c>
      <c r="B800" s="121">
        <f t="shared" ca="1" si="250"/>
        <v>10106.31093</v>
      </c>
      <c r="C800" s="123">
        <f t="shared" si="241"/>
        <v>10000</v>
      </c>
      <c r="D800" s="124">
        <f ca="1">IF(A800&lt;$B$1,VLOOKUP(A800,[1]DI!$A$4:$B$15000,2,FALSE),0)</f>
        <v>6.1499999999999999E-2</v>
      </c>
      <c r="E800" s="123">
        <f t="shared" ca="1" si="234"/>
        <v>1.0002368699999999</v>
      </c>
      <c r="F800" s="123">
        <f ca="1">(TRUNC(PRODUCT($E$12:$E799),16))</f>
        <v>1.0758196561220299</v>
      </c>
      <c r="G800" s="123">
        <f t="shared" ca="1" si="233"/>
        <v>1.06643662966093</v>
      </c>
      <c r="H800" s="123">
        <f t="shared" ca="1" si="235"/>
        <v>1.0087984800000001</v>
      </c>
      <c r="I800" s="124">
        <f t="shared" si="242"/>
        <v>1.15E-2</v>
      </c>
      <c r="J800" s="125">
        <f t="shared" si="243"/>
        <v>44434</v>
      </c>
      <c r="K800" s="126">
        <f t="shared" si="244"/>
        <v>40</v>
      </c>
      <c r="L800" s="127">
        <f t="shared" si="245"/>
        <v>40</v>
      </c>
      <c r="M800" s="128">
        <f t="shared" si="236"/>
        <v>1.0018166289999999</v>
      </c>
      <c r="N800" s="128">
        <f t="shared" ca="1" si="237"/>
        <v>1.010631093</v>
      </c>
      <c r="O800" s="127">
        <f t="shared" si="246"/>
        <v>0</v>
      </c>
      <c r="P800" s="123">
        <f t="shared" ca="1" si="238"/>
        <v>106.31093</v>
      </c>
      <c r="Q800" s="129">
        <f t="shared" si="239"/>
        <v>0</v>
      </c>
      <c r="R800" s="130" t="str">
        <f t="shared" si="247"/>
        <v>J=</v>
      </c>
      <c r="S800" s="125">
        <f t="shared" si="248"/>
        <v>44622</v>
      </c>
      <c r="T800" s="133" t="str">
        <f t="shared" si="249"/>
        <v>-</v>
      </c>
      <c r="U800" s="7"/>
      <c r="V800" s="7"/>
      <c r="W800" s="7"/>
      <c r="X800" s="7"/>
      <c r="Y800" s="1"/>
      <c r="Z800" s="7"/>
      <c r="AA800" s="7"/>
      <c r="AB800" s="7"/>
      <c r="AC800" s="7"/>
      <c r="AD800" s="7"/>
      <c r="AE800" s="8"/>
      <c r="AF800" s="7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</row>
    <row r="801" spans="1:212" x14ac:dyDescent="0.2">
      <c r="A801" s="122">
        <f t="shared" si="240"/>
        <v>44495</v>
      </c>
      <c r="B801" s="121">
        <f t="shared" ca="1" si="250"/>
        <v>10109.163549999999</v>
      </c>
      <c r="C801" s="123">
        <f t="shared" si="241"/>
        <v>10000</v>
      </c>
      <c r="D801" s="124">
        <f ca="1">IF(A801&lt;$B$1,VLOOKUP(A801,[1]DI!$A$4:$B$15000,2,FALSE),0)</f>
        <v>6.1499999999999999E-2</v>
      </c>
      <c r="E801" s="123">
        <f t="shared" ca="1" si="234"/>
        <v>1.0002368699999999</v>
      </c>
      <c r="F801" s="123">
        <f ca="1">(TRUNC(PRODUCT($E$12:$E800),16))</f>
        <v>1.0760744855239699</v>
      </c>
      <c r="G801" s="123">
        <f t="shared" ca="1" si="233"/>
        <v>1.06643662966093</v>
      </c>
      <c r="H801" s="123">
        <f t="shared" ca="1" si="235"/>
        <v>1.00903744</v>
      </c>
      <c r="I801" s="124">
        <f t="shared" si="242"/>
        <v>1.15E-2</v>
      </c>
      <c r="J801" s="125">
        <f t="shared" si="243"/>
        <v>44434</v>
      </c>
      <c r="K801" s="126">
        <f t="shared" si="244"/>
        <v>41</v>
      </c>
      <c r="L801" s="127">
        <f t="shared" si="245"/>
        <v>41</v>
      </c>
      <c r="M801" s="128">
        <f t="shared" si="236"/>
        <v>1.0018620869999999</v>
      </c>
      <c r="N801" s="128">
        <f t="shared" ca="1" si="237"/>
        <v>1.010916355</v>
      </c>
      <c r="O801" s="127">
        <f t="shared" si="246"/>
        <v>0</v>
      </c>
      <c r="P801" s="123">
        <f t="shared" ca="1" si="238"/>
        <v>109.16355</v>
      </c>
      <c r="Q801" s="129">
        <f t="shared" si="239"/>
        <v>0</v>
      </c>
      <c r="R801" s="130" t="str">
        <f t="shared" si="247"/>
        <v>J=</v>
      </c>
      <c r="S801" s="125">
        <f t="shared" si="248"/>
        <v>44622</v>
      </c>
      <c r="T801" s="133" t="str">
        <f t="shared" si="249"/>
        <v>-</v>
      </c>
      <c r="U801" s="7"/>
      <c r="V801" s="7"/>
      <c r="W801" s="7"/>
      <c r="X801" s="7"/>
      <c r="Y801" s="1"/>
      <c r="Z801" s="7"/>
      <c r="AA801" s="7"/>
      <c r="AB801" s="7"/>
      <c r="AC801" s="7"/>
      <c r="AD801" s="7"/>
      <c r="AE801" s="8"/>
      <c r="AF801" s="7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</row>
    <row r="802" spans="1:212" x14ac:dyDescent="0.2">
      <c r="A802" s="122">
        <f t="shared" si="240"/>
        <v>44496</v>
      </c>
      <c r="B802" s="121">
        <f t="shared" ca="1" si="250"/>
        <v>10112.01692</v>
      </c>
      <c r="C802" s="123">
        <f t="shared" si="241"/>
        <v>10000</v>
      </c>
      <c r="D802" s="124">
        <f ca="1">IF(A802&lt;$B$1,VLOOKUP(A802,[1]DI!$A$4:$B$15000,2,FALSE),0)</f>
        <v>6.1499999999999999E-2</v>
      </c>
      <c r="E802" s="123">
        <f t="shared" ca="1" si="234"/>
        <v>1.0002368699999999</v>
      </c>
      <c r="F802" s="123">
        <f ca="1">(TRUNC(PRODUCT($E$12:$E801),16))</f>
        <v>1.0763293752873599</v>
      </c>
      <c r="G802" s="123">
        <f t="shared" ca="1" si="233"/>
        <v>1.06643662966093</v>
      </c>
      <c r="H802" s="123">
        <f t="shared" ca="1" si="235"/>
        <v>1.00927645</v>
      </c>
      <c r="I802" s="124">
        <f t="shared" si="242"/>
        <v>1.15E-2</v>
      </c>
      <c r="J802" s="125">
        <f t="shared" si="243"/>
        <v>44434</v>
      </c>
      <c r="K802" s="126">
        <f t="shared" si="244"/>
        <v>42</v>
      </c>
      <c r="L802" s="127">
        <f t="shared" si="245"/>
        <v>42</v>
      </c>
      <c r="M802" s="128">
        <f t="shared" si="236"/>
        <v>1.0019075470000001</v>
      </c>
      <c r="N802" s="128">
        <f t="shared" ca="1" si="237"/>
        <v>1.011201692</v>
      </c>
      <c r="O802" s="127">
        <f t="shared" si="246"/>
        <v>0</v>
      </c>
      <c r="P802" s="123">
        <f t="shared" ca="1" si="238"/>
        <v>112.01692</v>
      </c>
      <c r="Q802" s="129">
        <f t="shared" si="239"/>
        <v>0</v>
      </c>
      <c r="R802" s="130" t="str">
        <f t="shared" si="247"/>
        <v>J=</v>
      </c>
      <c r="S802" s="125">
        <f t="shared" si="248"/>
        <v>44622</v>
      </c>
      <c r="T802" s="133" t="str">
        <f t="shared" si="249"/>
        <v>-</v>
      </c>
      <c r="U802" s="7"/>
      <c r="V802" s="7"/>
      <c r="W802" s="7"/>
      <c r="X802" s="7"/>
      <c r="Y802" s="1"/>
      <c r="Z802" s="7"/>
      <c r="AA802" s="7"/>
      <c r="AB802" s="7"/>
      <c r="AC802" s="7"/>
      <c r="AD802" s="7"/>
      <c r="AE802" s="8"/>
      <c r="AF802" s="7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</row>
    <row r="803" spans="1:212" x14ac:dyDescent="0.2">
      <c r="A803" s="122">
        <f t="shared" si="240"/>
        <v>44497</v>
      </c>
      <c r="B803" s="121">
        <f t="shared" ca="1" si="250"/>
        <v>10114.87113</v>
      </c>
      <c r="C803" s="123">
        <f t="shared" si="241"/>
        <v>10000</v>
      </c>
      <c r="D803" s="124">
        <f ca="1">IF(A803&lt;$B$1,VLOOKUP(A803,[1]DI!$A$4:$B$15000,2,FALSE),0)</f>
        <v>7.6499999999999999E-2</v>
      </c>
      <c r="E803" s="123">
        <f t="shared" ca="1" si="234"/>
        <v>1.0002925600000001</v>
      </c>
      <c r="F803" s="123">
        <f ca="1">(TRUNC(PRODUCT($E$12:$E802),16))</f>
        <v>1.07658432542649</v>
      </c>
      <c r="G803" s="123">
        <f t="shared" ca="1" si="233"/>
        <v>1.06643662966093</v>
      </c>
      <c r="H803" s="123">
        <f t="shared" ca="1" si="235"/>
        <v>1.0095155200000001</v>
      </c>
      <c r="I803" s="124">
        <f t="shared" si="242"/>
        <v>1.15E-2</v>
      </c>
      <c r="J803" s="125">
        <f t="shared" si="243"/>
        <v>44434</v>
      </c>
      <c r="K803" s="126">
        <f t="shared" si="244"/>
        <v>43</v>
      </c>
      <c r="L803" s="127">
        <f t="shared" si="245"/>
        <v>43</v>
      </c>
      <c r="M803" s="128">
        <f t="shared" si="236"/>
        <v>1.001953009</v>
      </c>
      <c r="N803" s="128">
        <f t="shared" ca="1" si="237"/>
        <v>1.011487113</v>
      </c>
      <c r="O803" s="127">
        <f t="shared" si="246"/>
        <v>0</v>
      </c>
      <c r="P803" s="123">
        <f t="shared" ca="1" si="238"/>
        <v>114.87112999999999</v>
      </c>
      <c r="Q803" s="129">
        <f t="shared" si="239"/>
        <v>0</v>
      </c>
      <c r="R803" s="130" t="str">
        <f t="shared" si="247"/>
        <v>J=</v>
      </c>
      <c r="S803" s="125">
        <f t="shared" si="248"/>
        <v>44622</v>
      </c>
      <c r="T803" s="133" t="str">
        <f t="shared" si="249"/>
        <v>-</v>
      </c>
      <c r="U803" s="7"/>
      <c r="V803" s="7"/>
      <c r="W803" s="7"/>
      <c r="X803" s="7"/>
      <c r="Y803" s="1"/>
      <c r="Z803" s="7"/>
      <c r="AA803" s="7"/>
      <c r="AB803" s="7"/>
      <c r="AC803" s="7"/>
      <c r="AD803" s="7"/>
      <c r="AE803" s="8"/>
      <c r="AF803" s="7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</row>
    <row r="804" spans="1:212" x14ac:dyDescent="0.2">
      <c r="A804" s="122">
        <f t="shared" si="240"/>
        <v>44498</v>
      </c>
      <c r="B804" s="121">
        <f t="shared" ca="1" si="250"/>
        <v>10118.2894</v>
      </c>
      <c r="C804" s="123">
        <f t="shared" si="241"/>
        <v>10000</v>
      </c>
      <c r="D804" s="124">
        <f ca="1">IF(A804&lt;$B$1,VLOOKUP(A804,[1]DI!$A$4:$B$15000,2,FALSE),0)</f>
        <v>7.6499999999999999E-2</v>
      </c>
      <c r="E804" s="123">
        <f t="shared" ca="1" si="234"/>
        <v>1.0002925600000001</v>
      </c>
      <c r="F804" s="123">
        <f ca="1">(TRUNC(PRODUCT($E$12:$E803),16))</f>
        <v>1.0768992909367301</v>
      </c>
      <c r="G804" s="123">
        <f t="shared" ca="1" si="233"/>
        <v>1.06643662966093</v>
      </c>
      <c r="H804" s="123">
        <f t="shared" ca="1" si="235"/>
        <v>1.00981086</v>
      </c>
      <c r="I804" s="124">
        <f t="shared" si="242"/>
        <v>1.15E-2</v>
      </c>
      <c r="J804" s="125">
        <f t="shared" si="243"/>
        <v>44434</v>
      </c>
      <c r="K804" s="126">
        <f t="shared" si="244"/>
        <v>44</v>
      </c>
      <c r="L804" s="127">
        <f t="shared" si="245"/>
        <v>44</v>
      </c>
      <c r="M804" s="128">
        <f t="shared" si="236"/>
        <v>1.001998473</v>
      </c>
      <c r="N804" s="128">
        <f t="shared" ca="1" si="237"/>
        <v>1.01182894</v>
      </c>
      <c r="O804" s="127">
        <f t="shared" si="246"/>
        <v>0</v>
      </c>
      <c r="P804" s="123">
        <f t="shared" ca="1" si="238"/>
        <v>118.2894</v>
      </c>
      <c r="Q804" s="129">
        <f t="shared" si="239"/>
        <v>0</v>
      </c>
      <c r="R804" s="130" t="str">
        <f t="shared" si="247"/>
        <v>J=</v>
      </c>
      <c r="S804" s="125">
        <f t="shared" si="248"/>
        <v>44622</v>
      </c>
      <c r="T804" s="133" t="str">
        <f t="shared" si="249"/>
        <v>-</v>
      </c>
      <c r="U804" s="7"/>
      <c r="V804" s="7"/>
      <c r="W804" s="7"/>
      <c r="X804" s="7"/>
      <c r="Y804" s="1"/>
      <c r="Z804" s="7"/>
      <c r="AA804" s="7"/>
      <c r="AB804" s="7"/>
      <c r="AC804" s="7"/>
      <c r="AD804" s="7"/>
      <c r="AE804" s="8"/>
      <c r="AF804" s="7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</row>
    <row r="805" spans="1:212" x14ac:dyDescent="0.2">
      <c r="A805" s="122">
        <f t="shared" si="240"/>
        <v>44499</v>
      </c>
      <c r="B805" s="121">
        <f t="shared" ca="1" si="250"/>
        <v>10121.708860000001</v>
      </c>
      <c r="C805" s="123">
        <f t="shared" si="241"/>
        <v>10000</v>
      </c>
      <c r="D805" s="124">
        <f ca="1">IF(A805&lt;$B$1,VLOOKUP(A805,[1]DI!$A$4:$B$15000,2,FALSE),0)</f>
        <v>0</v>
      </c>
      <c r="E805" s="123">
        <f t="shared" ca="1" si="234"/>
        <v>1</v>
      </c>
      <c r="F805" s="123">
        <f ca="1">(TRUNC(PRODUCT($E$12:$E804),16))</f>
        <v>1.0772143485932899</v>
      </c>
      <c r="G805" s="123">
        <f t="shared" ca="1" si="233"/>
        <v>1.06643662966093</v>
      </c>
      <c r="H805" s="123">
        <f t="shared" ca="1" si="235"/>
        <v>1.01010629</v>
      </c>
      <c r="I805" s="124">
        <f t="shared" si="242"/>
        <v>1.15E-2</v>
      </c>
      <c r="J805" s="125">
        <f t="shared" si="243"/>
        <v>44434</v>
      </c>
      <c r="K805" s="126">
        <f t="shared" si="244"/>
        <v>44</v>
      </c>
      <c r="L805" s="127">
        <f t="shared" si="245"/>
        <v>45</v>
      </c>
      <c r="M805" s="128">
        <f t="shared" si="236"/>
        <v>1.002043939</v>
      </c>
      <c r="N805" s="128">
        <f t="shared" ca="1" si="237"/>
        <v>1.012170886</v>
      </c>
      <c r="O805" s="127">
        <f t="shared" si="246"/>
        <v>0</v>
      </c>
      <c r="P805" s="123">
        <f t="shared" ca="1" si="238"/>
        <v>121.70886</v>
      </c>
      <c r="Q805" s="129">
        <f t="shared" si="239"/>
        <v>0</v>
      </c>
      <c r="R805" s="130" t="str">
        <f t="shared" si="247"/>
        <v>J=</v>
      </c>
      <c r="S805" s="125">
        <f t="shared" si="248"/>
        <v>44622</v>
      </c>
      <c r="T805" s="133" t="str">
        <f t="shared" si="249"/>
        <v>-</v>
      </c>
      <c r="U805" s="7"/>
      <c r="V805" s="7"/>
      <c r="W805" s="7"/>
      <c r="X805" s="7"/>
      <c r="Y805" s="1"/>
      <c r="Z805" s="7"/>
      <c r="AA805" s="7"/>
      <c r="AB805" s="7"/>
      <c r="AC805" s="7"/>
      <c r="AD805" s="7"/>
      <c r="AE805" s="8"/>
      <c r="AF805" s="7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</row>
    <row r="806" spans="1:212" x14ac:dyDescent="0.2">
      <c r="A806" s="122">
        <f t="shared" si="240"/>
        <v>44500</v>
      </c>
      <c r="B806" s="121">
        <f t="shared" ca="1" si="250"/>
        <v>10121.708860000001</v>
      </c>
      <c r="C806" s="123">
        <f t="shared" si="241"/>
        <v>10000</v>
      </c>
      <c r="D806" s="124">
        <f ca="1">IF(A806&lt;$B$1,VLOOKUP(A806,[1]DI!$A$4:$B$15000,2,FALSE),0)</f>
        <v>0</v>
      </c>
      <c r="E806" s="123">
        <f t="shared" ca="1" si="234"/>
        <v>1</v>
      </c>
      <c r="F806" s="123">
        <f ca="1">(TRUNC(PRODUCT($E$12:$E805),16))</f>
        <v>1.0772143485932899</v>
      </c>
      <c r="G806" s="123">
        <f t="shared" ca="1" si="233"/>
        <v>1.06643662966093</v>
      </c>
      <c r="H806" s="123">
        <f t="shared" ca="1" si="235"/>
        <v>1.01010629</v>
      </c>
      <c r="I806" s="124">
        <f t="shared" si="242"/>
        <v>1.15E-2</v>
      </c>
      <c r="J806" s="125">
        <f t="shared" si="243"/>
        <v>44434</v>
      </c>
      <c r="K806" s="126">
        <f t="shared" si="244"/>
        <v>44</v>
      </c>
      <c r="L806" s="127">
        <f t="shared" si="245"/>
        <v>45</v>
      </c>
      <c r="M806" s="128">
        <f t="shared" si="236"/>
        <v>1.002043939</v>
      </c>
      <c r="N806" s="128">
        <f t="shared" ca="1" si="237"/>
        <v>1.012170886</v>
      </c>
      <c r="O806" s="127">
        <f t="shared" si="246"/>
        <v>0</v>
      </c>
      <c r="P806" s="123">
        <f t="shared" ca="1" si="238"/>
        <v>121.70886</v>
      </c>
      <c r="Q806" s="129">
        <f t="shared" si="239"/>
        <v>0</v>
      </c>
      <c r="R806" s="130" t="str">
        <f t="shared" si="247"/>
        <v>J=</v>
      </c>
      <c r="S806" s="125">
        <f t="shared" si="248"/>
        <v>44622</v>
      </c>
      <c r="T806" s="133" t="str">
        <f t="shared" si="249"/>
        <v>-</v>
      </c>
      <c r="U806" s="7"/>
      <c r="V806" s="7"/>
      <c r="W806" s="7"/>
      <c r="X806" s="7"/>
      <c r="Y806" s="1"/>
      <c r="Z806" s="7"/>
      <c r="AA806" s="7"/>
      <c r="AB806" s="7"/>
      <c r="AC806" s="7"/>
      <c r="AD806" s="7"/>
      <c r="AE806" s="8"/>
      <c r="AF806" s="7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</row>
    <row r="807" spans="1:212" x14ac:dyDescent="0.2">
      <c r="A807" s="122">
        <f t="shared" si="240"/>
        <v>44501</v>
      </c>
      <c r="B807" s="121">
        <f t="shared" ca="1" si="250"/>
        <v>10121.708860000001</v>
      </c>
      <c r="C807" s="123">
        <f t="shared" si="241"/>
        <v>10000</v>
      </c>
      <c r="D807" s="124">
        <f ca="1">IF(A807&lt;$B$1,VLOOKUP(A807,[1]DI!$A$4:$B$15000,2,FALSE),0)</f>
        <v>7.6499999999999999E-2</v>
      </c>
      <c r="E807" s="123">
        <f t="shared" ca="1" si="234"/>
        <v>1.0002925600000001</v>
      </c>
      <c r="F807" s="123">
        <f ca="1">(TRUNC(PRODUCT($E$12:$E806),16))</f>
        <v>1.0772143485932899</v>
      </c>
      <c r="G807" s="123">
        <f t="shared" ca="1" si="233"/>
        <v>1.06643662966093</v>
      </c>
      <c r="H807" s="123">
        <f t="shared" ca="1" si="235"/>
        <v>1.01010629</v>
      </c>
      <c r="I807" s="124">
        <f t="shared" si="242"/>
        <v>1.15E-2</v>
      </c>
      <c r="J807" s="125">
        <f t="shared" si="243"/>
        <v>44434</v>
      </c>
      <c r="K807" s="126">
        <f t="shared" si="244"/>
        <v>45</v>
      </c>
      <c r="L807" s="127">
        <f t="shared" si="245"/>
        <v>45</v>
      </c>
      <c r="M807" s="128">
        <f t="shared" si="236"/>
        <v>1.002043939</v>
      </c>
      <c r="N807" s="128">
        <f t="shared" ca="1" si="237"/>
        <v>1.012170886</v>
      </c>
      <c r="O807" s="127">
        <f t="shared" si="246"/>
        <v>0</v>
      </c>
      <c r="P807" s="123">
        <f t="shared" ca="1" si="238"/>
        <v>121.70886</v>
      </c>
      <c r="Q807" s="129">
        <f t="shared" si="239"/>
        <v>0</v>
      </c>
      <c r="R807" s="130" t="str">
        <f t="shared" si="247"/>
        <v>J=</v>
      </c>
      <c r="S807" s="125">
        <f t="shared" si="248"/>
        <v>44622</v>
      </c>
      <c r="T807" s="133" t="str">
        <f t="shared" si="249"/>
        <v>-</v>
      </c>
      <c r="U807" s="7"/>
      <c r="V807" s="7"/>
      <c r="W807" s="7"/>
      <c r="X807" s="7"/>
      <c r="Y807" s="1"/>
      <c r="Z807" s="7"/>
      <c r="AA807" s="7"/>
      <c r="AB807" s="7"/>
      <c r="AC807" s="7"/>
      <c r="AD807" s="7"/>
      <c r="AE807" s="8"/>
      <c r="AF807" s="7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</row>
    <row r="808" spans="1:212" x14ac:dyDescent="0.2">
      <c r="A808" s="122">
        <f t="shared" si="240"/>
        <v>44502</v>
      </c>
      <c r="B808" s="121">
        <f t="shared" ca="1" si="250"/>
        <v>10125.12950999</v>
      </c>
      <c r="C808" s="123">
        <f t="shared" si="241"/>
        <v>10000</v>
      </c>
      <c r="D808" s="124">
        <f ca="1">IF(A808&lt;$B$1,VLOOKUP(A808,[1]DI!$A$4:$B$15000,2,FALSE),0)</f>
        <v>0</v>
      </c>
      <c r="E808" s="123">
        <f t="shared" ca="1" si="234"/>
        <v>1</v>
      </c>
      <c r="F808" s="123">
        <f ca="1">(TRUNC(PRODUCT($E$12:$E807),16))</f>
        <v>1.0775294984231101</v>
      </c>
      <c r="G808" s="123">
        <f t="shared" ca="1" si="233"/>
        <v>1.06643662966093</v>
      </c>
      <c r="H808" s="123">
        <f t="shared" ca="1" si="235"/>
        <v>1.0104018100000001</v>
      </c>
      <c r="I808" s="124">
        <f t="shared" si="242"/>
        <v>1.15E-2</v>
      </c>
      <c r="J808" s="125">
        <f t="shared" si="243"/>
        <v>44434</v>
      </c>
      <c r="K808" s="126">
        <f t="shared" si="244"/>
        <v>45</v>
      </c>
      <c r="L808" s="127">
        <f t="shared" si="245"/>
        <v>46</v>
      </c>
      <c r="M808" s="128">
        <f t="shared" si="236"/>
        <v>1.0020894069999999</v>
      </c>
      <c r="N808" s="128">
        <f t="shared" ca="1" si="237"/>
        <v>1.0125129509999999</v>
      </c>
      <c r="O808" s="127">
        <f t="shared" si="246"/>
        <v>0</v>
      </c>
      <c r="P808" s="123">
        <f t="shared" ca="1" si="238"/>
        <v>125.12950999</v>
      </c>
      <c r="Q808" s="129">
        <f t="shared" si="239"/>
        <v>0</v>
      </c>
      <c r="R808" s="130" t="str">
        <f t="shared" si="247"/>
        <v>J=</v>
      </c>
      <c r="S808" s="125">
        <f t="shared" si="248"/>
        <v>44622</v>
      </c>
      <c r="T808" s="133" t="str">
        <f t="shared" si="249"/>
        <v>-</v>
      </c>
      <c r="U808" s="7"/>
      <c r="V808" s="7"/>
      <c r="W808" s="7"/>
      <c r="X808" s="7"/>
      <c r="Y808" s="1"/>
      <c r="Z808" s="7"/>
      <c r="AA808" s="7"/>
      <c r="AB808" s="7"/>
      <c r="AC808" s="7"/>
      <c r="AD808" s="7"/>
      <c r="AE808" s="8"/>
      <c r="AF808" s="7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</row>
    <row r="809" spans="1:212" x14ac:dyDescent="0.2">
      <c r="A809" s="122">
        <f t="shared" si="240"/>
        <v>44503</v>
      </c>
      <c r="B809" s="121">
        <f t="shared" ca="1" si="250"/>
        <v>10125.12950999</v>
      </c>
      <c r="C809" s="123">
        <f t="shared" si="241"/>
        <v>10000</v>
      </c>
      <c r="D809" s="124">
        <f ca="1">IF(A809&lt;$B$1,VLOOKUP(A809,[1]DI!$A$4:$B$15000,2,FALSE),0)</f>
        <v>7.6499999999999999E-2</v>
      </c>
      <c r="E809" s="123">
        <f t="shared" ca="1" si="234"/>
        <v>1.0002925600000001</v>
      </c>
      <c r="F809" s="123">
        <f ca="1">(TRUNC(PRODUCT($E$12:$E808),16))</f>
        <v>1.0775294984231101</v>
      </c>
      <c r="G809" s="123">
        <f t="shared" ca="1" si="233"/>
        <v>1.06643662966093</v>
      </c>
      <c r="H809" s="123">
        <f t="shared" ca="1" si="235"/>
        <v>1.0104018100000001</v>
      </c>
      <c r="I809" s="124">
        <f t="shared" si="242"/>
        <v>1.15E-2</v>
      </c>
      <c r="J809" s="125">
        <f t="shared" si="243"/>
        <v>44434</v>
      </c>
      <c r="K809" s="126">
        <f t="shared" si="244"/>
        <v>46</v>
      </c>
      <c r="L809" s="127">
        <f t="shared" si="245"/>
        <v>46</v>
      </c>
      <c r="M809" s="128">
        <f t="shared" si="236"/>
        <v>1.0020894069999999</v>
      </c>
      <c r="N809" s="128">
        <f t="shared" ca="1" si="237"/>
        <v>1.0125129509999999</v>
      </c>
      <c r="O809" s="127">
        <f t="shared" si="246"/>
        <v>0</v>
      </c>
      <c r="P809" s="123">
        <f t="shared" ca="1" si="238"/>
        <v>125.12950999</v>
      </c>
      <c r="Q809" s="129">
        <f t="shared" si="239"/>
        <v>0</v>
      </c>
      <c r="R809" s="130" t="str">
        <f t="shared" si="247"/>
        <v>J=</v>
      </c>
      <c r="S809" s="125">
        <f t="shared" si="248"/>
        <v>44622</v>
      </c>
      <c r="T809" s="133" t="str">
        <f t="shared" si="249"/>
        <v>-</v>
      </c>
      <c r="U809" s="7"/>
      <c r="V809" s="7"/>
      <c r="W809" s="7"/>
      <c r="X809" s="7"/>
      <c r="Y809" s="1"/>
      <c r="Z809" s="7"/>
      <c r="AA809" s="7"/>
      <c r="AB809" s="7"/>
      <c r="AC809" s="7"/>
      <c r="AD809" s="7"/>
      <c r="AE809" s="8"/>
      <c r="AF809" s="7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</row>
    <row r="810" spans="1:212" x14ac:dyDescent="0.2">
      <c r="A810" s="122">
        <f t="shared" si="240"/>
        <v>44504</v>
      </c>
      <c r="B810" s="121">
        <f t="shared" ca="1" si="250"/>
        <v>10128.55126</v>
      </c>
      <c r="C810" s="123">
        <f t="shared" si="241"/>
        <v>10000</v>
      </c>
      <c r="D810" s="124">
        <f ca="1">IF(A810&lt;$B$1,VLOOKUP(A810,[1]DI!$A$4:$B$15000,2,FALSE),0)</f>
        <v>7.6499999999999999E-2</v>
      </c>
      <c r="E810" s="123">
        <f t="shared" ca="1" si="234"/>
        <v>1.0002925600000001</v>
      </c>
      <c r="F810" s="123">
        <f ca="1">(TRUNC(PRODUCT($E$12:$E809),16))</f>
        <v>1.0778447404531699</v>
      </c>
      <c r="G810" s="123">
        <f t="shared" ca="1" si="233"/>
        <v>1.06643662966093</v>
      </c>
      <c r="H810" s="123">
        <f t="shared" ca="1" si="235"/>
        <v>1.0106974099999999</v>
      </c>
      <c r="I810" s="124">
        <f t="shared" si="242"/>
        <v>1.15E-2</v>
      </c>
      <c r="J810" s="125">
        <f t="shared" si="243"/>
        <v>44434</v>
      </c>
      <c r="K810" s="126">
        <f t="shared" si="244"/>
        <v>47</v>
      </c>
      <c r="L810" s="127">
        <f t="shared" si="245"/>
        <v>47</v>
      </c>
      <c r="M810" s="128">
        <f t="shared" si="236"/>
        <v>1.0021348779999999</v>
      </c>
      <c r="N810" s="128">
        <f t="shared" ca="1" si="237"/>
        <v>1.0128551260000001</v>
      </c>
      <c r="O810" s="127">
        <f t="shared" si="246"/>
        <v>0</v>
      </c>
      <c r="P810" s="123">
        <f t="shared" ca="1" si="238"/>
        <v>128.55126000000001</v>
      </c>
      <c r="Q810" s="129">
        <f t="shared" si="239"/>
        <v>0</v>
      </c>
      <c r="R810" s="130" t="str">
        <f t="shared" si="247"/>
        <v>J=</v>
      </c>
      <c r="S810" s="125">
        <f t="shared" si="248"/>
        <v>44622</v>
      </c>
      <c r="T810" s="133" t="str">
        <f t="shared" si="249"/>
        <v>-</v>
      </c>
      <c r="U810" s="7"/>
      <c r="V810" s="7"/>
      <c r="W810" s="7"/>
      <c r="X810" s="7"/>
      <c r="Y810" s="1"/>
      <c r="Z810" s="7"/>
      <c r="AA810" s="7"/>
      <c r="AB810" s="7"/>
      <c r="AC810" s="7"/>
      <c r="AD810" s="7"/>
      <c r="AE810" s="8"/>
      <c r="AF810" s="7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</row>
    <row r="811" spans="1:212" x14ac:dyDescent="0.2">
      <c r="A811" s="122">
        <f t="shared" si="240"/>
        <v>44505</v>
      </c>
      <c r="B811" s="121">
        <f t="shared" ca="1" si="250"/>
        <v>10131.97418999</v>
      </c>
      <c r="C811" s="123">
        <f t="shared" si="241"/>
        <v>10000</v>
      </c>
      <c r="D811" s="124">
        <f ca="1">IF(A811&lt;$B$1,VLOOKUP(A811,[1]DI!$A$4:$B$15000,2,FALSE),0)</f>
        <v>7.6499999999999999E-2</v>
      </c>
      <c r="E811" s="123">
        <f t="shared" ca="1" si="234"/>
        <v>1.0002925600000001</v>
      </c>
      <c r="F811" s="123">
        <f ca="1">(TRUNC(PRODUCT($E$12:$E810),16))</f>
        <v>1.0781600747104401</v>
      </c>
      <c r="G811" s="123">
        <f t="shared" ca="1" si="233"/>
        <v>1.06643662966093</v>
      </c>
      <c r="H811" s="123">
        <f t="shared" ca="1" si="235"/>
        <v>1.0109931000000001</v>
      </c>
      <c r="I811" s="124">
        <f t="shared" si="242"/>
        <v>1.15E-2</v>
      </c>
      <c r="J811" s="125">
        <f t="shared" si="243"/>
        <v>44434</v>
      </c>
      <c r="K811" s="126">
        <f t="shared" si="244"/>
        <v>48</v>
      </c>
      <c r="L811" s="127">
        <f t="shared" si="245"/>
        <v>48</v>
      </c>
      <c r="M811" s="128">
        <f t="shared" si="236"/>
        <v>1.0021803499999999</v>
      </c>
      <c r="N811" s="128">
        <f t="shared" ca="1" si="237"/>
        <v>1.0131974189999999</v>
      </c>
      <c r="O811" s="127">
        <f t="shared" si="246"/>
        <v>0</v>
      </c>
      <c r="P811" s="123">
        <f t="shared" ca="1" si="238"/>
        <v>131.97418999000001</v>
      </c>
      <c r="Q811" s="129">
        <f t="shared" si="239"/>
        <v>0</v>
      </c>
      <c r="R811" s="130" t="str">
        <f t="shared" si="247"/>
        <v>J=</v>
      </c>
      <c r="S811" s="125">
        <f t="shared" si="248"/>
        <v>44622</v>
      </c>
      <c r="T811" s="133" t="str">
        <f t="shared" si="249"/>
        <v>-</v>
      </c>
      <c r="U811" s="7"/>
      <c r="V811" s="7"/>
      <c r="W811" s="7"/>
      <c r="X811" s="7"/>
      <c r="Y811" s="1"/>
      <c r="Z811" s="7"/>
      <c r="AA811" s="7"/>
      <c r="AB811" s="7"/>
      <c r="AC811" s="7"/>
      <c r="AD811" s="7"/>
      <c r="AE811" s="8"/>
      <c r="AF811" s="7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</row>
    <row r="812" spans="1:212" x14ac:dyDescent="0.2">
      <c r="A812" s="122">
        <f t="shared" si="240"/>
        <v>44506</v>
      </c>
      <c r="B812" s="121">
        <f t="shared" ca="1" si="250"/>
        <v>10135.39832</v>
      </c>
      <c r="C812" s="123">
        <f t="shared" si="241"/>
        <v>10000</v>
      </c>
      <c r="D812" s="124">
        <f ca="1">IF(A812&lt;$B$1,VLOOKUP(A812,[1]DI!$A$4:$B$15000,2,FALSE),0)</f>
        <v>0</v>
      </c>
      <c r="E812" s="123">
        <f t="shared" ca="1" si="234"/>
        <v>1</v>
      </c>
      <c r="F812" s="123">
        <f ca="1">(TRUNC(PRODUCT($E$12:$E811),16))</f>
        <v>1.0784755012219001</v>
      </c>
      <c r="G812" s="123">
        <f t="shared" ca="1" si="233"/>
        <v>1.06643662966093</v>
      </c>
      <c r="H812" s="123">
        <f t="shared" ca="1" si="235"/>
        <v>1.0112888799999999</v>
      </c>
      <c r="I812" s="124">
        <f t="shared" si="242"/>
        <v>1.15E-2</v>
      </c>
      <c r="J812" s="125">
        <f t="shared" si="243"/>
        <v>44434</v>
      </c>
      <c r="K812" s="126">
        <f t="shared" si="244"/>
        <v>48</v>
      </c>
      <c r="L812" s="127">
        <f t="shared" si="245"/>
        <v>49</v>
      </c>
      <c r="M812" s="128">
        <f t="shared" si="236"/>
        <v>1.002225825</v>
      </c>
      <c r="N812" s="128">
        <f t="shared" ca="1" si="237"/>
        <v>1.013539832</v>
      </c>
      <c r="O812" s="127">
        <f t="shared" si="246"/>
        <v>0</v>
      </c>
      <c r="P812" s="123">
        <f t="shared" ca="1" si="238"/>
        <v>135.39832000000001</v>
      </c>
      <c r="Q812" s="129">
        <f t="shared" si="239"/>
        <v>0</v>
      </c>
      <c r="R812" s="130" t="str">
        <f t="shared" si="247"/>
        <v>J=</v>
      </c>
      <c r="S812" s="125">
        <f t="shared" si="248"/>
        <v>44622</v>
      </c>
      <c r="T812" s="133" t="str">
        <f t="shared" si="249"/>
        <v>-</v>
      </c>
      <c r="U812" s="7"/>
      <c r="V812" s="7"/>
      <c r="W812" s="7"/>
      <c r="X812" s="7"/>
      <c r="Y812" s="1"/>
      <c r="Z812" s="7"/>
      <c r="AA812" s="7"/>
      <c r="AB812" s="7"/>
      <c r="AC812" s="7"/>
      <c r="AD812" s="7"/>
      <c r="AE812" s="8"/>
      <c r="AF812" s="7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</row>
    <row r="813" spans="1:212" x14ac:dyDescent="0.2">
      <c r="A813" s="122">
        <f t="shared" si="240"/>
        <v>44507</v>
      </c>
      <c r="B813" s="121">
        <f t="shared" ca="1" si="250"/>
        <v>10135.39832</v>
      </c>
      <c r="C813" s="123">
        <f t="shared" si="241"/>
        <v>10000</v>
      </c>
      <c r="D813" s="124">
        <f ca="1">IF(A813&lt;$B$1,VLOOKUP(A813,[1]DI!$A$4:$B$15000,2,FALSE),0)</f>
        <v>0</v>
      </c>
      <c r="E813" s="123">
        <f t="shared" ca="1" si="234"/>
        <v>1</v>
      </c>
      <c r="F813" s="123">
        <f ca="1">(TRUNC(PRODUCT($E$12:$E812),16))</f>
        <v>1.0784755012219001</v>
      </c>
      <c r="G813" s="123">
        <f t="shared" ca="1" si="233"/>
        <v>1.06643662966093</v>
      </c>
      <c r="H813" s="123">
        <f t="shared" ca="1" si="235"/>
        <v>1.0112888799999999</v>
      </c>
      <c r="I813" s="124">
        <f t="shared" si="242"/>
        <v>1.15E-2</v>
      </c>
      <c r="J813" s="125">
        <f t="shared" si="243"/>
        <v>44434</v>
      </c>
      <c r="K813" s="126">
        <f t="shared" si="244"/>
        <v>48</v>
      </c>
      <c r="L813" s="127">
        <f t="shared" si="245"/>
        <v>49</v>
      </c>
      <c r="M813" s="128">
        <f t="shared" si="236"/>
        <v>1.002225825</v>
      </c>
      <c r="N813" s="128">
        <f t="shared" ca="1" si="237"/>
        <v>1.013539832</v>
      </c>
      <c r="O813" s="127">
        <f t="shared" si="246"/>
        <v>0</v>
      </c>
      <c r="P813" s="123">
        <f t="shared" ca="1" si="238"/>
        <v>135.39832000000001</v>
      </c>
      <c r="Q813" s="129">
        <f t="shared" si="239"/>
        <v>0</v>
      </c>
      <c r="R813" s="130" t="str">
        <f t="shared" si="247"/>
        <v>J=</v>
      </c>
      <c r="S813" s="125">
        <f t="shared" si="248"/>
        <v>44622</v>
      </c>
      <c r="T813" s="133" t="str">
        <f t="shared" si="249"/>
        <v>-</v>
      </c>
      <c r="U813" s="7"/>
      <c r="V813" s="7"/>
      <c r="W813" s="7"/>
      <c r="X813" s="7"/>
      <c r="Y813" s="1"/>
      <c r="Z813" s="7"/>
      <c r="AA813" s="7"/>
      <c r="AB813" s="7"/>
      <c r="AC813" s="7"/>
      <c r="AD813" s="7"/>
      <c r="AE813" s="8"/>
      <c r="AF813" s="7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</row>
    <row r="814" spans="1:212" x14ac:dyDescent="0.2">
      <c r="A814" s="122">
        <f t="shared" si="240"/>
        <v>44508</v>
      </c>
      <c r="B814" s="121">
        <f t="shared" ca="1" si="250"/>
        <v>10135.39832</v>
      </c>
      <c r="C814" s="123">
        <f t="shared" si="241"/>
        <v>10000</v>
      </c>
      <c r="D814" s="124">
        <f ca="1">IF(A814&lt;$B$1,VLOOKUP(A814,[1]DI!$A$4:$B$15000,2,FALSE),0)</f>
        <v>7.6499999999999999E-2</v>
      </c>
      <c r="E814" s="123">
        <f t="shared" ca="1" si="234"/>
        <v>1.0002925600000001</v>
      </c>
      <c r="F814" s="123">
        <f ca="1">(TRUNC(PRODUCT($E$12:$E813),16))</f>
        <v>1.0784755012219001</v>
      </c>
      <c r="G814" s="123">
        <f t="shared" ca="1" si="233"/>
        <v>1.06643662966093</v>
      </c>
      <c r="H814" s="123">
        <f t="shared" ca="1" si="235"/>
        <v>1.0112888799999999</v>
      </c>
      <c r="I814" s="124">
        <f t="shared" si="242"/>
        <v>1.15E-2</v>
      </c>
      <c r="J814" s="125">
        <f t="shared" si="243"/>
        <v>44434</v>
      </c>
      <c r="K814" s="126">
        <f t="shared" si="244"/>
        <v>49</v>
      </c>
      <c r="L814" s="127">
        <f t="shared" si="245"/>
        <v>49</v>
      </c>
      <c r="M814" s="128">
        <f t="shared" si="236"/>
        <v>1.002225825</v>
      </c>
      <c r="N814" s="128">
        <f t="shared" ca="1" si="237"/>
        <v>1.013539832</v>
      </c>
      <c r="O814" s="127">
        <f t="shared" si="246"/>
        <v>0</v>
      </c>
      <c r="P814" s="123">
        <f t="shared" ca="1" si="238"/>
        <v>135.39832000000001</v>
      </c>
      <c r="Q814" s="129">
        <f t="shared" si="239"/>
        <v>0</v>
      </c>
      <c r="R814" s="130" t="str">
        <f t="shared" si="247"/>
        <v>J=</v>
      </c>
      <c r="S814" s="125">
        <f t="shared" si="248"/>
        <v>44622</v>
      </c>
      <c r="T814" s="133" t="str">
        <f t="shared" si="249"/>
        <v>-</v>
      </c>
      <c r="U814" s="7"/>
      <c r="V814" s="7"/>
      <c r="W814" s="7"/>
      <c r="X814" s="7"/>
      <c r="Y814" s="1"/>
      <c r="Z814" s="7"/>
      <c r="AA814" s="7"/>
      <c r="AB814" s="7"/>
      <c r="AC814" s="7"/>
      <c r="AD814" s="7"/>
      <c r="AE814" s="8"/>
      <c r="AF814" s="7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</row>
    <row r="815" spans="1:212" x14ac:dyDescent="0.2">
      <c r="A815" s="122">
        <f t="shared" si="240"/>
        <v>44509</v>
      </c>
      <c r="B815" s="121">
        <f t="shared" ca="1" si="250"/>
        <v>10138.82353</v>
      </c>
      <c r="C815" s="123">
        <f t="shared" si="241"/>
        <v>10000</v>
      </c>
      <c r="D815" s="124">
        <f ca="1">IF(A815&lt;$B$1,VLOOKUP(A815,[1]DI!$A$4:$B$15000,2,FALSE),0)</f>
        <v>7.6499999999999999E-2</v>
      </c>
      <c r="E815" s="123">
        <f t="shared" ca="1" si="234"/>
        <v>1.0002925600000001</v>
      </c>
      <c r="F815" s="123">
        <f ca="1">(TRUNC(PRODUCT($E$12:$E814),16))</f>
        <v>1.0787910200145301</v>
      </c>
      <c r="G815" s="123">
        <f t="shared" ca="1" si="233"/>
        <v>1.06643662966093</v>
      </c>
      <c r="H815" s="123">
        <f t="shared" ca="1" si="235"/>
        <v>1.01158474</v>
      </c>
      <c r="I815" s="124">
        <f t="shared" si="242"/>
        <v>1.15E-2</v>
      </c>
      <c r="J815" s="125">
        <f t="shared" si="243"/>
        <v>44434</v>
      </c>
      <c r="K815" s="126">
        <f t="shared" si="244"/>
        <v>50</v>
      </c>
      <c r="L815" s="127">
        <f t="shared" si="245"/>
        <v>50</v>
      </c>
      <c r="M815" s="128">
        <f t="shared" si="236"/>
        <v>1.0022713009999999</v>
      </c>
      <c r="N815" s="128">
        <f t="shared" ca="1" si="237"/>
        <v>1.0138823530000001</v>
      </c>
      <c r="O815" s="127">
        <f t="shared" si="246"/>
        <v>0</v>
      </c>
      <c r="P815" s="123">
        <f t="shared" ca="1" si="238"/>
        <v>138.82353000000001</v>
      </c>
      <c r="Q815" s="129">
        <f t="shared" si="239"/>
        <v>0</v>
      </c>
      <c r="R815" s="130" t="str">
        <f t="shared" si="247"/>
        <v>J=</v>
      </c>
      <c r="S815" s="125">
        <f t="shared" si="248"/>
        <v>44622</v>
      </c>
      <c r="T815" s="133" t="str">
        <f t="shared" si="249"/>
        <v>-</v>
      </c>
      <c r="U815" s="7"/>
      <c r="V815" s="7"/>
      <c r="W815" s="7"/>
      <c r="X815" s="7"/>
      <c r="Y815" s="1"/>
      <c r="Z815" s="7"/>
      <c r="AA815" s="7"/>
      <c r="AB815" s="7"/>
      <c r="AC815" s="7"/>
      <c r="AD815" s="7"/>
      <c r="AE815" s="8"/>
      <c r="AF815" s="7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</row>
    <row r="816" spans="1:212" x14ac:dyDescent="0.2">
      <c r="A816" s="122">
        <f t="shared" si="240"/>
        <v>44510</v>
      </c>
      <c r="B816" s="121">
        <f t="shared" ca="1" si="250"/>
        <v>10142.249949999999</v>
      </c>
      <c r="C816" s="123">
        <f t="shared" si="241"/>
        <v>10000</v>
      </c>
      <c r="D816" s="124">
        <f ca="1">IF(A816&lt;$B$1,VLOOKUP(A816,[1]DI!$A$4:$B$15000,2,FALSE),0)</f>
        <v>7.6499999999999999E-2</v>
      </c>
      <c r="E816" s="123">
        <f t="shared" ca="1" si="234"/>
        <v>1.0002925600000001</v>
      </c>
      <c r="F816" s="123">
        <f ca="1">(TRUNC(PRODUCT($E$12:$E815),16))</f>
        <v>1.0791066311153501</v>
      </c>
      <c r="G816" s="123">
        <f t="shared" ref="G816:G879" ca="1" si="251">IF(O815&gt;0,F815,G815)</f>
        <v>1.06643662966093</v>
      </c>
      <c r="H816" s="123">
        <f t="shared" ca="1" si="235"/>
        <v>1.0118806899999999</v>
      </c>
      <c r="I816" s="124">
        <f t="shared" si="242"/>
        <v>1.15E-2</v>
      </c>
      <c r="J816" s="125">
        <f t="shared" si="243"/>
        <v>44434</v>
      </c>
      <c r="K816" s="126">
        <f t="shared" si="244"/>
        <v>51</v>
      </c>
      <c r="L816" s="127">
        <f t="shared" si="245"/>
        <v>51</v>
      </c>
      <c r="M816" s="128">
        <f t="shared" si="236"/>
        <v>1.0023167799999999</v>
      </c>
      <c r="N816" s="128">
        <f t="shared" ca="1" si="237"/>
        <v>1.014224995</v>
      </c>
      <c r="O816" s="127">
        <f t="shared" si="246"/>
        <v>0</v>
      </c>
      <c r="P816" s="123">
        <f t="shared" ca="1" si="238"/>
        <v>142.24995000000001</v>
      </c>
      <c r="Q816" s="129">
        <f t="shared" si="239"/>
        <v>0</v>
      </c>
      <c r="R816" s="130" t="str">
        <f t="shared" si="247"/>
        <v>J=</v>
      </c>
      <c r="S816" s="125">
        <f t="shared" si="248"/>
        <v>44622</v>
      </c>
      <c r="T816" s="133" t="str">
        <f t="shared" si="249"/>
        <v>-</v>
      </c>
      <c r="U816" s="7"/>
      <c r="V816" s="7"/>
      <c r="W816" s="7"/>
      <c r="X816" s="7"/>
      <c r="Y816" s="1"/>
      <c r="Z816" s="7"/>
      <c r="AA816" s="7"/>
      <c r="AB816" s="7"/>
      <c r="AC816" s="7"/>
      <c r="AD816" s="7"/>
      <c r="AE816" s="8"/>
      <c r="AF816" s="7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</row>
    <row r="817" spans="1:212" x14ac:dyDescent="0.2">
      <c r="A817" s="122">
        <f t="shared" si="240"/>
        <v>44511</v>
      </c>
      <c r="B817" s="121">
        <f t="shared" ca="1" si="250"/>
        <v>10145.67744999</v>
      </c>
      <c r="C817" s="123">
        <f t="shared" si="241"/>
        <v>10000</v>
      </c>
      <c r="D817" s="124">
        <f ca="1">IF(A817&lt;$B$1,VLOOKUP(A817,[1]DI!$A$4:$B$15000,2,FALSE),0)</f>
        <v>7.6499999999999999E-2</v>
      </c>
      <c r="E817" s="123">
        <f t="shared" ca="1" si="234"/>
        <v>1.0002925600000001</v>
      </c>
      <c r="F817" s="123">
        <f ca="1">(TRUNC(PRODUCT($E$12:$E816),16))</f>
        <v>1.0794223345513501</v>
      </c>
      <c r="G817" s="123">
        <f t="shared" ca="1" si="251"/>
        <v>1.06643662966093</v>
      </c>
      <c r="H817" s="123">
        <f t="shared" ca="1" si="235"/>
        <v>1.01217672</v>
      </c>
      <c r="I817" s="124">
        <f t="shared" si="242"/>
        <v>1.15E-2</v>
      </c>
      <c r="J817" s="125">
        <f t="shared" si="243"/>
        <v>44434</v>
      </c>
      <c r="K817" s="126">
        <f t="shared" si="244"/>
        <v>52</v>
      </c>
      <c r="L817" s="127">
        <f t="shared" si="245"/>
        <v>52</v>
      </c>
      <c r="M817" s="128">
        <f t="shared" si="236"/>
        <v>1.0023622599999999</v>
      </c>
      <c r="N817" s="128">
        <f t="shared" ca="1" si="237"/>
        <v>1.0145677449999999</v>
      </c>
      <c r="O817" s="127">
        <f t="shared" si="246"/>
        <v>0</v>
      </c>
      <c r="P817" s="123">
        <f t="shared" ca="1" si="238"/>
        <v>145.67744999000001</v>
      </c>
      <c r="Q817" s="129">
        <f t="shared" si="239"/>
        <v>0</v>
      </c>
      <c r="R817" s="130" t="str">
        <f t="shared" si="247"/>
        <v>J=</v>
      </c>
      <c r="S817" s="125">
        <f t="shared" si="248"/>
        <v>44622</v>
      </c>
      <c r="T817" s="133" t="str">
        <f t="shared" si="249"/>
        <v>-</v>
      </c>
      <c r="U817" s="7"/>
      <c r="V817" s="7"/>
      <c r="W817" s="7"/>
      <c r="X817" s="7"/>
      <c r="Y817" s="1"/>
      <c r="Z817" s="7"/>
      <c r="AA817" s="7"/>
      <c r="AB817" s="7"/>
      <c r="AC817" s="7"/>
      <c r="AD817" s="7"/>
      <c r="AE817" s="8"/>
      <c r="AF817" s="7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</row>
    <row r="818" spans="1:212" x14ac:dyDescent="0.2">
      <c r="A818" s="122">
        <f t="shared" si="240"/>
        <v>44512</v>
      </c>
      <c r="B818" s="121">
        <f t="shared" ca="1" si="250"/>
        <v>10149.106239999999</v>
      </c>
      <c r="C818" s="123">
        <f t="shared" si="241"/>
        <v>10000</v>
      </c>
      <c r="D818" s="124">
        <f ca="1">IF(A818&lt;$B$1,VLOOKUP(A818,[1]DI!$A$4:$B$15000,2,FALSE),0)</f>
        <v>7.6499999999999999E-2</v>
      </c>
      <c r="E818" s="123">
        <f t="shared" ca="1" si="234"/>
        <v>1.0002925600000001</v>
      </c>
      <c r="F818" s="123">
        <f ca="1">(TRUNC(PRODUCT($E$12:$E817),16))</f>
        <v>1.0797381303495499</v>
      </c>
      <c r="G818" s="123">
        <f t="shared" ca="1" si="251"/>
        <v>1.06643662966093</v>
      </c>
      <c r="H818" s="123">
        <f t="shared" ca="1" si="235"/>
        <v>1.01247285</v>
      </c>
      <c r="I818" s="124">
        <f t="shared" si="242"/>
        <v>1.15E-2</v>
      </c>
      <c r="J818" s="125">
        <f t="shared" si="243"/>
        <v>44434</v>
      </c>
      <c r="K818" s="126">
        <f t="shared" si="244"/>
        <v>53</v>
      </c>
      <c r="L818" s="127">
        <f t="shared" si="245"/>
        <v>53</v>
      </c>
      <c r="M818" s="128">
        <f t="shared" si="236"/>
        <v>1.002407743</v>
      </c>
      <c r="N818" s="128">
        <f t="shared" ca="1" si="237"/>
        <v>1.0149106240000001</v>
      </c>
      <c r="O818" s="127">
        <f t="shared" si="246"/>
        <v>0</v>
      </c>
      <c r="P818" s="123">
        <f t="shared" ca="1" si="238"/>
        <v>149.10624000000001</v>
      </c>
      <c r="Q818" s="129">
        <f t="shared" si="239"/>
        <v>0</v>
      </c>
      <c r="R818" s="130" t="str">
        <f t="shared" si="247"/>
        <v>J=</v>
      </c>
      <c r="S818" s="125">
        <f t="shared" si="248"/>
        <v>44622</v>
      </c>
      <c r="T818" s="133" t="str">
        <f t="shared" si="249"/>
        <v>-</v>
      </c>
      <c r="U818" s="7"/>
      <c r="V818" s="7"/>
      <c r="W818" s="7"/>
      <c r="X818" s="7"/>
      <c r="Y818" s="1"/>
      <c r="Z818" s="7"/>
      <c r="AA818" s="7"/>
      <c r="AB818" s="7"/>
      <c r="AC818" s="7"/>
      <c r="AD818" s="7"/>
      <c r="AE818" s="8"/>
      <c r="AF818" s="7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</row>
    <row r="819" spans="1:212" x14ac:dyDescent="0.2">
      <c r="A819" s="122">
        <f t="shared" si="240"/>
        <v>44513</v>
      </c>
      <c r="B819" s="121">
        <f t="shared" ca="1" si="250"/>
        <v>10152.53613</v>
      </c>
      <c r="C819" s="123">
        <f t="shared" si="241"/>
        <v>10000</v>
      </c>
      <c r="D819" s="124">
        <f ca="1">IF(A819&lt;$B$1,VLOOKUP(A819,[1]DI!$A$4:$B$15000,2,FALSE),0)</f>
        <v>0</v>
      </c>
      <c r="E819" s="123">
        <f t="shared" ca="1" si="234"/>
        <v>1</v>
      </c>
      <c r="F819" s="123">
        <f ca="1">(TRUNC(PRODUCT($E$12:$E818),16))</f>
        <v>1.08005401853696</v>
      </c>
      <c r="G819" s="123">
        <f t="shared" ca="1" si="251"/>
        <v>1.06643662966093</v>
      </c>
      <c r="H819" s="123">
        <f t="shared" ca="1" si="235"/>
        <v>1.0127690600000001</v>
      </c>
      <c r="I819" s="124">
        <f t="shared" si="242"/>
        <v>1.15E-2</v>
      </c>
      <c r="J819" s="125">
        <f t="shared" si="243"/>
        <v>44434</v>
      </c>
      <c r="K819" s="126">
        <f t="shared" si="244"/>
        <v>53</v>
      </c>
      <c r="L819" s="127">
        <f t="shared" si="245"/>
        <v>54</v>
      </c>
      <c r="M819" s="128">
        <f t="shared" si="236"/>
        <v>1.002453228</v>
      </c>
      <c r="N819" s="128">
        <f t="shared" ca="1" si="237"/>
        <v>1.0152536130000001</v>
      </c>
      <c r="O819" s="127">
        <f t="shared" si="246"/>
        <v>0</v>
      </c>
      <c r="P819" s="123">
        <f t="shared" ca="1" si="238"/>
        <v>152.53613000000001</v>
      </c>
      <c r="Q819" s="129">
        <f t="shared" si="239"/>
        <v>0</v>
      </c>
      <c r="R819" s="130" t="str">
        <f t="shared" si="247"/>
        <v>J=</v>
      </c>
      <c r="S819" s="125">
        <f t="shared" si="248"/>
        <v>44622</v>
      </c>
      <c r="T819" s="133" t="str">
        <f t="shared" si="249"/>
        <v>-</v>
      </c>
      <c r="U819" s="7"/>
      <c r="V819" s="7"/>
      <c r="W819" s="7"/>
      <c r="X819" s="7"/>
      <c r="Y819" s="1"/>
      <c r="Z819" s="7"/>
      <c r="AA819" s="7"/>
      <c r="AB819" s="7"/>
      <c r="AC819" s="7"/>
      <c r="AD819" s="7"/>
      <c r="AE819" s="8"/>
      <c r="AF819" s="7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</row>
    <row r="820" spans="1:212" x14ac:dyDescent="0.2">
      <c r="A820" s="122">
        <f t="shared" si="240"/>
        <v>44514</v>
      </c>
      <c r="B820" s="121">
        <f t="shared" ca="1" si="250"/>
        <v>10152.53613</v>
      </c>
      <c r="C820" s="123">
        <f t="shared" si="241"/>
        <v>10000</v>
      </c>
      <c r="D820" s="124">
        <f ca="1">IF(A820&lt;$B$1,VLOOKUP(A820,[1]DI!$A$4:$B$15000,2,FALSE),0)</f>
        <v>0</v>
      </c>
      <c r="E820" s="123">
        <f t="shared" ca="1" si="234"/>
        <v>1</v>
      </c>
      <c r="F820" s="123">
        <f ca="1">(TRUNC(PRODUCT($E$12:$E819),16))</f>
        <v>1.08005401853696</v>
      </c>
      <c r="G820" s="123">
        <f t="shared" ca="1" si="251"/>
        <v>1.06643662966093</v>
      </c>
      <c r="H820" s="123">
        <f t="shared" ca="1" si="235"/>
        <v>1.0127690600000001</v>
      </c>
      <c r="I820" s="124">
        <f t="shared" si="242"/>
        <v>1.15E-2</v>
      </c>
      <c r="J820" s="125">
        <f t="shared" si="243"/>
        <v>44434</v>
      </c>
      <c r="K820" s="126">
        <f t="shared" si="244"/>
        <v>53</v>
      </c>
      <c r="L820" s="127">
        <f t="shared" si="245"/>
        <v>54</v>
      </c>
      <c r="M820" s="128">
        <f t="shared" si="236"/>
        <v>1.002453228</v>
      </c>
      <c r="N820" s="128">
        <f t="shared" ca="1" si="237"/>
        <v>1.0152536130000001</v>
      </c>
      <c r="O820" s="127">
        <f t="shared" si="246"/>
        <v>0</v>
      </c>
      <c r="P820" s="123">
        <f t="shared" ca="1" si="238"/>
        <v>152.53613000000001</v>
      </c>
      <c r="Q820" s="129">
        <f t="shared" si="239"/>
        <v>0</v>
      </c>
      <c r="R820" s="130" t="str">
        <f t="shared" si="247"/>
        <v>J=</v>
      </c>
      <c r="S820" s="125">
        <f t="shared" si="248"/>
        <v>44622</v>
      </c>
      <c r="T820" s="133" t="str">
        <f t="shared" si="249"/>
        <v>-</v>
      </c>
      <c r="U820" s="7"/>
      <c r="V820" s="7"/>
      <c r="W820" s="7"/>
      <c r="X820" s="7"/>
      <c r="Y820" s="1"/>
      <c r="Z820" s="7"/>
      <c r="AA820" s="7"/>
      <c r="AB820" s="7"/>
      <c r="AC820" s="7"/>
      <c r="AD820" s="7"/>
      <c r="AE820" s="8"/>
      <c r="AF820" s="7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</row>
    <row r="821" spans="1:212" x14ac:dyDescent="0.2">
      <c r="A821" s="122">
        <f t="shared" si="240"/>
        <v>44515</v>
      </c>
      <c r="B821" s="121">
        <f t="shared" ca="1" si="250"/>
        <v>10152.53613</v>
      </c>
      <c r="C821" s="123">
        <f t="shared" si="241"/>
        <v>10000</v>
      </c>
      <c r="D821" s="124">
        <f ca="1">IF(A821&lt;$B$1,VLOOKUP(A821,[1]DI!$A$4:$B$15000,2,FALSE),0)</f>
        <v>0</v>
      </c>
      <c r="E821" s="123">
        <f t="shared" ca="1" si="234"/>
        <v>1</v>
      </c>
      <c r="F821" s="123">
        <f ca="1">(TRUNC(PRODUCT($E$12:$E820),16))</f>
        <v>1.08005401853696</v>
      </c>
      <c r="G821" s="123">
        <f t="shared" ca="1" si="251"/>
        <v>1.06643662966093</v>
      </c>
      <c r="H821" s="123">
        <f t="shared" ca="1" si="235"/>
        <v>1.0127690600000001</v>
      </c>
      <c r="I821" s="124">
        <f t="shared" si="242"/>
        <v>1.15E-2</v>
      </c>
      <c r="J821" s="125">
        <f t="shared" si="243"/>
        <v>44434</v>
      </c>
      <c r="K821" s="126">
        <f t="shared" si="244"/>
        <v>53</v>
      </c>
      <c r="L821" s="127">
        <f t="shared" si="245"/>
        <v>54</v>
      </c>
      <c r="M821" s="128">
        <f t="shared" si="236"/>
        <v>1.002453228</v>
      </c>
      <c r="N821" s="128">
        <f t="shared" ca="1" si="237"/>
        <v>1.0152536130000001</v>
      </c>
      <c r="O821" s="127">
        <f t="shared" si="246"/>
        <v>0</v>
      </c>
      <c r="P821" s="123">
        <f t="shared" ca="1" si="238"/>
        <v>152.53613000000001</v>
      </c>
      <c r="Q821" s="129">
        <f t="shared" si="239"/>
        <v>0</v>
      </c>
      <c r="R821" s="130" t="str">
        <f t="shared" si="247"/>
        <v>J=</v>
      </c>
      <c r="S821" s="125">
        <f t="shared" si="248"/>
        <v>44622</v>
      </c>
      <c r="T821" s="133" t="str">
        <f t="shared" si="249"/>
        <v>-</v>
      </c>
      <c r="U821" s="7"/>
      <c r="V821" s="7"/>
      <c r="W821" s="7"/>
      <c r="X821" s="7"/>
      <c r="Y821" s="1"/>
      <c r="Z821" s="7"/>
      <c r="AA821" s="7"/>
      <c r="AB821" s="7"/>
      <c r="AC821" s="7"/>
      <c r="AD821" s="7"/>
      <c r="AE821" s="8"/>
      <c r="AF821" s="7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</row>
    <row r="822" spans="1:212" x14ac:dyDescent="0.2">
      <c r="A822" s="122">
        <f t="shared" si="240"/>
        <v>44516</v>
      </c>
      <c r="B822" s="121">
        <f t="shared" ca="1" si="250"/>
        <v>10152.53613</v>
      </c>
      <c r="C822" s="123">
        <f t="shared" si="241"/>
        <v>10000</v>
      </c>
      <c r="D822" s="124">
        <f ca="1">IF(A822&lt;$B$1,VLOOKUP(A822,[1]DI!$A$4:$B$15000,2,FALSE),0)</f>
        <v>7.6499999999999999E-2</v>
      </c>
      <c r="E822" s="123">
        <f t="shared" ca="1" si="234"/>
        <v>1.0002925600000001</v>
      </c>
      <c r="F822" s="123">
        <f ca="1">(TRUNC(PRODUCT($E$12:$E821),16))</f>
        <v>1.08005401853696</v>
      </c>
      <c r="G822" s="123">
        <f t="shared" ca="1" si="251"/>
        <v>1.06643662966093</v>
      </c>
      <c r="H822" s="123">
        <f t="shared" ca="1" si="235"/>
        <v>1.0127690600000001</v>
      </c>
      <c r="I822" s="124">
        <f t="shared" si="242"/>
        <v>1.15E-2</v>
      </c>
      <c r="J822" s="125">
        <f t="shared" si="243"/>
        <v>44434</v>
      </c>
      <c r="K822" s="126">
        <f t="shared" si="244"/>
        <v>54</v>
      </c>
      <c r="L822" s="127">
        <f t="shared" si="245"/>
        <v>54</v>
      </c>
      <c r="M822" s="128">
        <f t="shared" si="236"/>
        <v>1.002453228</v>
      </c>
      <c r="N822" s="128">
        <f t="shared" ca="1" si="237"/>
        <v>1.0152536130000001</v>
      </c>
      <c r="O822" s="127">
        <f t="shared" si="246"/>
        <v>0</v>
      </c>
      <c r="P822" s="123">
        <f t="shared" ca="1" si="238"/>
        <v>152.53613000000001</v>
      </c>
      <c r="Q822" s="129">
        <f t="shared" si="239"/>
        <v>0</v>
      </c>
      <c r="R822" s="130" t="str">
        <f t="shared" si="247"/>
        <v>J=</v>
      </c>
      <c r="S822" s="125">
        <f t="shared" si="248"/>
        <v>44622</v>
      </c>
      <c r="T822" s="133" t="str">
        <f t="shared" si="249"/>
        <v>-</v>
      </c>
      <c r="U822" s="7"/>
      <c r="V822" s="7"/>
      <c r="W822" s="7"/>
      <c r="X822" s="7"/>
      <c r="Y822" s="1"/>
      <c r="Z822" s="7"/>
      <c r="AA822" s="7"/>
      <c r="AB822" s="7"/>
      <c r="AC822" s="7"/>
      <c r="AD822" s="7"/>
      <c r="AE822" s="8"/>
      <c r="AF822" s="7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</row>
    <row r="823" spans="1:212" x14ac:dyDescent="0.2">
      <c r="A823" s="122">
        <f t="shared" si="240"/>
        <v>44517</v>
      </c>
      <c r="B823" s="121">
        <f t="shared" ca="1" si="250"/>
        <v>10155.967119999999</v>
      </c>
      <c r="C823" s="123">
        <f t="shared" si="241"/>
        <v>10000</v>
      </c>
      <c r="D823" s="124">
        <f ca="1">IF(A823&lt;$B$1,VLOOKUP(A823,[1]DI!$A$4:$B$15000,2,FALSE),0)</f>
        <v>7.6499999999999999E-2</v>
      </c>
      <c r="E823" s="123">
        <f t="shared" ca="1" si="234"/>
        <v>1.0002925600000001</v>
      </c>
      <c r="F823" s="123">
        <f ca="1">(TRUNC(PRODUCT($E$12:$E822),16))</f>
        <v>1.0803699991406199</v>
      </c>
      <c r="G823" s="123">
        <f t="shared" ca="1" si="251"/>
        <v>1.06643662966093</v>
      </c>
      <c r="H823" s="123">
        <f t="shared" ca="1" si="235"/>
        <v>1.01306535</v>
      </c>
      <c r="I823" s="124">
        <f t="shared" si="242"/>
        <v>1.15E-2</v>
      </c>
      <c r="J823" s="125">
        <f t="shared" si="243"/>
        <v>44434</v>
      </c>
      <c r="K823" s="126">
        <f t="shared" si="244"/>
        <v>55</v>
      </c>
      <c r="L823" s="127">
        <f t="shared" si="245"/>
        <v>55</v>
      </c>
      <c r="M823" s="128">
        <f t="shared" si="236"/>
        <v>1.002498715</v>
      </c>
      <c r="N823" s="128">
        <f t="shared" ca="1" si="237"/>
        <v>1.015596712</v>
      </c>
      <c r="O823" s="127">
        <f t="shared" si="246"/>
        <v>0</v>
      </c>
      <c r="P823" s="123">
        <f t="shared" ca="1" si="238"/>
        <v>155.96711999999999</v>
      </c>
      <c r="Q823" s="129">
        <f t="shared" si="239"/>
        <v>0</v>
      </c>
      <c r="R823" s="130" t="str">
        <f t="shared" si="247"/>
        <v>J=</v>
      </c>
      <c r="S823" s="125">
        <f t="shared" si="248"/>
        <v>44622</v>
      </c>
      <c r="T823" s="133" t="str">
        <f t="shared" si="249"/>
        <v>-</v>
      </c>
      <c r="U823" s="7"/>
      <c r="V823" s="7"/>
      <c r="W823" s="7"/>
      <c r="X823" s="7"/>
      <c r="Y823" s="1"/>
      <c r="Z823" s="7"/>
      <c r="AA823" s="7"/>
      <c r="AB823" s="7"/>
      <c r="AC823" s="7"/>
      <c r="AD823" s="7"/>
      <c r="AE823" s="8"/>
      <c r="AF823" s="7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</row>
    <row r="824" spans="1:212" x14ac:dyDescent="0.2">
      <c r="A824" s="122">
        <f t="shared" si="240"/>
        <v>44518</v>
      </c>
      <c r="B824" s="121">
        <f t="shared" ca="1" si="250"/>
        <v>10159.399289999999</v>
      </c>
      <c r="C824" s="123">
        <f t="shared" si="241"/>
        <v>10000</v>
      </c>
      <c r="D824" s="124">
        <f ca="1">IF(A824&lt;$B$1,VLOOKUP(A824,[1]DI!$A$4:$B$15000,2,FALSE),0)</f>
        <v>7.6499999999999999E-2</v>
      </c>
      <c r="E824" s="123">
        <f t="shared" ca="1" si="234"/>
        <v>1.0002925600000001</v>
      </c>
      <c r="F824" s="123">
        <f ca="1">(TRUNC(PRODUCT($E$12:$E823),16))</f>
        <v>1.08068607218757</v>
      </c>
      <c r="G824" s="123">
        <f t="shared" ca="1" si="251"/>
        <v>1.06643662966093</v>
      </c>
      <c r="H824" s="123">
        <f t="shared" ca="1" si="235"/>
        <v>1.01336173</v>
      </c>
      <c r="I824" s="124">
        <f t="shared" si="242"/>
        <v>1.15E-2</v>
      </c>
      <c r="J824" s="125">
        <f t="shared" si="243"/>
        <v>44434</v>
      </c>
      <c r="K824" s="126">
        <f t="shared" si="244"/>
        <v>56</v>
      </c>
      <c r="L824" s="127">
        <f t="shared" si="245"/>
        <v>56</v>
      </c>
      <c r="M824" s="128">
        <f t="shared" si="236"/>
        <v>1.0025442040000001</v>
      </c>
      <c r="N824" s="128">
        <f t="shared" ca="1" si="237"/>
        <v>1.015939929</v>
      </c>
      <c r="O824" s="127">
        <f t="shared" si="246"/>
        <v>0</v>
      </c>
      <c r="P824" s="123">
        <f t="shared" ca="1" si="238"/>
        <v>159.39929000000001</v>
      </c>
      <c r="Q824" s="129">
        <f t="shared" si="239"/>
        <v>0</v>
      </c>
      <c r="R824" s="130" t="str">
        <f t="shared" si="247"/>
        <v>J=</v>
      </c>
      <c r="S824" s="125">
        <f t="shared" si="248"/>
        <v>44622</v>
      </c>
      <c r="T824" s="133" t="str">
        <f t="shared" si="249"/>
        <v>-</v>
      </c>
      <c r="U824" s="7"/>
      <c r="V824" s="7"/>
      <c r="W824" s="7"/>
      <c r="X824" s="7"/>
      <c r="Y824" s="1"/>
      <c r="Z824" s="7"/>
      <c r="AA824" s="7"/>
      <c r="AB824" s="7"/>
      <c r="AC824" s="7"/>
      <c r="AD824" s="7"/>
      <c r="AE824" s="8"/>
      <c r="AF824" s="7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</row>
    <row r="825" spans="1:212" x14ac:dyDescent="0.2">
      <c r="A825" s="122">
        <f t="shared" si="240"/>
        <v>44519</v>
      </c>
      <c r="B825" s="121">
        <f t="shared" ca="1" si="250"/>
        <v>10162.83266</v>
      </c>
      <c r="C825" s="123">
        <f t="shared" si="241"/>
        <v>10000</v>
      </c>
      <c r="D825" s="124">
        <f ca="1">IF(A825&lt;$B$1,VLOOKUP(A825,[1]DI!$A$4:$B$15000,2,FALSE),0)</f>
        <v>7.6499999999999999E-2</v>
      </c>
      <c r="E825" s="123">
        <f t="shared" ca="1" si="234"/>
        <v>1.0002925600000001</v>
      </c>
      <c r="F825" s="123">
        <f ca="1">(TRUNC(PRODUCT($E$12:$E824),16))</f>
        <v>1.08100223770485</v>
      </c>
      <c r="G825" s="123">
        <f t="shared" ca="1" si="251"/>
        <v>1.06643662966093</v>
      </c>
      <c r="H825" s="123">
        <f t="shared" ca="1" si="235"/>
        <v>1.0136582000000001</v>
      </c>
      <c r="I825" s="124">
        <f t="shared" si="242"/>
        <v>1.15E-2</v>
      </c>
      <c r="J825" s="125">
        <f t="shared" si="243"/>
        <v>44434</v>
      </c>
      <c r="K825" s="126">
        <f t="shared" si="244"/>
        <v>57</v>
      </c>
      <c r="L825" s="127">
        <f t="shared" si="245"/>
        <v>57</v>
      </c>
      <c r="M825" s="128">
        <f t="shared" si="236"/>
        <v>1.0025896949999999</v>
      </c>
      <c r="N825" s="128">
        <f t="shared" ca="1" si="237"/>
        <v>1.0162832660000001</v>
      </c>
      <c r="O825" s="127">
        <f t="shared" si="246"/>
        <v>0</v>
      </c>
      <c r="P825" s="123">
        <f t="shared" ca="1" si="238"/>
        <v>162.83266</v>
      </c>
      <c r="Q825" s="129">
        <f t="shared" si="239"/>
        <v>0</v>
      </c>
      <c r="R825" s="130" t="str">
        <f t="shared" si="247"/>
        <v>J=</v>
      </c>
      <c r="S825" s="125">
        <f t="shared" si="248"/>
        <v>44622</v>
      </c>
      <c r="T825" s="133" t="str">
        <f t="shared" si="249"/>
        <v>-</v>
      </c>
      <c r="U825" s="7"/>
      <c r="V825" s="7"/>
      <c r="W825" s="7"/>
      <c r="X825" s="7"/>
      <c r="Y825" s="1"/>
      <c r="Z825" s="7"/>
      <c r="AA825" s="7"/>
      <c r="AB825" s="7"/>
      <c r="AC825" s="7"/>
      <c r="AD825" s="7"/>
      <c r="AE825" s="8"/>
      <c r="AF825" s="7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</row>
    <row r="826" spans="1:212" x14ac:dyDescent="0.2">
      <c r="A826" s="122">
        <f t="shared" si="240"/>
        <v>44520</v>
      </c>
      <c r="B826" s="121">
        <f t="shared" ca="1" si="250"/>
        <v>10166.26721</v>
      </c>
      <c r="C826" s="123">
        <f t="shared" si="241"/>
        <v>10000</v>
      </c>
      <c r="D826" s="124">
        <f ca="1">IF(A826&lt;$B$1,VLOOKUP(A826,[1]DI!$A$4:$B$15000,2,FALSE),0)</f>
        <v>0</v>
      </c>
      <c r="E826" s="123">
        <f t="shared" ca="1" si="234"/>
        <v>1</v>
      </c>
      <c r="F826" s="123">
        <f ca="1">(TRUNC(PRODUCT($E$12:$E825),16))</f>
        <v>1.0813184957195101</v>
      </c>
      <c r="G826" s="123">
        <f t="shared" ca="1" si="251"/>
        <v>1.06643662966093</v>
      </c>
      <c r="H826" s="123">
        <f t="shared" ca="1" si="235"/>
        <v>1.0139547600000001</v>
      </c>
      <c r="I826" s="124">
        <f t="shared" si="242"/>
        <v>1.15E-2</v>
      </c>
      <c r="J826" s="125">
        <f t="shared" si="243"/>
        <v>44434</v>
      </c>
      <c r="K826" s="126">
        <f t="shared" si="244"/>
        <v>57</v>
      </c>
      <c r="L826" s="127">
        <f t="shared" si="245"/>
        <v>58</v>
      </c>
      <c r="M826" s="128">
        <f t="shared" si="236"/>
        <v>1.002635188</v>
      </c>
      <c r="N826" s="128">
        <f t="shared" ca="1" si="237"/>
        <v>1.016626721</v>
      </c>
      <c r="O826" s="127">
        <f t="shared" si="246"/>
        <v>0</v>
      </c>
      <c r="P826" s="123">
        <f t="shared" ca="1" si="238"/>
        <v>166.26721000000001</v>
      </c>
      <c r="Q826" s="129">
        <f t="shared" si="239"/>
        <v>0</v>
      </c>
      <c r="R826" s="130" t="str">
        <f t="shared" si="247"/>
        <v>J=</v>
      </c>
      <c r="S826" s="125">
        <f t="shared" si="248"/>
        <v>44622</v>
      </c>
      <c r="T826" s="133" t="str">
        <f t="shared" si="249"/>
        <v>-</v>
      </c>
      <c r="U826" s="7"/>
      <c r="V826" s="7"/>
      <c r="W826" s="7"/>
      <c r="X826" s="7"/>
      <c r="Y826" s="1"/>
      <c r="Z826" s="7"/>
      <c r="AA826" s="7"/>
      <c r="AB826" s="7"/>
      <c r="AC826" s="7"/>
      <c r="AD826" s="7"/>
      <c r="AE826" s="8"/>
      <c r="AF826" s="7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</row>
    <row r="827" spans="1:212" x14ac:dyDescent="0.2">
      <c r="A827" s="122">
        <f t="shared" si="240"/>
        <v>44521</v>
      </c>
      <c r="B827" s="121">
        <f t="shared" ca="1" si="250"/>
        <v>10166.26721</v>
      </c>
      <c r="C827" s="123">
        <f t="shared" si="241"/>
        <v>10000</v>
      </c>
      <c r="D827" s="124">
        <f ca="1">IF(A827&lt;$B$1,VLOOKUP(A827,[1]DI!$A$4:$B$15000,2,FALSE),0)</f>
        <v>0</v>
      </c>
      <c r="E827" s="123">
        <f t="shared" ca="1" si="234"/>
        <v>1</v>
      </c>
      <c r="F827" s="123">
        <f ca="1">(TRUNC(PRODUCT($E$12:$E826),16))</f>
        <v>1.0813184957195101</v>
      </c>
      <c r="G827" s="123">
        <f t="shared" ca="1" si="251"/>
        <v>1.06643662966093</v>
      </c>
      <c r="H827" s="123">
        <f t="shared" ca="1" si="235"/>
        <v>1.0139547600000001</v>
      </c>
      <c r="I827" s="124">
        <f t="shared" si="242"/>
        <v>1.15E-2</v>
      </c>
      <c r="J827" s="125">
        <f t="shared" si="243"/>
        <v>44434</v>
      </c>
      <c r="K827" s="126">
        <f t="shared" si="244"/>
        <v>57</v>
      </c>
      <c r="L827" s="127">
        <f t="shared" si="245"/>
        <v>58</v>
      </c>
      <c r="M827" s="128">
        <f t="shared" si="236"/>
        <v>1.002635188</v>
      </c>
      <c r="N827" s="128">
        <f t="shared" ca="1" si="237"/>
        <v>1.016626721</v>
      </c>
      <c r="O827" s="127">
        <f t="shared" si="246"/>
        <v>0</v>
      </c>
      <c r="P827" s="123">
        <f t="shared" ca="1" si="238"/>
        <v>166.26721000000001</v>
      </c>
      <c r="Q827" s="129">
        <f t="shared" si="239"/>
        <v>0</v>
      </c>
      <c r="R827" s="130" t="str">
        <f t="shared" si="247"/>
        <v>J=</v>
      </c>
      <c r="S827" s="125">
        <f t="shared" si="248"/>
        <v>44622</v>
      </c>
      <c r="T827" s="133" t="str">
        <f t="shared" si="249"/>
        <v>-</v>
      </c>
      <c r="U827" s="7"/>
      <c r="V827" s="7"/>
      <c r="W827" s="7"/>
      <c r="X827" s="7"/>
      <c r="Y827" s="1"/>
      <c r="Z827" s="7"/>
      <c r="AA827" s="7"/>
      <c r="AB827" s="7"/>
      <c r="AC827" s="7"/>
      <c r="AD827" s="7"/>
      <c r="AE827" s="8"/>
      <c r="AF827" s="7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</row>
    <row r="828" spans="1:212" x14ac:dyDescent="0.2">
      <c r="A828" s="122">
        <f t="shared" si="240"/>
        <v>44522</v>
      </c>
      <c r="B828" s="121">
        <f t="shared" ca="1" si="250"/>
        <v>10166.26721</v>
      </c>
      <c r="C828" s="123">
        <f t="shared" si="241"/>
        <v>10000</v>
      </c>
      <c r="D828" s="124">
        <f ca="1">IF(A828&lt;$B$1,VLOOKUP(A828,[1]DI!$A$4:$B$15000,2,FALSE),0)</f>
        <v>7.6499999999999999E-2</v>
      </c>
      <c r="E828" s="123">
        <f t="shared" ca="1" si="234"/>
        <v>1.0002925600000001</v>
      </c>
      <c r="F828" s="123">
        <f ca="1">(TRUNC(PRODUCT($E$12:$E827),16))</f>
        <v>1.0813184957195101</v>
      </c>
      <c r="G828" s="123">
        <f t="shared" ca="1" si="251"/>
        <v>1.06643662966093</v>
      </c>
      <c r="H828" s="123">
        <f t="shared" ca="1" si="235"/>
        <v>1.0139547600000001</v>
      </c>
      <c r="I828" s="124">
        <f t="shared" si="242"/>
        <v>1.15E-2</v>
      </c>
      <c r="J828" s="125">
        <f t="shared" si="243"/>
        <v>44434</v>
      </c>
      <c r="K828" s="126">
        <f t="shared" si="244"/>
        <v>58</v>
      </c>
      <c r="L828" s="127">
        <f t="shared" si="245"/>
        <v>58</v>
      </c>
      <c r="M828" s="128">
        <f t="shared" si="236"/>
        <v>1.002635188</v>
      </c>
      <c r="N828" s="128">
        <f t="shared" ca="1" si="237"/>
        <v>1.016626721</v>
      </c>
      <c r="O828" s="127">
        <f t="shared" si="246"/>
        <v>0</v>
      </c>
      <c r="P828" s="123">
        <f t="shared" ca="1" si="238"/>
        <v>166.26721000000001</v>
      </c>
      <c r="Q828" s="129">
        <f t="shared" si="239"/>
        <v>0</v>
      </c>
      <c r="R828" s="130" t="str">
        <f t="shared" si="247"/>
        <v>J=</v>
      </c>
      <c r="S828" s="125">
        <f t="shared" si="248"/>
        <v>44622</v>
      </c>
      <c r="T828" s="133" t="str">
        <f t="shared" si="249"/>
        <v>-</v>
      </c>
      <c r="U828" s="7"/>
      <c r="V828" s="7"/>
      <c r="W828" s="7"/>
      <c r="X828" s="7"/>
      <c r="Y828" s="1"/>
      <c r="Z828" s="7"/>
      <c r="AA828" s="7"/>
      <c r="AB828" s="7"/>
      <c r="AC828" s="7"/>
      <c r="AD828" s="7"/>
      <c r="AE828" s="8"/>
      <c r="AF828" s="7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</row>
    <row r="829" spans="1:212" x14ac:dyDescent="0.2">
      <c r="A829" s="122">
        <f t="shared" si="240"/>
        <v>44523</v>
      </c>
      <c r="B829" s="121">
        <f t="shared" ca="1" si="250"/>
        <v>10169.702859999999</v>
      </c>
      <c r="C829" s="123">
        <f t="shared" si="241"/>
        <v>10000</v>
      </c>
      <c r="D829" s="124">
        <f ca="1">IF(A829&lt;$B$1,VLOOKUP(A829,[1]DI!$A$4:$B$15000,2,FALSE),0)</f>
        <v>7.6499999999999999E-2</v>
      </c>
      <c r="E829" s="123">
        <f t="shared" ca="1" si="234"/>
        <v>1.0002925600000001</v>
      </c>
      <c r="F829" s="123">
        <f ca="1">(TRUNC(PRODUCT($E$12:$E828),16))</f>
        <v>1.0816348462586201</v>
      </c>
      <c r="G829" s="123">
        <f t="shared" ca="1" si="251"/>
        <v>1.06643662966093</v>
      </c>
      <c r="H829" s="123">
        <f t="shared" ca="1" si="235"/>
        <v>1.0142514</v>
      </c>
      <c r="I829" s="124">
        <f t="shared" si="242"/>
        <v>1.15E-2</v>
      </c>
      <c r="J829" s="125">
        <f t="shared" si="243"/>
        <v>44434</v>
      </c>
      <c r="K829" s="126">
        <f t="shared" si="244"/>
        <v>59</v>
      </c>
      <c r="L829" s="127">
        <f t="shared" si="245"/>
        <v>59</v>
      </c>
      <c r="M829" s="128">
        <f t="shared" si="236"/>
        <v>1.0026806829999999</v>
      </c>
      <c r="N829" s="128">
        <f t="shared" ca="1" si="237"/>
        <v>1.0169702860000001</v>
      </c>
      <c r="O829" s="127">
        <f t="shared" si="246"/>
        <v>0</v>
      </c>
      <c r="P829" s="123">
        <f t="shared" ca="1" si="238"/>
        <v>169.70285999999999</v>
      </c>
      <c r="Q829" s="129">
        <f t="shared" si="239"/>
        <v>0</v>
      </c>
      <c r="R829" s="130" t="str">
        <f t="shared" si="247"/>
        <v>J=</v>
      </c>
      <c r="S829" s="125">
        <f t="shared" si="248"/>
        <v>44622</v>
      </c>
      <c r="T829" s="133" t="str">
        <f t="shared" si="249"/>
        <v>-</v>
      </c>
      <c r="U829" s="7"/>
      <c r="V829" s="7"/>
      <c r="W829" s="7"/>
      <c r="X829" s="7"/>
      <c r="Y829" s="1"/>
      <c r="Z829" s="7"/>
      <c r="AA829" s="7"/>
      <c r="AB829" s="7"/>
      <c r="AC829" s="7"/>
      <c r="AD829" s="7"/>
      <c r="AE829" s="8"/>
      <c r="AF829" s="7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</row>
    <row r="830" spans="1:212" x14ac:dyDescent="0.2">
      <c r="A830" s="122">
        <f t="shared" si="240"/>
        <v>44524</v>
      </c>
      <c r="B830" s="121">
        <f t="shared" ca="1" si="250"/>
        <v>10173.139709999999</v>
      </c>
      <c r="C830" s="123">
        <f t="shared" si="241"/>
        <v>10000</v>
      </c>
      <c r="D830" s="124">
        <f ca="1">IF(A830&lt;$B$1,VLOOKUP(A830,[1]DI!$A$4:$B$15000,2,FALSE),0)</f>
        <v>7.6499999999999999E-2</v>
      </c>
      <c r="E830" s="123">
        <f t="shared" ca="1" si="234"/>
        <v>1.0002925600000001</v>
      </c>
      <c r="F830" s="123">
        <f ca="1">(TRUNC(PRODUCT($E$12:$E829),16))</f>
        <v>1.08195128934924</v>
      </c>
      <c r="G830" s="123">
        <f t="shared" ca="1" si="251"/>
        <v>1.06643662966093</v>
      </c>
      <c r="H830" s="123">
        <f t="shared" ca="1" si="235"/>
        <v>1.0145481300000001</v>
      </c>
      <c r="I830" s="124">
        <f t="shared" si="242"/>
        <v>1.15E-2</v>
      </c>
      <c r="J830" s="125">
        <f t="shared" si="243"/>
        <v>44434</v>
      </c>
      <c r="K830" s="126">
        <f t="shared" si="244"/>
        <v>60</v>
      </c>
      <c r="L830" s="127">
        <f t="shared" si="245"/>
        <v>60</v>
      </c>
      <c r="M830" s="128">
        <f t="shared" si="236"/>
        <v>1.00272618</v>
      </c>
      <c r="N830" s="128">
        <f t="shared" ca="1" si="237"/>
        <v>1.0173139710000001</v>
      </c>
      <c r="O830" s="127">
        <f t="shared" si="246"/>
        <v>0</v>
      </c>
      <c r="P830" s="123">
        <f t="shared" ca="1" si="238"/>
        <v>173.13971000000001</v>
      </c>
      <c r="Q830" s="129">
        <f t="shared" si="239"/>
        <v>0</v>
      </c>
      <c r="R830" s="130" t="str">
        <f t="shared" si="247"/>
        <v>J=</v>
      </c>
      <c r="S830" s="125">
        <f t="shared" si="248"/>
        <v>44622</v>
      </c>
      <c r="T830" s="133" t="str">
        <f t="shared" si="249"/>
        <v>-</v>
      </c>
      <c r="U830" s="7"/>
      <c r="V830" s="7"/>
      <c r="W830" s="7"/>
      <c r="X830" s="7"/>
      <c r="Y830" s="1"/>
      <c r="Z830" s="7"/>
      <c r="AA830" s="7"/>
      <c r="AB830" s="7"/>
      <c r="AC830" s="7"/>
      <c r="AD830" s="7"/>
      <c r="AE830" s="8"/>
      <c r="AF830" s="7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</row>
    <row r="831" spans="1:212" x14ac:dyDescent="0.2">
      <c r="A831" s="122">
        <f t="shared" si="240"/>
        <v>44525</v>
      </c>
      <c r="B831" s="121">
        <f t="shared" ca="1" si="250"/>
        <v>10176.57773999</v>
      </c>
      <c r="C831" s="123">
        <f t="shared" si="241"/>
        <v>10000</v>
      </c>
      <c r="D831" s="124">
        <f ca="1">IF(A831&lt;$B$1,VLOOKUP(A831,[1]DI!$A$4:$B$15000,2,FALSE),0)</f>
        <v>7.6499999999999999E-2</v>
      </c>
      <c r="E831" s="123">
        <f t="shared" ca="1" si="234"/>
        <v>1.0002925600000001</v>
      </c>
      <c r="F831" s="123">
        <f ca="1">(TRUNC(PRODUCT($E$12:$E830),16))</f>
        <v>1.0822678250184601</v>
      </c>
      <c r="G831" s="123">
        <f t="shared" ca="1" si="251"/>
        <v>1.06643662966093</v>
      </c>
      <c r="H831" s="123">
        <f t="shared" ca="1" si="235"/>
        <v>1.0148449500000001</v>
      </c>
      <c r="I831" s="124">
        <f t="shared" si="242"/>
        <v>1.15E-2</v>
      </c>
      <c r="J831" s="125">
        <f t="shared" si="243"/>
        <v>44434</v>
      </c>
      <c r="K831" s="126">
        <f t="shared" si="244"/>
        <v>61</v>
      </c>
      <c r="L831" s="127">
        <f t="shared" si="245"/>
        <v>61</v>
      </c>
      <c r="M831" s="128">
        <f t="shared" si="236"/>
        <v>1.0027716790000001</v>
      </c>
      <c r="N831" s="128">
        <f t="shared" ca="1" si="237"/>
        <v>1.0176577739999999</v>
      </c>
      <c r="O831" s="127">
        <f t="shared" si="246"/>
        <v>0</v>
      </c>
      <c r="P831" s="123">
        <f t="shared" ca="1" si="238"/>
        <v>176.57773999</v>
      </c>
      <c r="Q831" s="129">
        <f t="shared" si="239"/>
        <v>0</v>
      </c>
      <c r="R831" s="130" t="str">
        <f t="shared" si="247"/>
        <v>J=</v>
      </c>
      <c r="S831" s="125">
        <f t="shared" si="248"/>
        <v>44622</v>
      </c>
      <c r="T831" s="133" t="str">
        <f t="shared" si="249"/>
        <v>-</v>
      </c>
      <c r="U831" s="7"/>
      <c r="V831" s="7"/>
      <c r="W831" s="7"/>
      <c r="X831" s="7"/>
      <c r="Y831" s="1"/>
      <c r="Z831" s="7"/>
      <c r="AA831" s="7"/>
      <c r="AB831" s="7"/>
      <c r="AC831" s="7"/>
      <c r="AD831" s="7"/>
      <c r="AE831" s="8"/>
      <c r="AF831" s="7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</row>
    <row r="832" spans="1:212" x14ac:dyDescent="0.2">
      <c r="A832" s="122">
        <f t="shared" si="240"/>
        <v>44526</v>
      </c>
      <c r="B832" s="121">
        <f t="shared" ca="1" si="250"/>
        <v>10180.016879999999</v>
      </c>
      <c r="C832" s="123">
        <f t="shared" si="241"/>
        <v>10000</v>
      </c>
      <c r="D832" s="124">
        <f ca="1">IF(A832&lt;$B$1,VLOOKUP(A832,[1]DI!$A$4:$B$15000,2,FALSE),0)</f>
        <v>7.6499999999999999E-2</v>
      </c>
      <c r="E832" s="123">
        <f t="shared" ca="1" si="234"/>
        <v>1.0002925600000001</v>
      </c>
      <c r="F832" s="123">
        <f ca="1">(TRUNC(PRODUCT($E$12:$E831),16))</f>
        <v>1.08258445329334</v>
      </c>
      <c r="G832" s="123">
        <f t="shared" ca="1" si="251"/>
        <v>1.06643662966093</v>
      </c>
      <c r="H832" s="123">
        <f t="shared" ca="1" si="235"/>
        <v>1.01514185</v>
      </c>
      <c r="I832" s="124">
        <f t="shared" si="242"/>
        <v>1.15E-2</v>
      </c>
      <c r="J832" s="125">
        <f t="shared" si="243"/>
        <v>44434</v>
      </c>
      <c r="K832" s="126">
        <f t="shared" si="244"/>
        <v>62</v>
      </c>
      <c r="L832" s="127">
        <f t="shared" si="245"/>
        <v>62</v>
      </c>
      <c r="M832" s="128">
        <f t="shared" si="236"/>
        <v>1.0028171809999999</v>
      </c>
      <c r="N832" s="128">
        <f t="shared" ca="1" si="237"/>
        <v>1.018001688</v>
      </c>
      <c r="O832" s="127">
        <f t="shared" si="246"/>
        <v>0</v>
      </c>
      <c r="P832" s="123">
        <f t="shared" ca="1" si="238"/>
        <v>180.01687999999999</v>
      </c>
      <c r="Q832" s="129">
        <f t="shared" si="239"/>
        <v>0</v>
      </c>
      <c r="R832" s="130" t="str">
        <f t="shared" si="247"/>
        <v>J=</v>
      </c>
      <c r="S832" s="125">
        <f t="shared" si="248"/>
        <v>44622</v>
      </c>
      <c r="T832" s="133" t="str">
        <f t="shared" si="249"/>
        <v>-</v>
      </c>
      <c r="U832" s="7"/>
      <c r="V832" s="7"/>
      <c r="W832" s="7"/>
      <c r="X832" s="7"/>
      <c r="Y832" s="1"/>
      <c r="Z832" s="7"/>
      <c r="AA832" s="7"/>
      <c r="AB832" s="7"/>
      <c r="AC832" s="7"/>
      <c r="AD832" s="7"/>
      <c r="AE832" s="8"/>
      <c r="AF832" s="7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</row>
    <row r="833" spans="1:212" x14ac:dyDescent="0.2">
      <c r="A833" s="122">
        <f t="shared" si="240"/>
        <v>44527</v>
      </c>
      <c r="B833" s="121">
        <f t="shared" ca="1" si="250"/>
        <v>10183.45721</v>
      </c>
      <c r="C833" s="123">
        <f t="shared" si="241"/>
        <v>10000</v>
      </c>
      <c r="D833" s="124">
        <f ca="1">IF(A833&lt;$B$1,VLOOKUP(A833,[1]DI!$A$4:$B$15000,2,FALSE),0)</f>
        <v>0</v>
      </c>
      <c r="E833" s="123">
        <f t="shared" ca="1" si="234"/>
        <v>1</v>
      </c>
      <c r="F833" s="123">
        <f ca="1">(TRUNC(PRODUCT($E$12:$E832),16))</f>
        <v>1.082901174201</v>
      </c>
      <c r="G833" s="123">
        <f t="shared" ca="1" si="251"/>
        <v>1.06643662966093</v>
      </c>
      <c r="H833" s="123">
        <f t="shared" ca="1" si="235"/>
        <v>1.0154388400000001</v>
      </c>
      <c r="I833" s="124">
        <f t="shared" si="242"/>
        <v>1.15E-2</v>
      </c>
      <c r="J833" s="125">
        <f t="shared" si="243"/>
        <v>44434</v>
      </c>
      <c r="K833" s="126">
        <f t="shared" si="244"/>
        <v>62</v>
      </c>
      <c r="L833" s="127">
        <f t="shared" si="245"/>
        <v>63</v>
      </c>
      <c r="M833" s="128">
        <f t="shared" si="236"/>
        <v>1.0028626839999999</v>
      </c>
      <c r="N833" s="128">
        <f t="shared" ca="1" si="237"/>
        <v>1.018345721</v>
      </c>
      <c r="O833" s="127">
        <f t="shared" si="246"/>
        <v>0</v>
      </c>
      <c r="P833" s="123">
        <f t="shared" ca="1" si="238"/>
        <v>183.45721</v>
      </c>
      <c r="Q833" s="129">
        <f t="shared" si="239"/>
        <v>0</v>
      </c>
      <c r="R833" s="130" t="str">
        <f t="shared" si="247"/>
        <v>J=</v>
      </c>
      <c r="S833" s="125">
        <f t="shared" si="248"/>
        <v>44622</v>
      </c>
      <c r="T833" s="133" t="str">
        <f t="shared" si="249"/>
        <v>-</v>
      </c>
      <c r="U833" s="7"/>
      <c r="V833" s="7"/>
      <c r="W833" s="7"/>
      <c r="X833" s="7"/>
      <c r="Y833" s="1"/>
      <c r="Z833" s="7"/>
      <c r="AA833" s="7"/>
      <c r="AB833" s="7"/>
      <c r="AC833" s="7"/>
      <c r="AD833" s="7"/>
      <c r="AE833" s="8"/>
      <c r="AF833" s="7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</row>
    <row r="834" spans="1:212" x14ac:dyDescent="0.2">
      <c r="A834" s="122">
        <f t="shared" si="240"/>
        <v>44528</v>
      </c>
      <c r="B834" s="121">
        <f t="shared" ca="1" si="250"/>
        <v>10183.45721</v>
      </c>
      <c r="C834" s="123">
        <f t="shared" si="241"/>
        <v>10000</v>
      </c>
      <c r="D834" s="124">
        <f ca="1">IF(A834&lt;$B$1,VLOOKUP(A834,[1]DI!$A$4:$B$15000,2,FALSE),0)</f>
        <v>0</v>
      </c>
      <c r="E834" s="123">
        <f t="shared" ca="1" si="234"/>
        <v>1</v>
      </c>
      <c r="F834" s="123">
        <f ca="1">(TRUNC(PRODUCT($E$12:$E833),16))</f>
        <v>1.082901174201</v>
      </c>
      <c r="G834" s="123">
        <f t="shared" ca="1" si="251"/>
        <v>1.06643662966093</v>
      </c>
      <c r="H834" s="123">
        <f t="shared" ca="1" si="235"/>
        <v>1.0154388400000001</v>
      </c>
      <c r="I834" s="124">
        <f t="shared" si="242"/>
        <v>1.15E-2</v>
      </c>
      <c r="J834" s="125">
        <f t="shared" si="243"/>
        <v>44434</v>
      </c>
      <c r="K834" s="126">
        <f t="shared" si="244"/>
        <v>62</v>
      </c>
      <c r="L834" s="127">
        <f t="shared" si="245"/>
        <v>63</v>
      </c>
      <c r="M834" s="128">
        <f t="shared" si="236"/>
        <v>1.0028626839999999</v>
      </c>
      <c r="N834" s="128">
        <f t="shared" ca="1" si="237"/>
        <v>1.018345721</v>
      </c>
      <c r="O834" s="127">
        <f t="shared" si="246"/>
        <v>0</v>
      </c>
      <c r="P834" s="123">
        <f t="shared" ca="1" si="238"/>
        <v>183.45721</v>
      </c>
      <c r="Q834" s="129">
        <f t="shared" si="239"/>
        <v>0</v>
      </c>
      <c r="R834" s="130" t="str">
        <f t="shared" si="247"/>
        <v>J=</v>
      </c>
      <c r="S834" s="125">
        <f t="shared" si="248"/>
        <v>44622</v>
      </c>
      <c r="T834" s="133" t="str">
        <f t="shared" si="249"/>
        <v>-</v>
      </c>
      <c r="U834" s="7"/>
      <c r="V834" s="7"/>
      <c r="W834" s="7"/>
      <c r="X834" s="7"/>
      <c r="Y834" s="1"/>
      <c r="Z834" s="7"/>
      <c r="AA834" s="7"/>
      <c r="AB834" s="7"/>
      <c r="AC834" s="7"/>
      <c r="AD834" s="7"/>
      <c r="AE834" s="8"/>
      <c r="AF834" s="7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</row>
    <row r="835" spans="1:212" x14ac:dyDescent="0.2">
      <c r="A835" s="122">
        <f t="shared" si="240"/>
        <v>44529</v>
      </c>
      <c r="B835" s="121">
        <f t="shared" ca="1" si="250"/>
        <v>10183.45721</v>
      </c>
      <c r="C835" s="123">
        <f t="shared" si="241"/>
        <v>10000</v>
      </c>
      <c r="D835" s="124">
        <f ca="1">IF(A835&lt;$B$1,VLOOKUP(A835,[1]DI!$A$4:$B$15000,2,FALSE),0)</f>
        <v>7.6499999999999999E-2</v>
      </c>
      <c r="E835" s="123">
        <f t="shared" ca="1" si="234"/>
        <v>1.0002925600000001</v>
      </c>
      <c r="F835" s="123">
        <f ca="1">(TRUNC(PRODUCT($E$12:$E834),16))</f>
        <v>1.082901174201</v>
      </c>
      <c r="G835" s="123">
        <f t="shared" ca="1" si="251"/>
        <v>1.06643662966093</v>
      </c>
      <c r="H835" s="123">
        <f t="shared" ca="1" si="235"/>
        <v>1.0154388400000001</v>
      </c>
      <c r="I835" s="124">
        <f t="shared" si="242"/>
        <v>1.15E-2</v>
      </c>
      <c r="J835" s="125">
        <f t="shared" si="243"/>
        <v>44434</v>
      </c>
      <c r="K835" s="126">
        <f t="shared" si="244"/>
        <v>63</v>
      </c>
      <c r="L835" s="127">
        <f t="shared" si="245"/>
        <v>63</v>
      </c>
      <c r="M835" s="128">
        <f t="shared" si="236"/>
        <v>1.0028626839999999</v>
      </c>
      <c r="N835" s="128">
        <f t="shared" ca="1" si="237"/>
        <v>1.018345721</v>
      </c>
      <c r="O835" s="127">
        <f t="shared" si="246"/>
        <v>0</v>
      </c>
      <c r="P835" s="123">
        <f t="shared" ca="1" si="238"/>
        <v>183.45721</v>
      </c>
      <c r="Q835" s="129">
        <f t="shared" si="239"/>
        <v>0</v>
      </c>
      <c r="R835" s="130" t="str">
        <f t="shared" si="247"/>
        <v>J=</v>
      </c>
      <c r="S835" s="125">
        <f t="shared" si="248"/>
        <v>44622</v>
      </c>
      <c r="T835" s="133" t="str">
        <f t="shared" si="249"/>
        <v>-</v>
      </c>
      <c r="U835" s="7"/>
      <c r="V835" s="7"/>
      <c r="W835" s="7"/>
      <c r="X835" s="7"/>
      <c r="Y835" s="1"/>
      <c r="Z835" s="7"/>
      <c r="AA835" s="7"/>
      <c r="AB835" s="7"/>
      <c r="AC835" s="7"/>
      <c r="AD835" s="7"/>
      <c r="AE835" s="8"/>
      <c r="AF835" s="7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</row>
    <row r="836" spans="1:212" x14ac:dyDescent="0.2">
      <c r="A836" s="122">
        <f t="shared" si="240"/>
        <v>44530</v>
      </c>
      <c r="B836" s="121">
        <f t="shared" ca="1" si="250"/>
        <v>10186.898730000001</v>
      </c>
      <c r="C836" s="123">
        <f t="shared" si="241"/>
        <v>10000</v>
      </c>
      <c r="D836" s="124">
        <f ca="1">IF(A836&lt;$B$1,VLOOKUP(A836,[1]DI!$A$4:$B$15000,2,FALSE),0)</f>
        <v>7.6499999999999999E-2</v>
      </c>
      <c r="E836" s="123">
        <f t="shared" ca="1" si="234"/>
        <v>1.0002925600000001</v>
      </c>
      <c r="F836" s="123">
        <f ca="1">(TRUNC(PRODUCT($E$12:$E835),16))</f>
        <v>1.08321798776852</v>
      </c>
      <c r="G836" s="123">
        <f t="shared" ca="1" si="251"/>
        <v>1.06643662966093</v>
      </c>
      <c r="H836" s="123">
        <f t="shared" ca="1" si="235"/>
        <v>1.01573592</v>
      </c>
      <c r="I836" s="124">
        <f t="shared" si="242"/>
        <v>1.15E-2</v>
      </c>
      <c r="J836" s="125">
        <f t="shared" si="243"/>
        <v>44434</v>
      </c>
      <c r="K836" s="126">
        <f t="shared" si="244"/>
        <v>64</v>
      </c>
      <c r="L836" s="127">
        <f t="shared" si="245"/>
        <v>64</v>
      </c>
      <c r="M836" s="128">
        <f t="shared" si="236"/>
        <v>1.0029081900000001</v>
      </c>
      <c r="N836" s="128">
        <f t="shared" ca="1" si="237"/>
        <v>1.018689873</v>
      </c>
      <c r="O836" s="127">
        <f t="shared" si="246"/>
        <v>0</v>
      </c>
      <c r="P836" s="123">
        <f t="shared" ca="1" si="238"/>
        <v>186.89873</v>
      </c>
      <c r="Q836" s="129">
        <f t="shared" si="239"/>
        <v>0</v>
      </c>
      <c r="R836" s="130" t="str">
        <f t="shared" si="247"/>
        <v>J=</v>
      </c>
      <c r="S836" s="125">
        <f t="shared" si="248"/>
        <v>44622</v>
      </c>
      <c r="T836" s="133" t="str">
        <f t="shared" si="249"/>
        <v>-</v>
      </c>
      <c r="U836" s="7"/>
      <c r="V836" s="7"/>
      <c r="W836" s="7"/>
      <c r="X836" s="7"/>
      <c r="Y836" s="1"/>
      <c r="Z836" s="7"/>
      <c r="AA836" s="7"/>
      <c r="AB836" s="7"/>
      <c r="AC836" s="7"/>
      <c r="AD836" s="7"/>
      <c r="AE836" s="8"/>
      <c r="AF836" s="7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</row>
    <row r="837" spans="1:212" x14ac:dyDescent="0.2">
      <c r="A837" s="122">
        <f t="shared" si="240"/>
        <v>44531</v>
      </c>
      <c r="B837" s="121">
        <f t="shared" ca="1" si="250"/>
        <v>10190.341340000001</v>
      </c>
      <c r="C837" s="123">
        <f t="shared" si="241"/>
        <v>10000</v>
      </c>
      <c r="D837" s="124">
        <f ca="1">IF(A837&lt;$B$1,VLOOKUP(A837,[1]DI!$A$4:$B$15000,2,FALSE),0)</f>
        <v>7.6499999999999999E-2</v>
      </c>
      <c r="E837" s="123">
        <f t="shared" ca="1" si="234"/>
        <v>1.0002925600000001</v>
      </c>
      <c r="F837" s="123">
        <f ca="1">(TRUNC(PRODUCT($E$12:$E836),16))</f>
        <v>1.08353489402303</v>
      </c>
      <c r="G837" s="123">
        <f t="shared" ca="1" si="251"/>
        <v>1.06643662966093</v>
      </c>
      <c r="H837" s="123">
        <f t="shared" ca="1" si="235"/>
        <v>1.0160330799999999</v>
      </c>
      <c r="I837" s="124">
        <f t="shared" si="242"/>
        <v>1.15E-2</v>
      </c>
      <c r="J837" s="125">
        <f t="shared" si="243"/>
        <v>44434</v>
      </c>
      <c r="K837" s="126">
        <f t="shared" si="244"/>
        <v>65</v>
      </c>
      <c r="L837" s="127">
        <f t="shared" si="245"/>
        <v>65</v>
      </c>
      <c r="M837" s="128">
        <f t="shared" si="236"/>
        <v>1.0029536969999999</v>
      </c>
      <c r="N837" s="128">
        <f t="shared" ca="1" si="237"/>
        <v>1.019034134</v>
      </c>
      <c r="O837" s="127">
        <f t="shared" si="246"/>
        <v>0</v>
      </c>
      <c r="P837" s="123">
        <f t="shared" ca="1" si="238"/>
        <v>190.34134</v>
      </c>
      <c r="Q837" s="129">
        <f t="shared" si="239"/>
        <v>0</v>
      </c>
      <c r="R837" s="130" t="str">
        <f t="shared" si="247"/>
        <v>J=</v>
      </c>
      <c r="S837" s="125">
        <f t="shared" si="248"/>
        <v>44622</v>
      </c>
      <c r="T837" s="133" t="str">
        <f t="shared" si="249"/>
        <v>-</v>
      </c>
      <c r="U837" s="7"/>
      <c r="V837" s="7"/>
      <c r="W837" s="7"/>
      <c r="X837" s="7"/>
      <c r="Y837" s="1"/>
      <c r="Z837" s="7"/>
      <c r="AA837" s="7"/>
      <c r="AB837" s="7"/>
      <c r="AC837" s="7"/>
      <c r="AD837" s="7"/>
      <c r="AE837" s="8"/>
      <c r="AF837" s="7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</row>
    <row r="838" spans="1:212" x14ac:dyDescent="0.2">
      <c r="A838" s="122">
        <f t="shared" si="240"/>
        <v>44532</v>
      </c>
      <c r="B838" s="121">
        <f t="shared" ca="1" si="250"/>
        <v>10193.78515</v>
      </c>
      <c r="C838" s="123">
        <f t="shared" si="241"/>
        <v>10000</v>
      </c>
      <c r="D838" s="124">
        <f ca="1">IF(A838&lt;$B$1,VLOOKUP(A838,[1]DI!$A$4:$B$15000,2,FALSE),0)</f>
        <v>7.6499999999999999E-2</v>
      </c>
      <c r="E838" s="123">
        <f t="shared" ca="1" si="234"/>
        <v>1.0002925600000001</v>
      </c>
      <c r="F838" s="123">
        <f ca="1">(TRUNC(PRODUCT($E$12:$E837),16))</f>
        <v>1.0838518929916201</v>
      </c>
      <c r="G838" s="123">
        <f t="shared" ca="1" si="251"/>
        <v>1.06643662966093</v>
      </c>
      <c r="H838" s="123">
        <f t="shared" ca="1" si="235"/>
        <v>1.0163303299999999</v>
      </c>
      <c r="I838" s="124">
        <f t="shared" si="242"/>
        <v>1.15E-2</v>
      </c>
      <c r="J838" s="125">
        <f t="shared" si="243"/>
        <v>44434</v>
      </c>
      <c r="K838" s="126">
        <f t="shared" si="244"/>
        <v>66</v>
      </c>
      <c r="L838" s="127">
        <f t="shared" si="245"/>
        <v>66</v>
      </c>
      <c r="M838" s="128">
        <f t="shared" si="236"/>
        <v>1.002999207</v>
      </c>
      <c r="N838" s="128">
        <f t="shared" ca="1" si="237"/>
        <v>1.0193785150000001</v>
      </c>
      <c r="O838" s="127">
        <f t="shared" si="246"/>
        <v>0</v>
      </c>
      <c r="P838" s="123">
        <f t="shared" ca="1" si="238"/>
        <v>193.78514999999999</v>
      </c>
      <c r="Q838" s="129">
        <f t="shared" si="239"/>
        <v>0</v>
      </c>
      <c r="R838" s="130" t="str">
        <f t="shared" si="247"/>
        <v>J=</v>
      </c>
      <c r="S838" s="125">
        <f t="shared" si="248"/>
        <v>44622</v>
      </c>
      <c r="T838" s="133" t="str">
        <f t="shared" si="249"/>
        <v>-</v>
      </c>
      <c r="U838" s="7"/>
      <c r="V838" s="7"/>
      <c r="W838" s="7"/>
      <c r="X838" s="7"/>
      <c r="Y838" s="1"/>
      <c r="Z838" s="7"/>
      <c r="AA838" s="7"/>
      <c r="AB838" s="7"/>
      <c r="AC838" s="7"/>
      <c r="AD838" s="7"/>
      <c r="AE838" s="8"/>
      <c r="AF838" s="7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</row>
    <row r="839" spans="1:212" x14ac:dyDescent="0.2">
      <c r="A839" s="122">
        <f t="shared" si="240"/>
        <v>44533</v>
      </c>
      <c r="B839" s="121">
        <f t="shared" ca="1" si="250"/>
        <v>10197.230149999999</v>
      </c>
      <c r="C839" s="123">
        <f t="shared" si="241"/>
        <v>10000</v>
      </c>
      <c r="D839" s="124">
        <f ca="1">IF(A839&lt;$B$1,VLOOKUP(A839,[1]DI!$A$4:$B$15000,2,FALSE),0)</f>
        <v>7.6499999999999999E-2</v>
      </c>
      <c r="E839" s="123">
        <f t="shared" ca="1" si="234"/>
        <v>1.0002925600000001</v>
      </c>
      <c r="F839" s="123">
        <f ca="1">(TRUNC(PRODUCT($E$12:$E838),16))</f>
        <v>1.08416898470143</v>
      </c>
      <c r="G839" s="123">
        <f t="shared" ca="1" si="251"/>
        <v>1.06643662966093</v>
      </c>
      <c r="H839" s="123">
        <f t="shared" ca="1" si="235"/>
        <v>1.0166276700000001</v>
      </c>
      <c r="I839" s="124">
        <f t="shared" si="242"/>
        <v>1.15E-2</v>
      </c>
      <c r="J839" s="125">
        <f t="shared" si="243"/>
        <v>44434</v>
      </c>
      <c r="K839" s="126">
        <f t="shared" si="244"/>
        <v>67</v>
      </c>
      <c r="L839" s="127">
        <f t="shared" si="245"/>
        <v>67</v>
      </c>
      <c r="M839" s="128">
        <f t="shared" si="236"/>
        <v>1.0030447179999999</v>
      </c>
      <c r="N839" s="128">
        <f t="shared" ca="1" si="237"/>
        <v>1.0197230150000001</v>
      </c>
      <c r="O839" s="127">
        <f t="shared" si="246"/>
        <v>0</v>
      </c>
      <c r="P839" s="123">
        <f t="shared" ca="1" si="238"/>
        <v>197.23015000000001</v>
      </c>
      <c r="Q839" s="129">
        <f t="shared" si="239"/>
        <v>0</v>
      </c>
      <c r="R839" s="130" t="str">
        <f t="shared" si="247"/>
        <v>J=</v>
      </c>
      <c r="S839" s="125">
        <f t="shared" si="248"/>
        <v>44622</v>
      </c>
      <c r="T839" s="133" t="str">
        <f t="shared" si="249"/>
        <v>-</v>
      </c>
      <c r="U839" s="7"/>
      <c r="V839" s="7"/>
      <c r="W839" s="7"/>
      <c r="X839" s="7"/>
      <c r="Y839" s="1"/>
      <c r="Z839" s="7"/>
      <c r="AA839" s="7"/>
      <c r="AB839" s="7"/>
      <c r="AC839" s="7"/>
      <c r="AD839" s="7"/>
      <c r="AE839" s="8"/>
      <c r="AF839" s="7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</row>
    <row r="840" spans="1:212" x14ac:dyDescent="0.2">
      <c r="A840" s="122">
        <f t="shared" si="240"/>
        <v>44534</v>
      </c>
      <c r="B840" s="121">
        <f t="shared" ca="1" si="250"/>
        <v>10200.67623999</v>
      </c>
      <c r="C840" s="123">
        <f t="shared" si="241"/>
        <v>10000</v>
      </c>
      <c r="D840" s="124">
        <f ca="1">IF(A840&lt;$B$1,VLOOKUP(A840,[1]DI!$A$4:$B$15000,2,FALSE),0)</f>
        <v>0</v>
      </c>
      <c r="E840" s="123">
        <f t="shared" ca="1" si="234"/>
        <v>1</v>
      </c>
      <c r="F840" s="123">
        <f ca="1">(TRUNC(PRODUCT($E$12:$E839),16))</f>
        <v>1.0844861691795999</v>
      </c>
      <c r="G840" s="123">
        <f t="shared" ca="1" si="251"/>
        <v>1.06643662966093</v>
      </c>
      <c r="H840" s="123">
        <f t="shared" ca="1" si="235"/>
        <v>1.01692509</v>
      </c>
      <c r="I840" s="124">
        <f t="shared" si="242"/>
        <v>1.15E-2</v>
      </c>
      <c r="J840" s="125">
        <f t="shared" si="243"/>
        <v>44434</v>
      </c>
      <c r="K840" s="126">
        <f t="shared" si="244"/>
        <v>67</v>
      </c>
      <c r="L840" s="127">
        <f t="shared" si="245"/>
        <v>68</v>
      </c>
      <c r="M840" s="128">
        <f t="shared" si="236"/>
        <v>1.0030902319999999</v>
      </c>
      <c r="N840" s="128">
        <f t="shared" ca="1" si="237"/>
        <v>1.020067624</v>
      </c>
      <c r="O840" s="127">
        <f t="shared" si="246"/>
        <v>0</v>
      </c>
      <c r="P840" s="123">
        <f t="shared" ca="1" si="238"/>
        <v>200.67623999</v>
      </c>
      <c r="Q840" s="129">
        <f t="shared" si="239"/>
        <v>0</v>
      </c>
      <c r="R840" s="130" t="str">
        <f t="shared" si="247"/>
        <v>J=</v>
      </c>
      <c r="S840" s="125">
        <f t="shared" si="248"/>
        <v>44622</v>
      </c>
      <c r="T840" s="133" t="str">
        <f t="shared" si="249"/>
        <v>-</v>
      </c>
      <c r="U840" s="7"/>
      <c r="V840" s="7"/>
      <c r="W840" s="7"/>
      <c r="X840" s="7"/>
      <c r="Y840" s="1"/>
      <c r="Z840" s="7"/>
      <c r="AA840" s="7"/>
      <c r="AB840" s="7"/>
      <c r="AC840" s="7"/>
      <c r="AD840" s="7"/>
      <c r="AE840" s="8"/>
      <c r="AF840" s="7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</row>
    <row r="841" spans="1:212" x14ac:dyDescent="0.2">
      <c r="A841" s="122">
        <f t="shared" si="240"/>
        <v>44535</v>
      </c>
      <c r="B841" s="121">
        <f t="shared" ca="1" si="250"/>
        <v>10200.67623999</v>
      </c>
      <c r="C841" s="123">
        <f t="shared" si="241"/>
        <v>10000</v>
      </c>
      <c r="D841" s="124">
        <f ca="1">IF(A841&lt;$B$1,VLOOKUP(A841,[1]DI!$A$4:$B$15000,2,FALSE),0)</f>
        <v>0</v>
      </c>
      <c r="E841" s="123">
        <f t="shared" ca="1" si="234"/>
        <v>1</v>
      </c>
      <c r="F841" s="123">
        <f ca="1">(TRUNC(PRODUCT($E$12:$E840),16))</f>
        <v>1.0844861691795999</v>
      </c>
      <c r="G841" s="123">
        <f t="shared" ca="1" si="251"/>
        <v>1.06643662966093</v>
      </c>
      <c r="H841" s="123">
        <f t="shared" ca="1" si="235"/>
        <v>1.01692509</v>
      </c>
      <c r="I841" s="124">
        <f t="shared" si="242"/>
        <v>1.15E-2</v>
      </c>
      <c r="J841" s="125">
        <f t="shared" si="243"/>
        <v>44434</v>
      </c>
      <c r="K841" s="126">
        <f t="shared" si="244"/>
        <v>67</v>
      </c>
      <c r="L841" s="127">
        <f t="shared" si="245"/>
        <v>68</v>
      </c>
      <c r="M841" s="128">
        <f t="shared" si="236"/>
        <v>1.0030902319999999</v>
      </c>
      <c r="N841" s="128">
        <f t="shared" ca="1" si="237"/>
        <v>1.020067624</v>
      </c>
      <c r="O841" s="127">
        <f t="shared" si="246"/>
        <v>0</v>
      </c>
      <c r="P841" s="123">
        <f t="shared" ca="1" si="238"/>
        <v>200.67623999</v>
      </c>
      <c r="Q841" s="129">
        <f t="shared" si="239"/>
        <v>0</v>
      </c>
      <c r="R841" s="130" t="str">
        <f t="shared" si="247"/>
        <v>J=</v>
      </c>
      <c r="S841" s="125">
        <f t="shared" si="248"/>
        <v>44622</v>
      </c>
      <c r="T841" s="133" t="str">
        <f t="shared" si="249"/>
        <v>-</v>
      </c>
      <c r="U841" s="7"/>
      <c r="V841" s="7"/>
      <c r="W841" s="7"/>
      <c r="X841" s="7"/>
      <c r="Y841" s="1"/>
      <c r="Z841" s="7"/>
      <c r="AA841" s="7"/>
      <c r="AB841" s="7"/>
      <c r="AC841" s="7"/>
      <c r="AD841" s="7"/>
      <c r="AE841" s="8"/>
      <c r="AF841" s="7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</row>
    <row r="842" spans="1:212" x14ac:dyDescent="0.2">
      <c r="A842" s="122">
        <f t="shared" si="240"/>
        <v>44536</v>
      </c>
      <c r="B842" s="121">
        <f t="shared" ca="1" si="250"/>
        <v>10200.67623999</v>
      </c>
      <c r="C842" s="123">
        <f t="shared" si="241"/>
        <v>10000</v>
      </c>
      <c r="D842" s="124">
        <f ca="1">IF(A842&lt;$B$1,VLOOKUP(A842,[1]DI!$A$4:$B$15000,2,FALSE),0)</f>
        <v>7.6499999999999999E-2</v>
      </c>
      <c r="E842" s="123">
        <f t="shared" ca="1" si="234"/>
        <v>1.0002925600000001</v>
      </c>
      <c r="F842" s="123">
        <f ca="1">(TRUNC(PRODUCT($E$12:$E841),16))</f>
        <v>1.0844861691795999</v>
      </c>
      <c r="G842" s="123">
        <f t="shared" ca="1" si="251"/>
        <v>1.06643662966093</v>
      </c>
      <c r="H842" s="123">
        <f t="shared" ca="1" si="235"/>
        <v>1.01692509</v>
      </c>
      <c r="I842" s="124">
        <f t="shared" si="242"/>
        <v>1.15E-2</v>
      </c>
      <c r="J842" s="125">
        <f t="shared" si="243"/>
        <v>44434</v>
      </c>
      <c r="K842" s="126">
        <f t="shared" si="244"/>
        <v>68</v>
      </c>
      <c r="L842" s="127">
        <f t="shared" si="245"/>
        <v>68</v>
      </c>
      <c r="M842" s="128">
        <f t="shared" si="236"/>
        <v>1.0030902319999999</v>
      </c>
      <c r="N842" s="128">
        <f t="shared" ca="1" si="237"/>
        <v>1.020067624</v>
      </c>
      <c r="O842" s="127">
        <f t="shared" si="246"/>
        <v>0</v>
      </c>
      <c r="P842" s="123">
        <f t="shared" ca="1" si="238"/>
        <v>200.67623999</v>
      </c>
      <c r="Q842" s="129">
        <f t="shared" si="239"/>
        <v>0</v>
      </c>
      <c r="R842" s="130" t="str">
        <f t="shared" si="247"/>
        <v>J=</v>
      </c>
      <c r="S842" s="125">
        <f t="shared" si="248"/>
        <v>44622</v>
      </c>
      <c r="T842" s="133" t="str">
        <f t="shared" si="249"/>
        <v>-</v>
      </c>
      <c r="U842" s="7"/>
      <c r="V842" s="7"/>
      <c r="W842" s="7"/>
      <c r="X842" s="7"/>
      <c r="Y842" s="1"/>
      <c r="Z842" s="7"/>
      <c r="AA842" s="7"/>
      <c r="AB842" s="7"/>
      <c r="AC842" s="7"/>
      <c r="AD842" s="7"/>
      <c r="AE842" s="8"/>
      <c r="AF842" s="7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</row>
    <row r="843" spans="1:212" x14ac:dyDescent="0.2">
      <c r="A843" s="122">
        <f t="shared" si="240"/>
        <v>44537</v>
      </c>
      <c r="B843" s="121">
        <f t="shared" ca="1" si="250"/>
        <v>10204.123540000001</v>
      </c>
      <c r="C843" s="123">
        <f t="shared" si="241"/>
        <v>10000</v>
      </c>
      <c r="D843" s="124">
        <f ca="1">IF(A843&lt;$B$1,VLOOKUP(A843,[1]DI!$A$4:$B$15000,2,FALSE),0)</f>
        <v>7.6499999999999999E-2</v>
      </c>
      <c r="E843" s="123">
        <f t="shared" ca="1" si="234"/>
        <v>1.0002925600000001</v>
      </c>
      <c r="F843" s="123">
        <f ca="1">(TRUNC(PRODUCT($E$12:$E842),16))</f>
        <v>1.0848034464532501</v>
      </c>
      <c r="G843" s="123">
        <f t="shared" ca="1" si="251"/>
        <v>1.06643662966093</v>
      </c>
      <c r="H843" s="123">
        <f t="shared" ca="1" si="235"/>
        <v>1.0172226</v>
      </c>
      <c r="I843" s="124">
        <f t="shared" si="242"/>
        <v>1.15E-2</v>
      </c>
      <c r="J843" s="125">
        <f t="shared" si="243"/>
        <v>44434</v>
      </c>
      <c r="K843" s="126">
        <f t="shared" si="244"/>
        <v>69</v>
      </c>
      <c r="L843" s="127">
        <f t="shared" si="245"/>
        <v>69</v>
      </c>
      <c r="M843" s="128">
        <f t="shared" si="236"/>
        <v>1.003135748</v>
      </c>
      <c r="N843" s="128">
        <f t="shared" ca="1" si="237"/>
        <v>1.0204123540000001</v>
      </c>
      <c r="O843" s="127">
        <f t="shared" si="246"/>
        <v>0</v>
      </c>
      <c r="P843" s="123">
        <f t="shared" ca="1" si="238"/>
        <v>204.12353999999999</v>
      </c>
      <c r="Q843" s="129">
        <f t="shared" si="239"/>
        <v>0</v>
      </c>
      <c r="R843" s="130" t="str">
        <f t="shared" si="247"/>
        <v>J=</v>
      </c>
      <c r="S843" s="125">
        <f t="shared" si="248"/>
        <v>44622</v>
      </c>
      <c r="T843" s="133" t="str">
        <f t="shared" si="249"/>
        <v>-</v>
      </c>
      <c r="U843" s="7"/>
      <c r="V843" s="7"/>
      <c r="W843" s="7"/>
      <c r="X843" s="7"/>
      <c r="Y843" s="1"/>
      <c r="Z843" s="7"/>
      <c r="AA843" s="7"/>
      <c r="AB843" s="7"/>
      <c r="AC843" s="7"/>
      <c r="AD843" s="7"/>
      <c r="AE843" s="8"/>
      <c r="AF843" s="7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</row>
    <row r="844" spans="1:212" x14ac:dyDescent="0.2">
      <c r="A844" s="122">
        <f t="shared" si="240"/>
        <v>44538</v>
      </c>
      <c r="B844" s="121">
        <f t="shared" ca="1" si="250"/>
        <v>10207.57202</v>
      </c>
      <c r="C844" s="123">
        <f t="shared" si="241"/>
        <v>10000</v>
      </c>
      <c r="D844" s="124">
        <f ca="1">IF(A844&lt;$B$1,VLOOKUP(A844,[1]DI!$A$4:$B$15000,2,FALSE),0)</f>
        <v>7.6499999999999999E-2</v>
      </c>
      <c r="E844" s="123">
        <f t="shared" ref="E844:E907" ca="1" si="252">IF(A844&lt;A$10,1,ROUND(((1+D844)^(1/252)),8))</f>
        <v>1.0002925600000001</v>
      </c>
      <c r="F844" s="123">
        <f ca="1">(TRUNC(PRODUCT($E$12:$E843),16))</f>
        <v>1.0851208165495501</v>
      </c>
      <c r="G844" s="123">
        <f t="shared" ca="1" si="251"/>
        <v>1.06643662966093</v>
      </c>
      <c r="H844" s="123">
        <f t="shared" ref="H844:H907" ca="1" si="253">ROUND(F844/G844,8)</f>
        <v>1.0175202000000001</v>
      </c>
      <c r="I844" s="124">
        <f t="shared" si="242"/>
        <v>1.15E-2</v>
      </c>
      <c r="J844" s="125">
        <f t="shared" si="243"/>
        <v>44434</v>
      </c>
      <c r="K844" s="126">
        <f t="shared" si="244"/>
        <v>70</v>
      </c>
      <c r="L844" s="127">
        <f t="shared" si="245"/>
        <v>70</v>
      </c>
      <c r="M844" s="128">
        <f t="shared" ref="M844:M907" si="254">ROUND((I844+1)^(L844/252),9)</f>
        <v>1.0031812659999999</v>
      </c>
      <c r="N844" s="128">
        <f t="shared" ref="N844:N907" ca="1" si="255">ROUND(H844*M844,9)</f>
        <v>1.020757202</v>
      </c>
      <c r="O844" s="127">
        <f t="shared" si="246"/>
        <v>0</v>
      </c>
      <c r="P844" s="123">
        <f t="shared" ref="P844:P907" ca="1" si="256">TRUNC(((N844-1)*C844),8)</f>
        <v>207.57202000000001</v>
      </c>
      <c r="Q844" s="129">
        <f t="shared" ref="Q844:Q907" si="257">IF(O844&gt;0,VLOOKUP(O844,$V$12:$AA$48,6),0)</f>
        <v>0</v>
      </c>
      <c r="R844" s="130" t="str">
        <f t="shared" si="247"/>
        <v>J=</v>
      </c>
      <c r="S844" s="125">
        <f t="shared" si="248"/>
        <v>44622</v>
      </c>
      <c r="T844" s="133" t="str">
        <f t="shared" si="249"/>
        <v>-</v>
      </c>
      <c r="U844" s="7"/>
      <c r="V844" s="7"/>
      <c r="W844" s="7"/>
      <c r="X844" s="7"/>
      <c r="Y844" s="1"/>
      <c r="Z844" s="7"/>
      <c r="AA844" s="7"/>
      <c r="AB844" s="7"/>
      <c r="AC844" s="7"/>
      <c r="AD844" s="7"/>
      <c r="AE844" s="8"/>
      <c r="AF844" s="7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</row>
    <row r="845" spans="1:212" x14ac:dyDescent="0.2">
      <c r="A845" s="122">
        <f t="shared" ref="A845:A908" si="258">(A844+1)</f>
        <v>44539</v>
      </c>
      <c r="B845" s="121">
        <f t="shared" ca="1" si="250"/>
        <v>10211.021699999999</v>
      </c>
      <c r="C845" s="123">
        <f t="shared" ref="C845:C908" si="259">(C844-Q844)</f>
        <v>10000</v>
      </c>
      <c r="D845" s="124">
        <f ca="1">IF(A845&lt;$B$1,VLOOKUP(A845,[1]DI!$A$4:$B$15000,2,FALSE),0)</f>
        <v>9.1499999999999998E-2</v>
      </c>
      <c r="E845" s="123">
        <f t="shared" ca="1" si="252"/>
        <v>1.00034749</v>
      </c>
      <c r="F845" s="123">
        <f ca="1">(TRUNC(PRODUCT($E$12:$E844),16))</f>
        <v>1.0854382794956401</v>
      </c>
      <c r="G845" s="123">
        <f t="shared" ca="1" si="251"/>
        <v>1.06643662966093</v>
      </c>
      <c r="H845" s="123">
        <f t="shared" ca="1" si="253"/>
        <v>1.0178178899999999</v>
      </c>
      <c r="I845" s="124">
        <f t="shared" ref="I845:I908" si="260">I844</f>
        <v>1.15E-2</v>
      </c>
      <c r="J845" s="125">
        <f t="shared" ref="J845:J908" si="261">IF(O844&gt;0,VLOOKUP(O844,V$12:AF$48,2),J844)</f>
        <v>44434</v>
      </c>
      <c r="K845" s="126">
        <f t="shared" ref="K845:K908" si="262">IF(A845&gt;J845,IF(NETWORKDAYS(J845,A845,$V$52:$V$436)-1=0,1,NETWORKDAYS(J845,A845,$V$52:$V$436)-1),0)</f>
        <v>71</v>
      </c>
      <c r="L845" s="127">
        <f t="shared" ref="L845:L908" si="263">IF(AND(K845=1,K844=1),1,IF(K845&gt;0,IF(K845=K844,K845+1,K845),0))</f>
        <v>71</v>
      </c>
      <c r="M845" s="128">
        <f t="shared" si="254"/>
        <v>1.0032267850000001</v>
      </c>
      <c r="N845" s="128">
        <f t="shared" ca="1" si="255"/>
        <v>1.02110217</v>
      </c>
      <c r="O845" s="127">
        <f t="shared" ref="O845:O908" si="264">IF(VLOOKUP(A845,W$12:AD$48,8)=VLOOKUP(A844,W$12:AD$48,8),0,VLOOKUP(A845,W$12:AD$48,8))</f>
        <v>0</v>
      </c>
      <c r="P845" s="123">
        <f t="shared" ca="1" si="256"/>
        <v>211.02170000000001</v>
      </c>
      <c r="Q845" s="129">
        <f t="shared" si="257"/>
        <v>0</v>
      </c>
      <c r="R845" s="130" t="str">
        <f t="shared" ref="R845:R908" si="265">IF(O844&gt;0,VLOOKUP(O844,V$12:AF$48,10),R844)</f>
        <v>J=</v>
      </c>
      <c r="S845" s="125">
        <f t="shared" ref="S845:S908" si="266">IF(O844&gt;0,VLOOKUP(O844,V$12:AF$48,11),S844)</f>
        <v>44622</v>
      </c>
      <c r="T845" s="133" t="str">
        <f t="shared" ref="T845:T908" si="267">IF(O845&gt;0,(P845+Q845)*T$9,"-")</f>
        <v>-</v>
      </c>
      <c r="U845" s="7"/>
      <c r="V845" s="7"/>
      <c r="W845" s="7"/>
      <c r="X845" s="7"/>
      <c r="Y845" s="1"/>
      <c r="Z845" s="7"/>
      <c r="AA845" s="7"/>
      <c r="AB845" s="7"/>
      <c r="AC845" s="7"/>
      <c r="AD845" s="7"/>
      <c r="AE845" s="8"/>
      <c r="AF845" s="7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</row>
    <row r="846" spans="1:212" x14ac:dyDescent="0.2">
      <c r="A846" s="122">
        <f t="shared" si="258"/>
        <v>44540</v>
      </c>
      <c r="B846" s="121">
        <f t="shared" ref="B846:B909" ca="1" si="268">IF(A846&lt;=TODAY(),C846+P846,IF(AND(A846&gt;TODAY(),A846&lt;=$B$1),IF(VLOOKUP(TODAY(),$A$10:$D$5000,4,FALSE)=0,"n.d",C846+P846),"n.d"))</f>
        <v>10215.0334</v>
      </c>
      <c r="C846" s="123">
        <f t="shared" si="259"/>
        <v>10000</v>
      </c>
      <c r="D846" s="124">
        <f ca="1">IF(A846&lt;$B$1,VLOOKUP(A846,[1]DI!$A$4:$B$15000,2,FALSE),0)</f>
        <v>9.1499999999999998E-2</v>
      </c>
      <c r="E846" s="123">
        <f t="shared" ca="1" si="252"/>
        <v>1.00034749</v>
      </c>
      <c r="F846" s="123">
        <f ca="1">(TRUNC(PRODUCT($E$12:$E845),16))</f>
        <v>1.0858154584433799</v>
      </c>
      <c r="G846" s="123">
        <f t="shared" ca="1" si="251"/>
        <v>1.06643662966093</v>
      </c>
      <c r="H846" s="123">
        <f t="shared" ca="1" si="253"/>
        <v>1.01817157</v>
      </c>
      <c r="I846" s="124">
        <f t="shared" si="260"/>
        <v>1.15E-2</v>
      </c>
      <c r="J846" s="125">
        <f t="shared" si="261"/>
        <v>44434</v>
      </c>
      <c r="K846" s="126">
        <f t="shared" si="262"/>
        <v>72</v>
      </c>
      <c r="L846" s="127">
        <f t="shared" si="263"/>
        <v>72</v>
      </c>
      <c r="M846" s="128">
        <f t="shared" si="254"/>
        <v>1.003272307</v>
      </c>
      <c r="N846" s="128">
        <f t="shared" ca="1" si="255"/>
        <v>1.02150334</v>
      </c>
      <c r="O846" s="127">
        <f t="shared" si="264"/>
        <v>0</v>
      </c>
      <c r="P846" s="123">
        <f t="shared" ca="1" si="256"/>
        <v>215.0334</v>
      </c>
      <c r="Q846" s="129">
        <f t="shared" si="257"/>
        <v>0</v>
      </c>
      <c r="R846" s="130" t="str">
        <f t="shared" si="265"/>
        <v>J=</v>
      </c>
      <c r="S846" s="125">
        <f t="shared" si="266"/>
        <v>44622</v>
      </c>
      <c r="T846" s="133" t="str">
        <f t="shared" si="267"/>
        <v>-</v>
      </c>
      <c r="U846" s="7"/>
      <c r="V846" s="7"/>
      <c r="W846" s="7"/>
      <c r="X846" s="7"/>
      <c r="Y846" s="1"/>
      <c r="Z846" s="7"/>
      <c r="AA846" s="7"/>
      <c r="AB846" s="7"/>
      <c r="AC846" s="7"/>
      <c r="AD846" s="7"/>
      <c r="AE846" s="8"/>
      <c r="AF846" s="7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</row>
    <row r="847" spans="1:212" x14ac:dyDescent="0.2">
      <c r="A847" s="122">
        <f t="shared" si="258"/>
        <v>44541</v>
      </c>
      <c r="B847" s="121">
        <f t="shared" ca="1" si="268"/>
        <v>10219.04675</v>
      </c>
      <c r="C847" s="123">
        <f t="shared" si="259"/>
        <v>10000</v>
      </c>
      <c r="D847" s="124">
        <f ca="1">IF(A847&lt;$B$1,VLOOKUP(A847,[1]DI!$A$4:$B$15000,2,FALSE),0)</f>
        <v>0</v>
      </c>
      <c r="E847" s="123">
        <f t="shared" ca="1" si="252"/>
        <v>1</v>
      </c>
      <c r="F847" s="123">
        <f ca="1">(TRUNC(PRODUCT($E$12:$E846),16))</f>
        <v>1.0861927684570301</v>
      </c>
      <c r="G847" s="123">
        <f t="shared" ca="1" si="251"/>
        <v>1.06643662966093</v>
      </c>
      <c r="H847" s="123">
        <f t="shared" ca="1" si="253"/>
        <v>1.01852538</v>
      </c>
      <c r="I847" s="124">
        <f t="shared" si="260"/>
        <v>1.15E-2</v>
      </c>
      <c r="J847" s="125">
        <f t="shared" si="261"/>
        <v>44434</v>
      </c>
      <c r="K847" s="126">
        <f t="shared" si="262"/>
        <v>72</v>
      </c>
      <c r="L847" s="127">
        <f t="shared" si="263"/>
        <v>73</v>
      </c>
      <c r="M847" s="128">
        <f t="shared" si="254"/>
        <v>1.0033178309999999</v>
      </c>
      <c r="N847" s="128">
        <f t="shared" ca="1" si="255"/>
        <v>1.021904675</v>
      </c>
      <c r="O847" s="127">
        <f t="shared" si="264"/>
        <v>0</v>
      </c>
      <c r="P847" s="123">
        <f t="shared" ca="1" si="256"/>
        <v>219.04675</v>
      </c>
      <c r="Q847" s="129">
        <f t="shared" si="257"/>
        <v>0</v>
      </c>
      <c r="R847" s="130" t="str">
        <f t="shared" si="265"/>
        <v>J=</v>
      </c>
      <c r="S847" s="125">
        <f t="shared" si="266"/>
        <v>44622</v>
      </c>
      <c r="T847" s="133" t="str">
        <f t="shared" si="267"/>
        <v>-</v>
      </c>
      <c r="U847" s="7"/>
      <c r="V847" s="7"/>
      <c r="W847" s="7"/>
      <c r="X847" s="7"/>
      <c r="Y847" s="1"/>
      <c r="Z847" s="7"/>
      <c r="AA847" s="7"/>
      <c r="AB847" s="7"/>
      <c r="AC847" s="7"/>
      <c r="AD847" s="7"/>
      <c r="AE847" s="8"/>
      <c r="AF847" s="7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</row>
    <row r="848" spans="1:212" x14ac:dyDescent="0.2">
      <c r="A848" s="122">
        <f t="shared" si="258"/>
        <v>44542</v>
      </c>
      <c r="B848" s="121">
        <f t="shared" ca="1" si="268"/>
        <v>10219.04675</v>
      </c>
      <c r="C848" s="123">
        <f t="shared" si="259"/>
        <v>10000</v>
      </c>
      <c r="D848" s="124">
        <f ca="1">IF(A848&lt;$B$1,VLOOKUP(A848,[1]DI!$A$4:$B$15000,2,FALSE),0)</f>
        <v>0</v>
      </c>
      <c r="E848" s="123">
        <f t="shared" ca="1" si="252"/>
        <v>1</v>
      </c>
      <c r="F848" s="123">
        <f ca="1">(TRUNC(PRODUCT($E$12:$E847),16))</f>
        <v>1.0861927684570301</v>
      </c>
      <c r="G848" s="123">
        <f t="shared" ca="1" si="251"/>
        <v>1.06643662966093</v>
      </c>
      <c r="H848" s="123">
        <f t="shared" ca="1" si="253"/>
        <v>1.01852538</v>
      </c>
      <c r="I848" s="124">
        <f t="shared" si="260"/>
        <v>1.15E-2</v>
      </c>
      <c r="J848" s="125">
        <f t="shared" si="261"/>
        <v>44434</v>
      </c>
      <c r="K848" s="126">
        <f t="shared" si="262"/>
        <v>72</v>
      </c>
      <c r="L848" s="127">
        <f t="shared" si="263"/>
        <v>73</v>
      </c>
      <c r="M848" s="128">
        <f t="shared" si="254"/>
        <v>1.0033178309999999</v>
      </c>
      <c r="N848" s="128">
        <f t="shared" ca="1" si="255"/>
        <v>1.021904675</v>
      </c>
      <c r="O848" s="127">
        <f t="shared" si="264"/>
        <v>0</v>
      </c>
      <c r="P848" s="123">
        <f t="shared" ca="1" si="256"/>
        <v>219.04675</v>
      </c>
      <c r="Q848" s="129">
        <f t="shared" si="257"/>
        <v>0</v>
      </c>
      <c r="R848" s="130" t="str">
        <f t="shared" si="265"/>
        <v>J=</v>
      </c>
      <c r="S848" s="125">
        <f t="shared" si="266"/>
        <v>44622</v>
      </c>
      <c r="T848" s="133" t="str">
        <f t="shared" si="267"/>
        <v>-</v>
      </c>
      <c r="U848" s="7"/>
      <c r="V848" s="7"/>
      <c r="W848" s="7"/>
      <c r="X848" s="7"/>
      <c r="Y848" s="1"/>
      <c r="Z848" s="7"/>
      <c r="AA848" s="7"/>
      <c r="AB848" s="7"/>
      <c r="AC848" s="7"/>
      <c r="AD848" s="7"/>
      <c r="AE848" s="8"/>
      <c r="AF848" s="7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</row>
    <row r="849" spans="1:212" x14ac:dyDescent="0.2">
      <c r="A849" s="122">
        <f t="shared" si="258"/>
        <v>44543</v>
      </c>
      <c r="B849" s="121">
        <f t="shared" ca="1" si="268"/>
        <v>10219.04675</v>
      </c>
      <c r="C849" s="123">
        <f t="shared" si="259"/>
        <v>10000</v>
      </c>
      <c r="D849" s="124">
        <f ca="1">IF(A849&lt;$B$1,VLOOKUP(A849,[1]DI!$A$4:$B$15000,2,FALSE),0)</f>
        <v>9.1499999999999998E-2</v>
      </c>
      <c r="E849" s="123">
        <f t="shared" ca="1" si="252"/>
        <v>1.00034749</v>
      </c>
      <c r="F849" s="123">
        <f ca="1">(TRUNC(PRODUCT($E$12:$E848),16))</f>
        <v>1.0861927684570301</v>
      </c>
      <c r="G849" s="123">
        <f t="shared" ca="1" si="251"/>
        <v>1.06643662966093</v>
      </c>
      <c r="H849" s="123">
        <f t="shared" ca="1" si="253"/>
        <v>1.01852538</v>
      </c>
      <c r="I849" s="124">
        <f t="shared" si="260"/>
        <v>1.15E-2</v>
      </c>
      <c r="J849" s="125">
        <f t="shared" si="261"/>
        <v>44434</v>
      </c>
      <c r="K849" s="126">
        <f t="shared" si="262"/>
        <v>73</v>
      </c>
      <c r="L849" s="127">
        <f t="shared" si="263"/>
        <v>73</v>
      </c>
      <c r="M849" s="128">
        <f t="shared" si="254"/>
        <v>1.0033178309999999</v>
      </c>
      <c r="N849" s="128">
        <f t="shared" ca="1" si="255"/>
        <v>1.021904675</v>
      </c>
      <c r="O849" s="127">
        <f t="shared" si="264"/>
        <v>0</v>
      </c>
      <c r="P849" s="123">
        <f t="shared" ca="1" si="256"/>
        <v>219.04675</v>
      </c>
      <c r="Q849" s="129">
        <f t="shared" si="257"/>
        <v>0</v>
      </c>
      <c r="R849" s="130" t="str">
        <f t="shared" si="265"/>
        <v>J=</v>
      </c>
      <c r="S849" s="125">
        <f t="shared" si="266"/>
        <v>44622</v>
      </c>
      <c r="T849" s="133" t="str">
        <f t="shared" si="267"/>
        <v>-</v>
      </c>
      <c r="U849" s="7"/>
      <c r="V849" s="7"/>
      <c r="W849" s="7"/>
      <c r="X849" s="7"/>
      <c r="Y849" s="1"/>
      <c r="Z849" s="7"/>
      <c r="AA849" s="7"/>
      <c r="AB849" s="7"/>
      <c r="AC849" s="7"/>
      <c r="AD849" s="7"/>
      <c r="AE849" s="8"/>
      <c r="AF849" s="7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</row>
    <row r="850" spans="1:212" x14ac:dyDescent="0.2">
      <c r="A850" s="122">
        <f t="shared" si="258"/>
        <v>44544</v>
      </c>
      <c r="B850" s="121">
        <f t="shared" ca="1" si="268"/>
        <v>10223.06156</v>
      </c>
      <c r="C850" s="123">
        <f t="shared" si="259"/>
        <v>10000</v>
      </c>
      <c r="D850" s="124">
        <f ca="1">IF(A850&lt;$B$1,VLOOKUP(A850,[1]DI!$A$4:$B$15000,2,FALSE),0)</f>
        <v>9.1499999999999998E-2</v>
      </c>
      <c r="E850" s="123">
        <f t="shared" ca="1" si="252"/>
        <v>1.00034749</v>
      </c>
      <c r="F850" s="123">
        <f ca="1">(TRUNC(PRODUCT($E$12:$E849),16))</f>
        <v>1.0865702095821499</v>
      </c>
      <c r="G850" s="123">
        <f t="shared" ca="1" si="251"/>
        <v>1.06643662966093</v>
      </c>
      <c r="H850" s="123">
        <f t="shared" ca="1" si="253"/>
        <v>1.0188793</v>
      </c>
      <c r="I850" s="124">
        <f t="shared" si="260"/>
        <v>1.15E-2</v>
      </c>
      <c r="J850" s="125">
        <f t="shared" si="261"/>
        <v>44434</v>
      </c>
      <c r="K850" s="126">
        <f t="shared" si="262"/>
        <v>74</v>
      </c>
      <c r="L850" s="127">
        <f t="shared" si="263"/>
        <v>74</v>
      </c>
      <c r="M850" s="128">
        <f t="shared" si="254"/>
        <v>1.0033633580000001</v>
      </c>
      <c r="N850" s="128">
        <f t="shared" ca="1" si="255"/>
        <v>1.022306156</v>
      </c>
      <c r="O850" s="127">
        <f t="shared" si="264"/>
        <v>0</v>
      </c>
      <c r="P850" s="123">
        <f t="shared" ca="1" si="256"/>
        <v>223.06155999999999</v>
      </c>
      <c r="Q850" s="129">
        <f t="shared" si="257"/>
        <v>0</v>
      </c>
      <c r="R850" s="130" t="str">
        <f t="shared" si="265"/>
        <v>J=</v>
      </c>
      <c r="S850" s="125">
        <f t="shared" si="266"/>
        <v>44622</v>
      </c>
      <c r="T850" s="133" t="str">
        <f t="shared" si="267"/>
        <v>-</v>
      </c>
      <c r="U850" s="7"/>
      <c r="V850" s="7"/>
      <c r="W850" s="7"/>
      <c r="X850" s="7"/>
      <c r="Y850" s="1"/>
      <c r="Z850" s="7"/>
      <c r="AA850" s="7"/>
      <c r="AB850" s="7"/>
      <c r="AC850" s="7"/>
      <c r="AD850" s="7"/>
      <c r="AE850" s="8"/>
      <c r="AF850" s="7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</row>
    <row r="851" spans="1:212" x14ac:dyDescent="0.2">
      <c r="A851" s="122">
        <f t="shared" si="258"/>
        <v>44545</v>
      </c>
      <c r="B851" s="121">
        <f t="shared" ca="1" si="268"/>
        <v>10227.078</v>
      </c>
      <c r="C851" s="123">
        <f t="shared" si="259"/>
        <v>10000</v>
      </c>
      <c r="D851" s="124">
        <f ca="1">IF(A851&lt;$B$1,VLOOKUP(A851,[1]DI!$A$4:$B$15000,2,FALSE),0)</f>
        <v>9.1499999999999998E-2</v>
      </c>
      <c r="E851" s="123">
        <f t="shared" ca="1" si="252"/>
        <v>1.00034749</v>
      </c>
      <c r="F851" s="123">
        <f ca="1">(TRUNC(PRODUCT($E$12:$E850),16))</f>
        <v>1.0869477818642701</v>
      </c>
      <c r="G851" s="123">
        <f t="shared" ca="1" si="251"/>
        <v>1.06643662966093</v>
      </c>
      <c r="H851" s="123">
        <f t="shared" ca="1" si="253"/>
        <v>1.0192333499999999</v>
      </c>
      <c r="I851" s="124">
        <f t="shared" si="260"/>
        <v>1.15E-2</v>
      </c>
      <c r="J851" s="125">
        <f t="shared" si="261"/>
        <v>44434</v>
      </c>
      <c r="K851" s="126">
        <f t="shared" si="262"/>
        <v>75</v>
      </c>
      <c r="L851" s="127">
        <f t="shared" si="263"/>
        <v>75</v>
      </c>
      <c r="M851" s="128">
        <f t="shared" si="254"/>
        <v>1.0034088860000001</v>
      </c>
      <c r="N851" s="128">
        <f t="shared" ca="1" si="255"/>
        <v>1.0227078000000001</v>
      </c>
      <c r="O851" s="127">
        <f t="shared" si="264"/>
        <v>0</v>
      </c>
      <c r="P851" s="123">
        <f t="shared" ca="1" si="256"/>
        <v>227.078</v>
      </c>
      <c r="Q851" s="129">
        <f t="shared" si="257"/>
        <v>0</v>
      </c>
      <c r="R851" s="130" t="str">
        <f t="shared" si="265"/>
        <v>J=</v>
      </c>
      <c r="S851" s="125">
        <f t="shared" si="266"/>
        <v>44622</v>
      </c>
      <c r="T851" s="133" t="str">
        <f t="shared" si="267"/>
        <v>-</v>
      </c>
      <c r="U851" s="7"/>
      <c r="V851" s="7"/>
      <c r="W851" s="7"/>
      <c r="X851" s="7"/>
      <c r="Y851" s="1"/>
      <c r="Z851" s="7"/>
      <c r="AA851" s="7"/>
      <c r="AB851" s="7"/>
      <c r="AC851" s="7"/>
      <c r="AD851" s="7"/>
      <c r="AE851" s="8"/>
      <c r="AF851" s="7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</row>
    <row r="852" spans="1:212" x14ac:dyDescent="0.2">
      <c r="A852" s="122">
        <f t="shared" si="258"/>
        <v>44546</v>
      </c>
      <c r="B852" s="121">
        <f t="shared" ca="1" si="268"/>
        <v>10231.096089999999</v>
      </c>
      <c r="C852" s="123">
        <f t="shared" si="259"/>
        <v>10000</v>
      </c>
      <c r="D852" s="124">
        <f ca="1">IF(A852&lt;$B$1,VLOOKUP(A852,[1]DI!$A$4:$B$15000,2,FALSE),0)</f>
        <v>9.1499999999999998E-2</v>
      </c>
      <c r="E852" s="123">
        <f t="shared" ca="1" si="252"/>
        <v>1.00034749</v>
      </c>
      <c r="F852" s="123">
        <f ca="1">(TRUNC(PRODUCT($E$12:$E851),16))</f>
        <v>1.08732548534899</v>
      </c>
      <c r="G852" s="123">
        <f t="shared" ca="1" si="251"/>
        <v>1.06643662966093</v>
      </c>
      <c r="H852" s="123">
        <f t="shared" ca="1" si="253"/>
        <v>1.0195875299999999</v>
      </c>
      <c r="I852" s="124">
        <f t="shared" si="260"/>
        <v>1.15E-2</v>
      </c>
      <c r="J852" s="125">
        <f t="shared" si="261"/>
        <v>44434</v>
      </c>
      <c r="K852" s="126">
        <f t="shared" si="262"/>
        <v>76</v>
      </c>
      <c r="L852" s="127">
        <f t="shared" si="263"/>
        <v>76</v>
      </c>
      <c r="M852" s="128">
        <f t="shared" si="254"/>
        <v>1.0034544160000001</v>
      </c>
      <c r="N852" s="128">
        <f t="shared" ca="1" si="255"/>
        <v>1.023109609</v>
      </c>
      <c r="O852" s="127">
        <f t="shared" si="264"/>
        <v>0</v>
      </c>
      <c r="P852" s="123">
        <f t="shared" ca="1" si="256"/>
        <v>231.09609</v>
      </c>
      <c r="Q852" s="129">
        <f t="shared" si="257"/>
        <v>0</v>
      </c>
      <c r="R852" s="130" t="str">
        <f t="shared" si="265"/>
        <v>J=</v>
      </c>
      <c r="S852" s="125">
        <f t="shared" si="266"/>
        <v>44622</v>
      </c>
      <c r="T852" s="133" t="str">
        <f t="shared" si="267"/>
        <v>-</v>
      </c>
      <c r="U852" s="7"/>
      <c r="V852" s="7"/>
      <c r="W852" s="7"/>
      <c r="X852" s="7"/>
      <c r="Y852" s="1"/>
      <c r="Z852" s="7"/>
      <c r="AA852" s="7"/>
      <c r="AB852" s="7"/>
      <c r="AC852" s="7"/>
      <c r="AD852" s="7"/>
      <c r="AE852" s="8"/>
      <c r="AF852" s="7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</row>
    <row r="853" spans="1:212" x14ac:dyDescent="0.2">
      <c r="A853" s="122">
        <f t="shared" si="258"/>
        <v>44547</v>
      </c>
      <c r="B853" s="121">
        <f t="shared" ca="1" si="268"/>
        <v>10235.11563</v>
      </c>
      <c r="C853" s="123">
        <f t="shared" si="259"/>
        <v>10000</v>
      </c>
      <c r="D853" s="124">
        <f ca="1">IF(A853&lt;$B$1,VLOOKUP(A853,[1]DI!$A$4:$B$15000,2,FALSE),0)</f>
        <v>9.1499999999999998E-2</v>
      </c>
      <c r="E853" s="123">
        <f t="shared" ca="1" si="252"/>
        <v>1.00034749</v>
      </c>
      <c r="F853" s="123">
        <f ca="1">(TRUNC(PRODUCT($E$12:$E852),16))</f>
        <v>1.0877033200819</v>
      </c>
      <c r="G853" s="123">
        <f t="shared" ca="1" si="251"/>
        <v>1.06643662966093</v>
      </c>
      <c r="H853" s="123">
        <f t="shared" ca="1" si="253"/>
        <v>1.0199418200000001</v>
      </c>
      <c r="I853" s="124">
        <f t="shared" si="260"/>
        <v>1.15E-2</v>
      </c>
      <c r="J853" s="125">
        <f t="shared" si="261"/>
        <v>44434</v>
      </c>
      <c r="K853" s="126">
        <f t="shared" si="262"/>
        <v>77</v>
      </c>
      <c r="L853" s="127">
        <f t="shared" si="263"/>
        <v>77</v>
      </c>
      <c r="M853" s="128">
        <f t="shared" si="254"/>
        <v>1.003499948</v>
      </c>
      <c r="N853" s="128">
        <f t="shared" ca="1" si="255"/>
        <v>1.023511563</v>
      </c>
      <c r="O853" s="127">
        <f t="shared" si="264"/>
        <v>0</v>
      </c>
      <c r="P853" s="123">
        <f t="shared" ca="1" si="256"/>
        <v>235.11563000000001</v>
      </c>
      <c r="Q853" s="129">
        <f t="shared" si="257"/>
        <v>0</v>
      </c>
      <c r="R853" s="130" t="str">
        <f t="shared" si="265"/>
        <v>J=</v>
      </c>
      <c r="S853" s="125">
        <f t="shared" si="266"/>
        <v>44622</v>
      </c>
      <c r="T853" s="133" t="str">
        <f t="shared" si="267"/>
        <v>-</v>
      </c>
      <c r="U853" s="7"/>
      <c r="V853" s="7"/>
      <c r="W853" s="7"/>
      <c r="X853" s="7"/>
      <c r="Y853" s="1"/>
      <c r="Z853" s="7"/>
      <c r="AA853" s="7"/>
      <c r="AB853" s="7"/>
      <c r="AC853" s="7"/>
      <c r="AD853" s="7"/>
      <c r="AE853" s="8"/>
      <c r="AF853" s="7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</row>
    <row r="854" spans="1:212" x14ac:dyDescent="0.2">
      <c r="A854" s="122">
        <f t="shared" si="258"/>
        <v>44548</v>
      </c>
      <c r="B854" s="121">
        <f t="shared" ca="1" si="268"/>
        <v>10239.136829999999</v>
      </c>
      <c r="C854" s="123">
        <f t="shared" si="259"/>
        <v>10000</v>
      </c>
      <c r="D854" s="124">
        <f ca="1">IF(A854&lt;$B$1,VLOOKUP(A854,[1]DI!$A$4:$B$15000,2,FALSE),0)</f>
        <v>0</v>
      </c>
      <c r="E854" s="123">
        <f t="shared" ca="1" si="252"/>
        <v>1</v>
      </c>
      <c r="F854" s="123">
        <f ca="1">(TRUNC(PRODUCT($E$12:$E853),16))</f>
        <v>1.08808128610859</v>
      </c>
      <c r="G854" s="123">
        <f t="shared" ca="1" si="251"/>
        <v>1.06643662966093</v>
      </c>
      <c r="H854" s="123">
        <f t="shared" ca="1" si="253"/>
        <v>1.02029624</v>
      </c>
      <c r="I854" s="124">
        <f t="shared" si="260"/>
        <v>1.15E-2</v>
      </c>
      <c r="J854" s="125">
        <f t="shared" si="261"/>
        <v>44434</v>
      </c>
      <c r="K854" s="126">
        <f t="shared" si="262"/>
        <v>77</v>
      </c>
      <c r="L854" s="127">
        <f t="shared" si="263"/>
        <v>78</v>
      </c>
      <c r="M854" s="128">
        <f t="shared" si="254"/>
        <v>1.0035454829999999</v>
      </c>
      <c r="N854" s="128">
        <f t="shared" ca="1" si="255"/>
        <v>1.023913683</v>
      </c>
      <c r="O854" s="127">
        <f t="shared" si="264"/>
        <v>0</v>
      </c>
      <c r="P854" s="123">
        <f t="shared" ca="1" si="256"/>
        <v>239.13683</v>
      </c>
      <c r="Q854" s="129">
        <f t="shared" si="257"/>
        <v>0</v>
      </c>
      <c r="R854" s="130" t="str">
        <f t="shared" si="265"/>
        <v>J=</v>
      </c>
      <c r="S854" s="125">
        <f t="shared" si="266"/>
        <v>44622</v>
      </c>
      <c r="T854" s="133" t="str">
        <f t="shared" si="267"/>
        <v>-</v>
      </c>
      <c r="U854" s="7"/>
      <c r="V854" s="7"/>
      <c r="W854" s="7"/>
      <c r="X854" s="7"/>
      <c r="Y854" s="1"/>
      <c r="Z854" s="7"/>
      <c r="AA854" s="7"/>
      <c r="AB854" s="7"/>
      <c r="AC854" s="7"/>
      <c r="AD854" s="7"/>
      <c r="AE854" s="8"/>
      <c r="AF854" s="7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</row>
    <row r="855" spans="1:212" x14ac:dyDescent="0.2">
      <c r="A855" s="122">
        <f t="shared" si="258"/>
        <v>44549</v>
      </c>
      <c r="B855" s="121">
        <f t="shared" ca="1" si="268"/>
        <v>10239.136829999999</v>
      </c>
      <c r="C855" s="123">
        <f t="shared" si="259"/>
        <v>10000</v>
      </c>
      <c r="D855" s="124">
        <f ca="1">IF(A855&lt;$B$1,VLOOKUP(A855,[1]DI!$A$4:$B$15000,2,FALSE),0)</f>
        <v>0</v>
      </c>
      <c r="E855" s="123">
        <f t="shared" ca="1" si="252"/>
        <v>1</v>
      </c>
      <c r="F855" s="123">
        <f ca="1">(TRUNC(PRODUCT($E$12:$E854),16))</f>
        <v>1.08808128610859</v>
      </c>
      <c r="G855" s="123">
        <f t="shared" ca="1" si="251"/>
        <v>1.06643662966093</v>
      </c>
      <c r="H855" s="123">
        <f t="shared" ca="1" si="253"/>
        <v>1.02029624</v>
      </c>
      <c r="I855" s="124">
        <f t="shared" si="260"/>
        <v>1.15E-2</v>
      </c>
      <c r="J855" s="125">
        <f t="shared" si="261"/>
        <v>44434</v>
      </c>
      <c r="K855" s="126">
        <f t="shared" si="262"/>
        <v>77</v>
      </c>
      <c r="L855" s="127">
        <f t="shared" si="263"/>
        <v>78</v>
      </c>
      <c r="M855" s="128">
        <f t="shared" si="254"/>
        <v>1.0035454829999999</v>
      </c>
      <c r="N855" s="128">
        <f t="shared" ca="1" si="255"/>
        <v>1.023913683</v>
      </c>
      <c r="O855" s="127">
        <f t="shared" si="264"/>
        <v>0</v>
      </c>
      <c r="P855" s="123">
        <f t="shared" ca="1" si="256"/>
        <v>239.13683</v>
      </c>
      <c r="Q855" s="129">
        <f t="shared" si="257"/>
        <v>0</v>
      </c>
      <c r="R855" s="130" t="str">
        <f t="shared" si="265"/>
        <v>J=</v>
      </c>
      <c r="S855" s="125">
        <f t="shared" si="266"/>
        <v>44622</v>
      </c>
      <c r="T855" s="133" t="str">
        <f t="shared" si="267"/>
        <v>-</v>
      </c>
      <c r="U855" s="7"/>
      <c r="V855" s="7"/>
      <c r="W855" s="7"/>
      <c r="X855" s="7"/>
      <c r="Y855" s="1"/>
      <c r="Z855" s="7"/>
      <c r="AA855" s="7"/>
      <c r="AB855" s="7"/>
      <c r="AC855" s="7"/>
      <c r="AD855" s="7"/>
      <c r="AE855" s="8"/>
      <c r="AF855" s="7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</row>
    <row r="856" spans="1:212" x14ac:dyDescent="0.2">
      <c r="A856" s="122">
        <f t="shared" si="258"/>
        <v>44550</v>
      </c>
      <c r="B856" s="121">
        <f t="shared" ca="1" si="268"/>
        <v>10239.136829999999</v>
      </c>
      <c r="C856" s="123">
        <f t="shared" si="259"/>
        <v>10000</v>
      </c>
      <c r="D856" s="124">
        <f ca="1">IF(A856&lt;$B$1,VLOOKUP(A856,[1]DI!$A$4:$B$15000,2,FALSE),0)</f>
        <v>9.1499999999999998E-2</v>
      </c>
      <c r="E856" s="123">
        <f t="shared" ca="1" si="252"/>
        <v>1.00034749</v>
      </c>
      <c r="F856" s="123">
        <f ca="1">(TRUNC(PRODUCT($E$12:$E855),16))</f>
        <v>1.08808128610859</v>
      </c>
      <c r="G856" s="123">
        <f t="shared" ca="1" si="251"/>
        <v>1.06643662966093</v>
      </c>
      <c r="H856" s="123">
        <f t="shared" ca="1" si="253"/>
        <v>1.02029624</v>
      </c>
      <c r="I856" s="124">
        <f t="shared" si="260"/>
        <v>1.15E-2</v>
      </c>
      <c r="J856" s="125">
        <f t="shared" si="261"/>
        <v>44434</v>
      </c>
      <c r="K856" s="126">
        <f t="shared" si="262"/>
        <v>78</v>
      </c>
      <c r="L856" s="127">
        <f t="shared" si="263"/>
        <v>78</v>
      </c>
      <c r="M856" s="128">
        <f t="shared" si="254"/>
        <v>1.0035454829999999</v>
      </c>
      <c r="N856" s="128">
        <f t="shared" ca="1" si="255"/>
        <v>1.023913683</v>
      </c>
      <c r="O856" s="127">
        <f t="shared" si="264"/>
        <v>0</v>
      </c>
      <c r="P856" s="123">
        <f t="shared" ca="1" si="256"/>
        <v>239.13683</v>
      </c>
      <c r="Q856" s="129">
        <f t="shared" si="257"/>
        <v>0</v>
      </c>
      <c r="R856" s="130" t="str">
        <f t="shared" si="265"/>
        <v>J=</v>
      </c>
      <c r="S856" s="125">
        <f t="shared" si="266"/>
        <v>44622</v>
      </c>
      <c r="T856" s="133" t="str">
        <f t="shared" si="267"/>
        <v>-</v>
      </c>
      <c r="U856" s="7"/>
      <c r="V856" s="7"/>
      <c r="W856" s="7"/>
      <c r="X856" s="7"/>
      <c r="Y856" s="1"/>
      <c r="Z856" s="7"/>
      <c r="AA856" s="7"/>
      <c r="AB856" s="7"/>
      <c r="AC856" s="7"/>
      <c r="AD856" s="7"/>
      <c r="AE856" s="8"/>
      <c r="AF856" s="7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</row>
    <row r="857" spans="1:212" x14ac:dyDescent="0.2">
      <c r="A857" s="122">
        <f t="shared" si="258"/>
        <v>44551</v>
      </c>
      <c r="B857" s="121">
        <f t="shared" ca="1" si="268"/>
        <v>10243.159659999999</v>
      </c>
      <c r="C857" s="123">
        <f t="shared" si="259"/>
        <v>10000</v>
      </c>
      <c r="D857" s="124">
        <f ca="1">IF(A857&lt;$B$1,VLOOKUP(A857,[1]DI!$A$4:$B$15000,2,FALSE),0)</f>
        <v>9.1499999999999998E-2</v>
      </c>
      <c r="E857" s="123">
        <f t="shared" ca="1" si="252"/>
        <v>1.00034749</v>
      </c>
      <c r="F857" s="123">
        <f ca="1">(TRUNC(PRODUCT($E$12:$E856),16))</f>
        <v>1.0884593834747001</v>
      </c>
      <c r="G857" s="123">
        <f t="shared" ca="1" si="251"/>
        <v>1.06643662966093</v>
      </c>
      <c r="H857" s="123">
        <f t="shared" ca="1" si="253"/>
        <v>1.0206507899999999</v>
      </c>
      <c r="I857" s="124">
        <f t="shared" si="260"/>
        <v>1.15E-2</v>
      </c>
      <c r="J857" s="125">
        <f t="shared" si="261"/>
        <v>44434</v>
      </c>
      <c r="K857" s="126">
        <f t="shared" si="262"/>
        <v>79</v>
      </c>
      <c r="L857" s="127">
        <f t="shared" si="263"/>
        <v>79</v>
      </c>
      <c r="M857" s="128">
        <f t="shared" si="254"/>
        <v>1.0035910189999999</v>
      </c>
      <c r="N857" s="128">
        <f t="shared" ca="1" si="255"/>
        <v>1.0243159660000001</v>
      </c>
      <c r="O857" s="127">
        <f t="shared" si="264"/>
        <v>0</v>
      </c>
      <c r="P857" s="123">
        <f t="shared" ca="1" si="256"/>
        <v>243.15966</v>
      </c>
      <c r="Q857" s="129">
        <f t="shared" si="257"/>
        <v>0</v>
      </c>
      <c r="R857" s="130" t="str">
        <f t="shared" si="265"/>
        <v>J=</v>
      </c>
      <c r="S857" s="125">
        <f t="shared" si="266"/>
        <v>44622</v>
      </c>
      <c r="T857" s="133" t="str">
        <f t="shared" si="267"/>
        <v>-</v>
      </c>
      <c r="U857" s="7"/>
      <c r="V857" s="7"/>
      <c r="W857" s="7"/>
      <c r="X857" s="7"/>
      <c r="Y857" s="1"/>
      <c r="Z857" s="7"/>
      <c r="AA857" s="7"/>
      <c r="AB857" s="7"/>
      <c r="AC857" s="7"/>
      <c r="AD857" s="7"/>
      <c r="AE857" s="8"/>
      <c r="AF857" s="7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</row>
    <row r="858" spans="1:212" x14ac:dyDescent="0.2">
      <c r="A858" s="122">
        <f t="shared" si="258"/>
        <v>44552</v>
      </c>
      <c r="B858" s="121">
        <f t="shared" ca="1" si="268"/>
        <v>10247.183950000001</v>
      </c>
      <c r="C858" s="123">
        <f t="shared" si="259"/>
        <v>10000</v>
      </c>
      <c r="D858" s="124">
        <f ca="1">IF(A858&lt;$B$1,VLOOKUP(A858,[1]DI!$A$4:$B$15000,2,FALSE),0)</f>
        <v>9.1499999999999998E-2</v>
      </c>
      <c r="E858" s="123">
        <f t="shared" ca="1" si="252"/>
        <v>1.00034749</v>
      </c>
      <c r="F858" s="123">
        <f ca="1">(TRUNC(PRODUCT($E$12:$E857),16))</f>
        <v>1.0888376122258701</v>
      </c>
      <c r="G858" s="123">
        <f t="shared" ca="1" si="251"/>
        <v>1.06643662966093</v>
      </c>
      <c r="H858" s="123">
        <f t="shared" ca="1" si="253"/>
        <v>1.0210054500000001</v>
      </c>
      <c r="I858" s="124">
        <f t="shared" si="260"/>
        <v>1.15E-2</v>
      </c>
      <c r="J858" s="125">
        <f t="shared" si="261"/>
        <v>44434</v>
      </c>
      <c r="K858" s="126">
        <f t="shared" si="262"/>
        <v>80</v>
      </c>
      <c r="L858" s="127">
        <f t="shared" si="263"/>
        <v>80</v>
      </c>
      <c r="M858" s="128">
        <f t="shared" si="254"/>
        <v>1.0036365570000001</v>
      </c>
      <c r="N858" s="128">
        <f t="shared" ca="1" si="255"/>
        <v>1.0247183950000001</v>
      </c>
      <c r="O858" s="127">
        <f t="shared" si="264"/>
        <v>0</v>
      </c>
      <c r="P858" s="123">
        <f t="shared" ca="1" si="256"/>
        <v>247.18395000000001</v>
      </c>
      <c r="Q858" s="129">
        <f t="shared" si="257"/>
        <v>0</v>
      </c>
      <c r="R858" s="130" t="str">
        <f t="shared" si="265"/>
        <v>J=</v>
      </c>
      <c r="S858" s="125">
        <f t="shared" si="266"/>
        <v>44622</v>
      </c>
      <c r="T858" s="133" t="str">
        <f t="shared" si="267"/>
        <v>-</v>
      </c>
      <c r="U858" s="7"/>
      <c r="V858" s="7"/>
      <c r="W858" s="7"/>
      <c r="X858" s="7"/>
      <c r="Y858" s="1"/>
      <c r="Z858" s="7"/>
      <c r="AA858" s="7"/>
      <c r="AB858" s="7"/>
      <c r="AC858" s="7"/>
      <c r="AD858" s="7"/>
      <c r="AE858" s="8"/>
      <c r="AF858" s="7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</row>
    <row r="859" spans="1:212" x14ac:dyDescent="0.2">
      <c r="A859" s="122">
        <f t="shared" si="258"/>
        <v>44553</v>
      </c>
      <c r="B859" s="121">
        <f t="shared" ca="1" si="268"/>
        <v>10251.20988</v>
      </c>
      <c r="C859" s="123">
        <f t="shared" si="259"/>
        <v>10000</v>
      </c>
      <c r="D859" s="124">
        <f ca="1">IF(A859&lt;$B$1,VLOOKUP(A859,[1]DI!$A$4:$B$15000,2,FALSE),0)</f>
        <v>9.1499999999999998E-2</v>
      </c>
      <c r="E859" s="123">
        <f t="shared" ca="1" si="252"/>
        <v>1.00034749</v>
      </c>
      <c r="F859" s="123">
        <f ca="1">(TRUNC(PRODUCT($E$12:$E858),16))</f>
        <v>1.0892159724077399</v>
      </c>
      <c r="G859" s="123">
        <f t="shared" ca="1" si="251"/>
        <v>1.06643662966093</v>
      </c>
      <c r="H859" s="123">
        <f t="shared" ca="1" si="253"/>
        <v>1.0213602399999999</v>
      </c>
      <c r="I859" s="124">
        <f t="shared" si="260"/>
        <v>1.15E-2</v>
      </c>
      <c r="J859" s="125">
        <f t="shared" si="261"/>
        <v>44434</v>
      </c>
      <c r="K859" s="126">
        <f t="shared" si="262"/>
        <v>81</v>
      </c>
      <c r="L859" s="127">
        <f t="shared" si="263"/>
        <v>81</v>
      </c>
      <c r="M859" s="128">
        <f t="shared" si="254"/>
        <v>1.0036820980000001</v>
      </c>
      <c r="N859" s="128">
        <f t="shared" ca="1" si="255"/>
        <v>1.0251209880000001</v>
      </c>
      <c r="O859" s="127">
        <f t="shared" si="264"/>
        <v>0</v>
      </c>
      <c r="P859" s="123">
        <f t="shared" ca="1" si="256"/>
        <v>251.20988</v>
      </c>
      <c r="Q859" s="129">
        <f t="shared" si="257"/>
        <v>0</v>
      </c>
      <c r="R859" s="130" t="str">
        <f t="shared" si="265"/>
        <v>J=</v>
      </c>
      <c r="S859" s="125">
        <f t="shared" si="266"/>
        <v>44622</v>
      </c>
      <c r="T859" s="133" t="str">
        <f t="shared" si="267"/>
        <v>-</v>
      </c>
      <c r="U859" s="7"/>
      <c r="V859" s="7"/>
      <c r="W859" s="7"/>
      <c r="X859" s="7"/>
      <c r="Y859" s="1"/>
      <c r="Z859" s="7"/>
      <c r="AA859" s="7"/>
      <c r="AB859" s="7"/>
      <c r="AC859" s="7"/>
      <c r="AD859" s="7"/>
      <c r="AE859" s="8"/>
      <c r="AF859" s="7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</row>
    <row r="860" spans="1:212" x14ac:dyDescent="0.2">
      <c r="A860" s="122">
        <f t="shared" si="258"/>
        <v>44554</v>
      </c>
      <c r="B860" s="121">
        <f t="shared" ca="1" si="268"/>
        <v>10255.237370000001</v>
      </c>
      <c r="C860" s="123">
        <f t="shared" si="259"/>
        <v>10000</v>
      </c>
      <c r="D860" s="124">
        <f ca="1">IF(A860&lt;$B$1,VLOOKUP(A860,[1]DI!$A$4:$B$15000,2,FALSE),0)</f>
        <v>9.1499999999999998E-2</v>
      </c>
      <c r="E860" s="123">
        <f t="shared" ca="1" si="252"/>
        <v>1.00034749</v>
      </c>
      <c r="F860" s="123">
        <f ca="1">(TRUNC(PRODUCT($E$12:$E859),16))</f>
        <v>1.08959446406599</v>
      </c>
      <c r="G860" s="123">
        <f t="shared" ca="1" si="251"/>
        <v>1.06643662966093</v>
      </c>
      <c r="H860" s="123">
        <f t="shared" ca="1" si="253"/>
        <v>1.0217151499999999</v>
      </c>
      <c r="I860" s="124">
        <f t="shared" si="260"/>
        <v>1.15E-2</v>
      </c>
      <c r="J860" s="125">
        <f t="shared" si="261"/>
        <v>44434</v>
      </c>
      <c r="K860" s="126">
        <f t="shared" si="262"/>
        <v>82</v>
      </c>
      <c r="L860" s="127">
        <f t="shared" si="263"/>
        <v>82</v>
      </c>
      <c r="M860" s="128">
        <f t="shared" si="254"/>
        <v>1.003727641</v>
      </c>
      <c r="N860" s="128">
        <f t="shared" ca="1" si="255"/>
        <v>1.0255237370000001</v>
      </c>
      <c r="O860" s="127">
        <f t="shared" si="264"/>
        <v>0</v>
      </c>
      <c r="P860" s="123">
        <f t="shared" ca="1" si="256"/>
        <v>255.23737</v>
      </c>
      <c r="Q860" s="129">
        <f t="shared" si="257"/>
        <v>0</v>
      </c>
      <c r="R860" s="130" t="str">
        <f t="shared" si="265"/>
        <v>J=</v>
      </c>
      <c r="S860" s="125">
        <f t="shared" si="266"/>
        <v>44622</v>
      </c>
      <c r="T860" s="133" t="str">
        <f t="shared" si="267"/>
        <v>-</v>
      </c>
      <c r="U860" s="7"/>
      <c r="V860" s="7"/>
      <c r="W860" s="7"/>
      <c r="X860" s="7"/>
      <c r="Y860" s="1"/>
      <c r="Z860" s="7"/>
      <c r="AA860" s="7"/>
      <c r="AB860" s="7"/>
      <c r="AC860" s="7"/>
      <c r="AD860" s="7"/>
      <c r="AE860" s="8"/>
      <c r="AF860" s="7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</row>
    <row r="861" spans="1:212" x14ac:dyDescent="0.2">
      <c r="A861" s="122">
        <f t="shared" si="258"/>
        <v>44555</v>
      </c>
      <c r="B861" s="121">
        <f t="shared" ca="1" si="268"/>
        <v>10259.266499990001</v>
      </c>
      <c r="C861" s="123">
        <f t="shared" si="259"/>
        <v>10000</v>
      </c>
      <c r="D861" s="124">
        <f ca="1">IF(A861&lt;$B$1,VLOOKUP(A861,[1]DI!$A$4:$B$15000,2,FALSE),0)</f>
        <v>0</v>
      </c>
      <c r="E861" s="123">
        <f t="shared" ca="1" si="252"/>
        <v>1</v>
      </c>
      <c r="F861" s="123">
        <f ca="1">(TRUNC(PRODUCT($E$12:$E860),16))</f>
        <v>1.08997308724631</v>
      </c>
      <c r="G861" s="123">
        <f t="shared" ca="1" si="251"/>
        <v>1.06643662966093</v>
      </c>
      <c r="H861" s="123">
        <f t="shared" ca="1" si="253"/>
        <v>1.02207019</v>
      </c>
      <c r="I861" s="124">
        <f t="shared" si="260"/>
        <v>1.15E-2</v>
      </c>
      <c r="J861" s="125">
        <f t="shared" si="261"/>
        <v>44434</v>
      </c>
      <c r="K861" s="126">
        <f t="shared" si="262"/>
        <v>82</v>
      </c>
      <c r="L861" s="127">
        <f t="shared" si="263"/>
        <v>83</v>
      </c>
      <c r="M861" s="128">
        <f t="shared" si="254"/>
        <v>1.003773185</v>
      </c>
      <c r="N861" s="128">
        <f t="shared" ca="1" si="255"/>
        <v>1.0259266499999999</v>
      </c>
      <c r="O861" s="127">
        <f t="shared" si="264"/>
        <v>0</v>
      </c>
      <c r="P861" s="123">
        <f t="shared" ca="1" si="256"/>
        <v>259.26649999</v>
      </c>
      <c r="Q861" s="129">
        <f t="shared" si="257"/>
        <v>0</v>
      </c>
      <c r="R861" s="130" t="str">
        <f t="shared" si="265"/>
        <v>J=</v>
      </c>
      <c r="S861" s="125">
        <f t="shared" si="266"/>
        <v>44622</v>
      </c>
      <c r="T861" s="133" t="str">
        <f t="shared" si="267"/>
        <v>-</v>
      </c>
      <c r="U861" s="7"/>
      <c r="V861" s="7"/>
      <c r="W861" s="7"/>
      <c r="X861" s="7"/>
      <c r="Y861" s="1"/>
      <c r="Z861" s="7"/>
      <c r="AA861" s="7"/>
      <c r="AB861" s="7"/>
      <c r="AC861" s="7"/>
      <c r="AD861" s="7"/>
      <c r="AE861" s="8"/>
      <c r="AF861" s="7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</row>
    <row r="862" spans="1:212" x14ac:dyDescent="0.2">
      <c r="A862" s="122">
        <f t="shared" si="258"/>
        <v>44556</v>
      </c>
      <c r="B862" s="121">
        <f t="shared" ca="1" si="268"/>
        <v>10259.266499990001</v>
      </c>
      <c r="C862" s="123">
        <f t="shared" si="259"/>
        <v>10000</v>
      </c>
      <c r="D862" s="124">
        <f ca="1">IF(A862&lt;$B$1,VLOOKUP(A862,[1]DI!$A$4:$B$15000,2,FALSE),0)</f>
        <v>0</v>
      </c>
      <c r="E862" s="123">
        <f t="shared" ca="1" si="252"/>
        <v>1</v>
      </c>
      <c r="F862" s="123">
        <f ca="1">(TRUNC(PRODUCT($E$12:$E861),16))</f>
        <v>1.08997308724631</v>
      </c>
      <c r="G862" s="123">
        <f t="shared" ca="1" si="251"/>
        <v>1.06643662966093</v>
      </c>
      <c r="H862" s="123">
        <f t="shared" ca="1" si="253"/>
        <v>1.02207019</v>
      </c>
      <c r="I862" s="124">
        <f t="shared" si="260"/>
        <v>1.15E-2</v>
      </c>
      <c r="J862" s="125">
        <f t="shared" si="261"/>
        <v>44434</v>
      </c>
      <c r="K862" s="126">
        <f t="shared" si="262"/>
        <v>82</v>
      </c>
      <c r="L862" s="127">
        <f t="shared" si="263"/>
        <v>83</v>
      </c>
      <c r="M862" s="128">
        <f t="shared" si="254"/>
        <v>1.003773185</v>
      </c>
      <c r="N862" s="128">
        <f t="shared" ca="1" si="255"/>
        <v>1.0259266499999999</v>
      </c>
      <c r="O862" s="127">
        <f t="shared" si="264"/>
        <v>0</v>
      </c>
      <c r="P862" s="123">
        <f t="shared" ca="1" si="256"/>
        <v>259.26649999</v>
      </c>
      <c r="Q862" s="129">
        <f t="shared" si="257"/>
        <v>0</v>
      </c>
      <c r="R862" s="130" t="str">
        <f t="shared" si="265"/>
        <v>J=</v>
      </c>
      <c r="S862" s="125">
        <f t="shared" si="266"/>
        <v>44622</v>
      </c>
      <c r="T862" s="133" t="str">
        <f t="shared" si="267"/>
        <v>-</v>
      </c>
      <c r="U862" s="7"/>
      <c r="V862" s="7"/>
      <c r="W862" s="7"/>
      <c r="X862" s="7"/>
      <c r="Y862" s="1"/>
      <c r="Z862" s="7"/>
      <c r="AA862" s="7"/>
      <c r="AB862" s="7"/>
      <c r="AC862" s="7"/>
      <c r="AD862" s="7"/>
      <c r="AE862" s="8"/>
      <c r="AF862" s="7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</row>
    <row r="863" spans="1:212" x14ac:dyDescent="0.2">
      <c r="A863" s="122">
        <f t="shared" si="258"/>
        <v>44557</v>
      </c>
      <c r="B863" s="121">
        <f t="shared" ca="1" si="268"/>
        <v>10259.266499990001</v>
      </c>
      <c r="C863" s="123">
        <f t="shared" si="259"/>
        <v>10000</v>
      </c>
      <c r="D863" s="124">
        <f ca="1">IF(A863&lt;$B$1,VLOOKUP(A863,[1]DI!$A$4:$B$15000,2,FALSE),0)</f>
        <v>9.1499999999999998E-2</v>
      </c>
      <c r="E863" s="123">
        <f t="shared" ca="1" si="252"/>
        <v>1.00034749</v>
      </c>
      <c r="F863" s="123">
        <f ca="1">(TRUNC(PRODUCT($E$12:$E862),16))</f>
        <v>1.08997308724631</v>
      </c>
      <c r="G863" s="123">
        <f t="shared" ca="1" si="251"/>
        <v>1.06643662966093</v>
      </c>
      <c r="H863" s="123">
        <f t="shared" ca="1" si="253"/>
        <v>1.02207019</v>
      </c>
      <c r="I863" s="124">
        <f t="shared" si="260"/>
        <v>1.15E-2</v>
      </c>
      <c r="J863" s="125">
        <f t="shared" si="261"/>
        <v>44434</v>
      </c>
      <c r="K863" s="126">
        <f t="shared" si="262"/>
        <v>83</v>
      </c>
      <c r="L863" s="127">
        <f t="shared" si="263"/>
        <v>83</v>
      </c>
      <c r="M863" s="128">
        <f t="shared" si="254"/>
        <v>1.003773185</v>
      </c>
      <c r="N863" s="128">
        <f t="shared" ca="1" si="255"/>
        <v>1.0259266499999999</v>
      </c>
      <c r="O863" s="127">
        <f t="shared" si="264"/>
        <v>0</v>
      </c>
      <c r="P863" s="123">
        <f t="shared" ca="1" si="256"/>
        <v>259.26649999</v>
      </c>
      <c r="Q863" s="129">
        <f t="shared" si="257"/>
        <v>0</v>
      </c>
      <c r="R863" s="130" t="str">
        <f t="shared" si="265"/>
        <v>J=</v>
      </c>
      <c r="S863" s="125">
        <f t="shared" si="266"/>
        <v>44622</v>
      </c>
      <c r="T863" s="133" t="str">
        <f t="shared" si="267"/>
        <v>-</v>
      </c>
      <c r="U863" s="7"/>
      <c r="V863" s="7"/>
      <c r="W863" s="7"/>
      <c r="X863" s="7"/>
      <c r="Y863" s="1"/>
      <c r="Z863" s="7"/>
      <c r="AA863" s="7"/>
      <c r="AB863" s="7"/>
      <c r="AC863" s="7"/>
      <c r="AD863" s="7"/>
      <c r="AE863" s="8"/>
      <c r="AF863" s="7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</row>
    <row r="864" spans="1:212" x14ac:dyDescent="0.2">
      <c r="A864" s="122">
        <f t="shared" si="258"/>
        <v>44558</v>
      </c>
      <c r="B864" s="121">
        <f t="shared" ca="1" si="268"/>
        <v>10263.297179990001</v>
      </c>
      <c r="C864" s="123">
        <f t="shared" si="259"/>
        <v>10000</v>
      </c>
      <c r="D864" s="124">
        <f ca="1">IF(A864&lt;$B$1,VLOOKUP(A864,[1]DI!$A$4:$B$15000,2,FALSE),0)</f>
        <v>9.1499999999999998E-2</v>
      </c>
      <c r="E864" s="123">
        <f t="shared" ca="1" si="252"/>
        <v>1.00034749</v>
      </c>
      <c r="F864" s="123">
        <f ca="1">(TRUNC(PRODUCT($E$12:$E863),16))</f>
        <v>1.0903518419944001</v>
      </c>
      <c r="G864" s="123">
        <f t="shared" ca="1" si="251"/>
        <v>1.06643662966093</v>
      </c>
      <c r="H864" s="123">
        <f t="shared" ca="1" si="253"/>
        <v>1.02242535</v>
      </c>
      <c r="I864" s="124">
        <f t="shared" si="260"/>
        <v>1.15E-2</v>
      </c>
      <c r="J864" s="125">
        <f t="shared" si="261"/>
        <v>44434</v>
      </c>
      <c r="K864" s="126">
        <f t="shared" si="262"/>
        <v>84</v>
      </c>
      <c r="L864" s="127">
        <f t="shared" si="263"/>
        <v>84</v>
      </c>
      <c r="M864" s="128">
        <f t="shared" si="254"/>
        <v>1.003818732</v>
      </c>
      <c r="N864" s="128">
        <f t="shared" ca="1" si="255"/>
        <v>1.0263297179999999</v>
      </c>
      <c r="O864" s="127">
        <f t="shared" si="264"/>
        <v>0</v>
      </c>
      <c r="P864" s="123">
        <f t="shared" ca="1" si="256"/>
        <v>263.29717999000002</v>
      </c>
      <c r="Q864" s="129">
        <f t="shared" si="257"/>
        <v>0</v>
      </c>
      <c r="R864" s="130" t="str">
        <f t="shared" si="265"/>
        <v>J=</v>
      </c>
      <c r="S864" s="125">
        <f t="shared" si="266"/>
        <v>44622</v>
      </c>
      <c r="T864" s="133" t="str">
        <f t="shared" si="267"/>
        <v>-</v>
      </c>
      <c r="U864" s="7"/>
      <c r="V864" s="7"/>
      <c r="W864" s="7"/>
      <c r="X864" s="7"/>
      <c r="Y864" s="1"/>
      <c r="Z864" s="7"/>
      <c r="AA864" s="7"/>
      <c r="AB864" s="7"/>
      <c r="AC864" s="7"/>
      <c r="AD864" s="7"/>
      <c r="AE864" s="8"/>
      <c r="AF864" s="7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</row>
    <row r="865" spans="1:212" x14ac:dyDescent="0.2">
      <c r="A865" s="122">
        <f t="shared" si="258"/>
        <v>44559</v>
      </c>
      <c r="B865" s="121">
        <f t="shared" ca="1" si="268"/>
        <v>10267.32942</v>
      </c>
      <c r="C865" s="123">
        <f t="shared" si="259"/>
        <v>10000</v>
      </c>
      <c r="D865" s="124">
        <f ca="1">IF(A865&lt;$B$1,VLOOKUP(A865,[1]DI!$A$4:$B$15000,2,FALSE),0)</f>
        <v>9.1499999999999998E-2</v>
      </c>
      <c r="E865" s="123">
        <f t="shared" ca="1" si="252"/>
        <v>1.00034749</v>
      </c>
      <c r="F865" s="123">
        <f ca="1">(TRUNC(PRODUCT($E$12:$E864),16))</f>
        <v>1.09073072835597</v>
      </c>
      <c r="G865" s="123">
        <f t="shared" ca="1" si="251"/>
        <v>1.06643662966093</v>
      </c>
      <c r="H865" s="123">
        <f t="shared" ca="1" si="253"/>
        <v>1.02278063</v>
      </c>
      <c r="I865" s="124">
        <f t="shared" si="260"/>
        <v>1.15E-2</v>
      </c>
      <c r="J865" s="125">
        <f t="shared" si="261"/>
        <v>44434</v>
      </c>
      <c r="K865" s="126">
        <f t="shared" si="262"/>
        <v>85</v>
      </c>
      <c r="L865" s="127">
        <f t="shared" si="263"/>
        <v>85</v>
      </c>
      <c r="M865" s="128">
        <f t="shared" si="254"/>
        <v>1.003864281</v>
      </c>
      <c r="N865" s="128">
        <f t="shared" ca="1" si="255"/>
        <v>1.026732942</v>
      </c>
      <c r="O865" s="127">
        <f t="shared" si="264"/>
        <v>0</v>
      </c>
      <c r="P865" s="123">
        <f t="shared" ca="1" si="256"/>
        <v>267.32942000000003</v>
      </c>
      <c r="Q865" s="129">
        <f t="shared" si="257"/>
        <v>0</v>
      </c>
      <c r="R865" s="130" t="str">
        <f t="shared" si="265"/>
        <v>J=</v>
      </c>
      <c r="S865" s="125">
        <f t="shared" si="266"/>
        <v>44622</v>
      </c>
      <c r="T865" s="133" t="str">
        <f t="shared" si="267"/>
        <v>-</v>
      </c>
      <c r="U865" s="7"/>
      <c r="V865" s="7"/>
      <c r="W865" s="7"/>
      <c r="X865" s="7"/>
      <c r="Y865" s="1"/>
      <c r="Z865" s="7"/>
      <c r="AA865" s="7"/>
      <c r="AB865" s="7"/>
      <c r="AC865" s="7"/>
      <c r="AD865" s="7"/>
      <c r="AE865" s="8"/>
      <c r="AF865" s="7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</row>
    <row r="866" spans="1:212" x14ac:dyDescent="0.2">
      <c r="A866" s="122">
        <f t="shared" si="258"/>
        <v>44560</v>
      </c>
      <c r="B866" s="121">
        <f t="shared" ca="1" si="268"/>
        <v>10271.363300000001</v>
      </c>
      <c r="C866" s="123">
        <f t="shared" si="259"/>
        <v>10000</v>
      </c>
      <c r="D866" s="124">
        <f ca="1">IF(A866&lt;$B$1,VLOOKUP(A866,[1]DI!$A$4:$B$15000,2,FALSE),0)</f>
        <v>9.1499999999999998E-2</v>
      </c>
      <c r="E866" s="123">
        <f t="shared" ca="1" si="252"/>
        <v>1.00034749</v>
      </c>
      <c r="F866" s="123">
        <f ca="1">(TRUNC(PRODUCT($E$12:$E865),16))</f>
        <v>1.0911097463767701</v>
      </c>
      <c r="G866" s="123">
        <f t="shared" ca="1" si="251"/>
        <v>1.06643662966093</v>
      </c>
      <c r="H866" s="123">
        <f t="shared" ca="1" si="253"/>
        <v>1.02313604</v>
      </c>
      <c r="I866" s="124">
        <f t="shared" si="260"/>
        <v>1.15E-2</v>
      </c>
      <c r="J866" s="125">
        <f t="shared" si="261"/>
        <v>44434</v>
      </c>
      <c r="K866" s="126">
        <f t="shared" si="262"/>
        <v>86</v>
      </c>
      <c r="L866" s="127">
        <f t="shared" si="263"/>
        <v>86</v>
      </c>
      <c r="M866" s="128">
        <f t="shared" si="254"/>
        <v>1.0039098319999999</v>
      </c>
      <c r="N866" s="128">
        <f t="shared" ca="1" si="255"/>
        <v>1.02713633</v>
      </c>
      <c r="O866" s="127">
        <f t="shared" si="264"/>
        <v>0</v>
      </c>
      <c r="P866" s="123">
        <f t="shared" ca="1" si="256"/>
        <v>271.36329999999998</v>
      </c>
      <c r="Q866" s="129">
        <f t="shared" si="257"/>
        <v>0</v>
      </c>
      <c r="R866" s="130" t="str">
        <f t="shared" si="265"/>
        <v>J=</v>
      </c>
      <c r="S866" s="125">
        <f t="shared" si="266"/>
        <v>44622</v>
      </c>
      <c r="T866" s="133" t="str">
        <f t="shared" si="267"/>
        <v>-</v>
      </c>
      <c r="U866" s="7"/>
      <c r="V866" s="7"/>
      <c r="W866" s="7"/>
      <c r="X866" s="7"/>
      <c r="Y866" s="1"/>
      <c r="Z866" s="7"/>
      <c r="AA866" s="7"/>
      <c r="AB866" s="7"/>
      <c r="AC866" s="7"/>
      <c r="AD866" s="7"/>
      <c r="AE866" s="8"/>
      <c r="AF866" s="7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</row>
    <row r="867" spans="1:212" x14ac:dyDescent="0.2">
      <c r="A867" s="122">
        <f t="shared" si="258"/>
        <v>44561</v>
      </c>
      <c r="B867" s="121">
        <f t="shared" ca="1" si="268"/>
        <v>10275.398730000001</v>
      </c>
      <c r="C867" s="123">
        <f t="shared" si="259"/>
        <v>10000</v>
      </c>
      <c r="D867" s="124">
        <f ca="1">IF(A867&lt;$B$1,VLOOKUP(A867,[1]DI!$A$4:$B$15000,2,FALSE),0)</f>
        <v>9.1499999999999998E-2</v>
      </c>
      <c r="E867" s="123">
        <f t="shared" ca="1" si="252"/>
        <v>1.00034749</v>
      </c>
      <c r="F867" s="123">
        <f ca="1">(TRUNC(PRODUCT($E$12:$E866),16))</f>
        <v>1.09148889610254</v>
      </c>
      <c r="G867" s="123">
        <f t="shared" ca="1" si="251"/>
        <v>1.06643662966093</v>
      </c>
      <c r="H867" s="123">
        <f t="shared" ca="1" si="253"/>
        <v>1.02349157</v>
      </c>
      <c r="I867" s="124">
        <f t="shared" si="260"/>
        <v>1.15E-2</v>
      </c>
      <c r="J867" s="125">
        <f t="shared" si="261"/>
        <v>44434</v>
      </c>
      <c r="K867" s="126">
        <f t="shared" si="262"/>
        <v>87</v>
      </c>
      <c r="L867" s="127">
        <f t="shared" si="263"/>
        <v>87</v>
      </c>
      <c r="M867" s="128">
        <f t="shared" si="254"/>
        <v>1.003955385</v>
      </c>
      <c r="N867" s="128">
        <f t="shared" ca="1" si="255"/>
        <v>1.027539873</v>
      </c>
      <c r="O867" s="127">
        <f t="shared" si="264"/>
        <v>0</v>
      </c>
      <c r="P867" s="123">
        <f t="shared" ca="1" si="256"/>
        <v>275.39873</v>
      </c>
      <c r="Q867" s="129">
        <f t="shared" si="257"/>
        <v>0</v>
      </c>
      <c r="R867" s="130" t="str">
        <f t="shared" si="265"/>
        <v>J=</v>
      </c>
      <c r="S867" s="125">
        <f t="shared" si="266"/>
        <v>44622</v>
      </c>
      <c r="T867" s="133" t="str">
        <f t="shared" si="267"/>
        <v>-</v>
      </c>
      <c r="U867" s="7"/>
      <c r="V867" s="7"/>
      <c r="W867" s="7"/>
      <c r="X867" s="7"/>
      <c r="Y867" s="1"/>
      <c r="Z867" s="7"/>
      <c r="AA867" s="7"/>
      <c r="AB867" s="7"/>
      <c r="AC867" s="7"/>
      <c r="AD867" s="7"/>
      <c r="AE867" s="8"/>
      <c r="AF867" s="7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</row>
    <row r="868" spans="1:212" x14ac:dyDescent="0.2">
      <c r="A868" s="122">
        <f t="shared" si="258"/>
        <v>44562</v>
      </c>
      <c r="B868" s="121">
        <f t="shared" ca="1" si="268"/>
        <v>10279.43571</v>
      </c>
      <c r="C868" s="123">
        <f t="shared" si="259"/>
        <v>10000</v>
      </c>
      <c r="D868" s="124">
        <f ca="1">IF(A868&lt;$B$1,VLOOKUP(A868,[1]DI!$A$4:$B$15000,2,FALSE),0)</f>
        <v>0</v>
      </c>
      <c r="E868" s="123">
        <f t="shared" ca="1" si="252"/>
        <v>1</v>
      </c>
      <c r="F868" s="123">
        <f ca="1">(TRUNC(PRODUCT($E$12:$E867),16))</f>
        <v>1.09186817757904</v>
      </c>
      <c r="G868" s="123">
        <f t="shared" ca="1" si="251"/>
        <v>1.06643662966093</v>
      </c>
      <c r="H868" s="123">
        <f t="shared" ca="1" si="253"/>
        <v>1.0238472199999999</v>
      </c>
      <c r="I868" s="124">
        <f t="shared" si="260"/>
        <v>1.15E-2</v>
      </c>
      <c r="J868" s="125">
        <f t="shared" si="261"/>
        <v>44434</v>
      </c>
      <c r="K868" s="126">
        <f t="shared" si="262"/>
        <v>87</v>
      </c>
      <c r="L868" s="127">
        <f t="shared" si="263"/>
        <v>88</v>
      </c>
      <c r="M868" s="128">
        <f t="shared" si="254"/>
        <v>1.0040009400000001</v>
      </c>
      <c r="N868" s="128">
        <f t="shared" ca="1" si="255"/>
        <v>1.027943571</v>
      </c>
      <c r="O868" s="127">
        <f t="shared" si="264"/>
        <v>0</v>
      </c>
      <c r="P868" s="123">
        <f t="shared" ca="1" si="256"/>
        <v>279.43570999999997</v>
      </c>
      <c r="Q868" s="129">
        <f t="shared" si="257"/>
        <v>0</v>
      </c>
      <c r="R868" s="130" t="str">
        <f t="shared" si="265"/>
        <v>J=</v>
      </c>
      <c r="S868" s="125">
        <f t="shared" si="266"/>
        <v>44622</v>
      </c>
      <c r="T868" s="133" t="str">
        <f t="shared" si="267"/>
        <v>-</v>
      </c>
      <c r="U868" s="7"/>
      <c r="V868" s="7"/>
      <c r="W868" s="7"/>
      <c r="X868" s="7"/>
      <c r="Y868" s="1"/>
      <c r="Z868" s="7"/>
      <c r="AA868" s="7"/>
      <c r="AB868" s="7"/>
      <c r="AC868" s="7"/>
      <c r="AD868" s="7"/>
      <c r="AE868" s="8"/>
      <c r="AF868" s="7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</row>
    <row r="869" spans="1:212" x14ac:dyDescent="0.2">
      <c r="A869" s="122">
        <f t="shared" si="258"/>
        <v>44563</v>
      </c>
      <c r="B869" s="121">
        <f t="shared" ca="1" si="268"/>
        <v>10279.43571</v>
      </c>
      <c r="C869" s="123">
        <f t="shared" si="259"/>
        <v>10000</v>
      </c>
      <c r="D869" s="124">
        <f ca="1">IF(A869&lt;$B$1,VLOOKUP(A869,[1]DI!$A$4:$B$15000,2,FALSE),0)</f>
        <v>0</v>
      </c>
      <c r="E869" s="123">
        <f t="shared" ca="1" si="252"/>
        <v>1</v>
      </c>
      <c r="F869" s="123">
        <f ca="1">(TRUNC(PRODUCT($E$12:$E868),16))</f>
        <v>1.09186817757904</v>
      </c>
      <c r="G869" s="123">
        <f t="shared" ca="1" si="251"/>
        <v>1.06643662966093</v>
      </c>
      <c r="H869" s="123">
        <f t="shared" ca="1" si="253"/>
        <v>1.0238472199999999</v>
      </c>
      <c r="I869" s="124">
        <f t="shared" si="260"/>
        <v>1.15E-2</v>
      </c>
      <c r="J869" s="125">
        <f t="shared" si="261"/>
        <v>44434</v>
      </c>
      <c r="K869" s="126">
        <f t="shared" si="262"/>
        <v>87</v>
      </c>
      <c r="L869" s="127">
        <f t="shared" si="263"/>
        <v>88</v>
      </c>
      <c r="M869" s="128">
        <f t="shared" si="254"/>
        <v>1.0040009400000001</v>
      </c>
      <c r="N869" s="128">
        <f t="shared" ca="1" si="255"/>
        <v>1.027943571</v>
      </c>
      <c r="O869" s="127">
        <f t="shared" si="264"/>
        <v>0</v>
      </c>
      <c r="P869" s="123">
        <f t="shared" ca="1" si="256"/>
        <v>279.43570999999997</v>
      </c>
      <c r="Q869" s="129">
        <f t="shared" si="257"/>
        <v>0</v>
      </c>
      <c r="R869" s="130" t="str">
        <f t="shared" si="265"/>
        <v>J=</v>
      </c>
      <c r="S869" s="125">
        <f t="shared" si="266"/>
        <v>44622</v>
      </c>
      <c r="T869" s="133" t="str">
        <f t="shared" si="267"/>
        <v>-</v>
      </c>
      <c r="U869" s="7"/>
      <c r="V869" s="7"/>
      <c r="W869" s="7"/>
      <c r="X869" s="7"/>
      <c r="Y869" s="1"/>
      <c r="Z869" s="7"/>
      <c r="AA869" s="7"/>
      <c r="AB869" s="7"/>
      <c r="AC869" s="7"/>
      <c r="AD869" s="7"/>
      <c r="AE869" s="8"/>
      <c r="AF869" s="7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</row>
    <row r="870" spans="1:212" x14ac:dyDescent="0.2">
      <c r="A870" s="122">
        <f t="shared" si="258"/>
        <v>44564</v>
      </c>
      <c r="B870" s="121">
        <f t="shared" ca="1" si="268"/>
        <v>10279.43571</v>
      </c>
      <c r="C870" s="123">
        <f t="shared" si="259"/>
        <v>10000</v>
      </c>
      <c r="D870" s="124">
        <f ca="1">IF(A870&lt;$B$1,VLOOKUP(A870,[1]DI!$A$4:$B$15000,2,FALSE),0)</f>
        <v>9.1499999999999998E-2</v>
      </c>
      <c r="E870" s="123">
        <f t="shared" ca="1" si="252"/>
        <v>1.00034749</v>
      </c>
      <c r="F870" s="123">
        <f ca="1">(TRUNC(PRODUCT($E$12:$E869),16))</f>
        <v>1.09186817757904</v>
      </c>
      <c r="G870" s="123">
        <f t="shared" ca="1" si="251"/>
        <v>1.06643662966093</v>
      </c>
      <c r="H870" s="123">
        <f t="shared" ca="1" si="253"/>
        <v>1.0238472199999999</v>
      </c>
      <c r="I870" s="124">
        <f t="shared" si="260"/>
        <v>1.15E-2</v>
      </c>
      <c r="J870" s="125">
        <f t="shared" si="261"/>
        <v>44434</v>
      </c>
      <c r="K870" s="126">
        <f t="shared" si="262"/>
        <v>88</v>
      </c>
      <c r="L870" s="127">
        <f t="shared" si="263"/>
        <v>88</v>
      </c>
      <c r="M870" s="128">
        <f t="shared" si="254"/>
        <v>1.0040009400000001</v>
      </c>
      <c r="N870" s="128">
        <f t="shared" ca="1" si="255"/>
        <v>1.027943571</v>
      </c>
      <c r="O870" s="127">
        <f t="shared" si="264"/>
        <v>0</v>
      </c>
      <c r="P870" s="123">
        <f t="shared" ca="1" si="256"/>
        <v>279.43570999999997</v>
      </c>
      <c r="Q870" s="129">
        <f t="shared" si="257"/>
        <v>0</v>
      </c>
      <c r="R870" s="130" t="str">
        <f t="shared" si="265"/>
        <v>J=</v>
      </c>
      <c r="S870" s="125">
        <f t="shared" si="266"/>
        <v>44622</v>
      </c>
      <c r="T870" s="133" t="str">
        <f t="shared" si="267"/>
        <v>-</v>
      </c>
      <c r="U870" s="7"/>
      <c r="V870" s="7"/>
      <c r="W870" s="7"/>
      <c r="X870" s="7"/>
      <c r="Y870" s="1"/>
      <c r="Z870" s="7"/>
      <c r="AA870" s="7"/>
      <c r="AB870" s="7"/>
      <c r="AC870" s="7"/>
      <c r="AD870" s="7"/>
      <c r="AE870" s="8"/>
      <c r="AF870" s="7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</row>
    <row r="871" spans="1:212" x14ac:dyDescent="0.2">
      <c r="A871" s="122">
        <f t="shared" si="258"/>
        <v>44565</v>
      </c>
      <c r="B871" s="121">
        <f t="shared" ca="1" si="268"/>
        <v>10283.474340000001</v>
      </c>
      <c r="C871" s="123">
        <f t="shared" si="259"/>
        <v>10000</v>
      </c>
      <c r="D871" s="124">
        <f ca="1">IF(A871&lt;$B$1,VLOOKUP(A871,[1]DI!$A$4:$B$15000,2,FALSE),0)</f>
        <v>9.1499999999999998E-2</v>
      </c>
      <c r="E871" s="123">
        <f t="shared" ca="1" si="252"/>
        <v>1.00034749</v>
      </c>
      <c r="F871" s="123">
        <f ca="1">(TRUNC(PRODUCT($E$12:$E870),16))</f>
        <v>1.0922475908520699</v>
      </c>
      <c r="G871" s="123">
        <f t="shared" ca="1" si="251"/>
        <v>1.06643662966093</v>
      </c>
      <c r="H871" s="123">
        <f t="shared" ca="1" si="253"/>
        <v>1.024203</v>
      </c>
      <c r="I871" s="124">
        <f t="shared" si="260"/>
        <v>1.15E-2</v>
      </c>
      <c r="J871" s="125">
        <f t="shared" si="261"/>
        <v>44434</v>
      </c>
      <c r="K871" s="126">
        <f t="shared" si="262"/>
        <v>89</v>
      </c>
      <c r="L871" s="127">
        <f t="shared" si="263"/>
        <v>89</v>
      </c>
      <c r="M871" s="128">
        <f t="shared" si="254"/>
        <v>1.004046497</v>
      </c>
      <c r="N871" s="128">
        <f t="shared" ca="1" si="255"/>
        <v>1.0283474340000001</v>
      </c>
      <c r="O871" s="127">
        <f t="shared" si="264"/>
        <v>0</v>
      </c>
      <c r="P871" s="123">
        <f t="shared" ca="1" si="256"/>
        <v>283.47433999999998</v>
      </c>
      <c r="Q871" s="129">
        <f t="shared" si="257"/>
        <v>0</v>
      </c>
      <c r="R871" s="130" t="str">
        <f t="shared" si="265"/>
        <v>J=</v>
      </c>
      <c r="S871" s="125">
        <f t="shared" si="266"/>
        <v>44622</v>
      </c>
      <c r="T871" s="133" t="str">
        <f t="shared" si="267"/>
        <v>-</v>
      </c>
      <c r="U871" s="7"/>
      <c r="V871" s="7"/>
      <c r="W871" s="7"/>
      <c r="X871" s="7"/>
      <c r="Y871" s="1"/>
      <c r="Z871" s="7"/>
      <c r="AA871" s="7"/>
      <c r="AB871" s="7"/>
      <c r="AC871" s="7"/>
      <c r="AD871" s="7"/>
      <c r="AE871" s="8"/>
      <c r="AF871" s="7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</row>
    <row r="872" spans="1:212" x14ac:dyDescent="0.2">
      <c r="A872" s="122">
        <f t="shared" si="258"/>
        <v>44566</v>
      </c>
      <c r="B872" s="121">
        <f t="shared" ca="1" si="268"/>
        <v>10287.514520000001</v>
      </c>
      <c r="C872" s="123">
        <f t="shared" si="259"/>
        <v>10000</v>
      </c>
      <c r="D872" s="124">
        <f ca="1">IF(A872&lt;$B$1,VLOOKUP(A872,[1]DI!$A$4:$B$15000,2,FALSE),0)</f>
        <v>9.1499999999999998E-2</v>
      </c>
      <c r="E872" s="123">
        <f t="shared" ca="1" si="252"/>
        <v>1.00034749</v>
      </c>
      <c r="F872" s="123">
        <f ca="1">(TRUNC(PRODUCT($E$12:$E871),16))</f>
        <v>1.09262713596741</v>
      </c>
      <c r="G872" s="123">
        <f t="shared" ca="1" si="251"/>
        <v>1.06643662966093</v>
      </c>
      <c r="H872" s="123">
        <f t="shared" ca="1" si="253"/>
        <v>1.0245588999999999</v>
      </c>
      <c r="I872" s="124">
        <f t="shared" si="260"/>
        <v>1.15E-2</v>
      </c>
      <c r="J872" s="125">
        <f t="shared" si="261"/>
        <v>44434</v>
      </c>
      <c r="K872" s="126">
        <f t="shared" si="262"/>
        <v>90</v>
      </c>
      <c r="L872" s="127">
        <f t="shared" si="263"/>
        <v>90</v>
      </c>
      <c r="M872" s="128">
        <f t="shared" si="254"/>
        <v>1.004092056</v>
      </c>
      <c r="N872" s="128">
        <f t="shared" ca="1" si="255"/>
        <v>1.0287514520000001</v>
      </c>
      <c r="O872" s="127">
        <f t="shared" si="264"/>
        <v>0</v>
      </c>
      <c r="P872" s="123">
        <f t="shared" ca="1" si="256"/>
        <v>287.51452</v>
      </c>
      <c r="Q872" s="129">
        <f t="shared" si="257"/>
        <v>0</v>
      </c>
      <c r="R872" s="130" t="str">
        <f t="shared" si="265"/>
        <v>J=</v>
      </c>
      <c r="S872" s="125">
        <f t="shared" si="266"/>
        <v>44622</v>
      </c>
      <c r="T872" s="133" t="str">
        <f t="shared" si="267"/>
        <v>-</v>
      </c>
      <c r="U872" s="7"/>
      <c r="V872" s="7"/>
      <c r="W872" s="7"/>
      <c r="X872" s="7"/>
      <c r="Y872" s="1"/>
      <c r="Z872" s="7"/>
      <c r="AA872" s="7"/>
      <c r="AB872" s="7"/>
      <c r="AC872" s="7"/>
      <c r="AD872" s="7"/>
      <c r="AE872" s="8"/>
      <c r="AF872" s="7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</row>
    <row r="873" spans="1:212" x14ac:dyDescent="0.2">
      <c r="A873" s="122">
        <f t="shared" si="258"/>
        <v>44567</v>
      </c>
      <c r="B873" s="121">
        <f t="shared" ca="1" si="268"/>
        <v>10291.55625</v>
      </c>
      <c r="C873" s="123">
        <f t="shared" si="259"/>
        <v>10000</v>
      </c>
      <c r="D873" s="124">
        <f ca="1">IF(A873&lt;$B$1,VLOOKUP(A873,[1]DI!$A$4:$B$15000,2,FALSE),0)</f>
        <v>9.1499999999999998E-2</v>
      </c>
      <c r="E873" s="123">
        <f t="shared" ca="1" si="252"/>
        <v>1.00034749</v>
      </c>
      <c r="F873" s="123">
        <f ca="1">(TRUNC(PRODUCT($E$12:$E872),16))</f>
        <v>1.0930068129708901</v>
      </c>
      <c r="G873" s="123">
        <f t="shared" ca="1" si="251"/>
        <v>1.06643662966093</v>
      </c>
      <c r="H873" s="123">
        <f t="shared" ca="1" si="253"/>
        <v>1.0249149200000001</v>
      </c>
      <c r="I873" s="124">
        <f t="shared" si="260"/>
        <v>1.15E-2</v>
      </c>
      <c r="J873" s="125">
        <f t="shared" si="261"/>
        <v>44434</v>
      </c>
      <c r="K873" s="126">
        <f t="shared" si="262"/>
        <v>91</v>
      </c>
      <c r="L873" s="127">
        <f t="shared" si="263"/>
        <v>91</v>
      </c>
      <c r="M873" s="128">
        <f t="shared" si="254"/>
        <v>1.004137617</v>
      </c>
      <c r="N873" s="128">
        <f t="shared" ca="1" si="255"/>
        <v>1.029155625</v>
      </c>
      <c r="O873" s="127">
        <f t="shared" si="264"/>
        <v>0</v>
      </c>
      <c r="P873" s="123">
        <f t="shared" ca="1" si="256"/>
        <v>291.55624999999998</v>
      </c>
      <c r="Q873" s="129">
        <f t="shared" si="257"/>
        <v>0</v>
      </c>
      <c r="R873" s="130" t="str">
        <f t="shared" si="265"/>
        <v>J=</v>
      </c>
      <c r="S873" s="125">
        <f t="shared" si="266"/>
        <v>44622</v>
      </c>
      <c r="T873" s="133" t="str">
        <f t="shared" si="267"/>
        <v>-</v>
      </c>
      <c r="U873" s="7"/>
      <c r="V873" s="7"/>
      <c r="W873" s="7"/>
      <c r="X873" s="7"/>
      <c r="Y873" s="1"/>
      <c r="Z873" s="7"/>
      <c r="AA873" s="7"/>
      <c r="AB873" s="7"/>
      <c r="AC873" s="7"/>
      <c r="AD873" s="7"/>
      <c r="AE873" s="8"/>
      <c r="AF873" s="7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</row>
    <row r="874" spans="1:212" x14ac:dyDescent="0.2">
      <c r="A874" s="122">
        <f t="shared" si="258"/>
        <v>44568</v>
      </c>
      <c r="B874" s="121">
        <f t="shared" ca="1" si="268"/>
        <v>10295.599630000001</v>
      </c>
      <c r="C874" s="123">
        <f t="shared" si="259"/>
        <v>10000</v>
      </c>
      <c r="D874" s="124">
        <f ca="1">IF(A874&lt;$B$1,VLOOKUP(A874,[1]DI!$A$4:$B$15000,2,FALSE),0)</f>
        <v>9.1499999999999998E-2</v>
      </c>
      <c r="E874" s="123">
        <f t="shared" ca="1" si="252"/>
        <v>1.00034749</v>
      </c>
      <c r="F874" s="123">
        <f ca="1">(TRUNC(PRODUCT($E$12:$E873),16))</f>
        <v>1.0933866219083299</v>
      </c>
      <c r="G874" s="123">
        <f t="shared" ca="1" si="251"/>
        <v>1.06643662966093</v>
      </c>
      <c r="H874" s="123">
        <f t="shared" ca="1" si="253"/>
        <v>1.0252710700000001</v>
      </c>
      <c r="I874" s="124">
        <f t="shared" si="260"/>
        <v>1.15E-2</v>
      </c>
      <c r="J874" s="125">
        <f t="shared" si="261"/>
        <v>44434</v>
      </c>
      <c r="K874" s="126">
        <f t="shared" si="262"/>
        <v>92</v>
      </c>
      <c r="L874" s="127">
        <f t="shared" si="263"/>
        <v>92</v>
      </c>
      <c r="M874" s="128">
        <f t="shared" si="254"/>
        <v>1.0041831800000001</v>
      </c>
      <c r="N874" s="128">
        <f t="shared" ca="1" si="255"/>
        <v>1.0295599630000001</v>
      </c>
      <c r="O874" s="127">
        <f t="shared" si="264"/>
        <v>0</v>
      </c>
      <c r="P874" s="123">
        <f t="shared" ca="1" si="256"/>
        <v>295.59962999999999</v>
      </c>
      <c r="Q874" s="129">
        <f t="shared" si="257"/>
        <v>0</v>
      </c>
      <c r="R874" s="130" t="str">
        <f t="shared" si="265"/>
        <v>J=</v>
      </c>
      <c r="S874" s="125">
        <f t="shared" si="266"/>
        <v>44622</v>
      </c>
      <c r="T874" s="133" t="str">
        <f t="shared" si="267"/>
        <v>-</v>
      </c>
      <c r="U874" s="7"/>
      <c r="V874" s="7"/>
      <c r="W874" s="7"/>
      <c r="X874" s="7"/>
      <c r="Y874" s="1"/>
      <c r="Z874" s="7"/>
      <c r="AA874" s="7"/>
      <c r="AB874" s="7"/>
      <c r="AC874" s="7"/>
      <c r="AD874" s="7"/>
      <c r="AE874" s="8"/>
      <c r="AF874" s="7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</row>
    <row r="875" spans="1:212" x14ac:dyDescent="0.2">
      <c r="A875" s="122">
        <f t="shared" si="258"/>
        <v>44569</v>
      </c>
      <c r="B875" s="121">
        <f t="shared" ca="1" si="268"/>
        <v>10299.64458</v>
      </c>
      <c r="C875" s="123">
        <f t="shared" si="259"/>
        <v>10000</v>
      </c>
      <c r="D875" s="124">
        <f ca="1">IF(A875&lt;$B$1,VLOOKUP(A875,[1]DI!$A$4:$B$15000,2,FALSE),0)</f>
        <v>0</v>
      </c>
      <c r="E875" s="123">
        <f t="shared" ca="1" si="252"/>
        <v>1</v>
      </c>
      <c r="F875" s="123">
        <f ca="1">(TRUNC(PRODUCT($E$12:$E874),16))</f>
        <v>1.0937665628255799</v>
      </c>
      <c r="G875" s="123">
        <f t="shared" ca="1" si="251"/>
        <v>1.06643662966093</v>
      </c>
      <c r="H875" s="123">
        <f t="shared" ca="1" si="253"/>
        <v>1.02562734</v>
      </c>
      <c r="I875" s="124">
        <f t="shared" si="260"/>
        <v>1.15E-2</v>
      </c>
      <c r="J875" s="125">
        <f t="shared" si="261"/>
        <v>44434</v>
      </c>
      <c r="K875" s="126">
        <f t="shared" si="262"/>
        <v>92</v>
      </c>
      <c r="L875" s="127">
        <f t="shared" si="263"/>
        <v>93</v>
      </c>
      <c r="M875" s="128">
        <f t="shared" si="254"/>
        <v>1.0042287459999999</v>
      </c>
      <c r="N875" s="128">
        <f t="shared" ca="1" si="255"/>
        <v>1.029964458</v>
      </c>
      <c r="O875" s="127">
        <f t="shared" si="264"/>
        <v>0</v>
      </c>
      <c r="P875" s="123">
        <f t="shared" ca="1" si="256"/>
        <v>299.64458000000002</v>
      </c>
      <c r="Q875" s="129">
        <f t="shared" si="257"/>
        <v>0</v>
      </c>
      <c r="R875" s="130" t="str">
        <f t="shared" si="265"/>
        <v>J=</v>
      </c>
      <c r="S875" s="125">
        <f t="shared" si="266"/>
        <v>44622</v>
      </c>
      <c r="T875" s="133" t="str">
        <f t="shared" si="267"/>
        <v>-</v>
      </c>
      <c r="U875" s="7"/>
      <c r="V875" s="7"/>
      <c r="W875" s="7"/>
      <c r="X875" s="7"/>
      <c r="Y875" s="1"/>
      <c r="Z875" s="7"/>
      <c r="AA875" s="7"/>
      <c r="AB875" s="7"/>
      <c r="AC875" s="7"/>
      <c r="AD875" s="7"/>
      <c r="AE875" s="8"/>
      <c r="AF875" s="7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</row>
    <row r="876" spans="1:212" x14ac:dyDescent="0.2">
      <c r="A876" s="122">
        <f t="shared" si="258"/>
        <v>44570</v>
      </c>
      <c r="B876" s="121">
        <f t="shared" ca="1" si="268"/>
        <v>10299.64458</v>
      </c>
      <c r="C876" s="123">
        <f t="shared" si="259"/>
        <v>10000</v>
      </c>
      <c r="D876" s="124">
        <f ca="1">IF(A876&lt;$B$1,VLOOKUP(A876,[1]DI!$A$4:$B$15000,2,FALSE),0)</f>
        <v>0</v>
      </c>
      <c r="E876" s="123">
        <f t="shared" ca="1" si="252"/>
        <v>1</v>
      </c>
      <c r="F876" s="123">
        <f ca="1">(TRUNC(PRODUCT($E$12:$E875),16))</f>
        <v>1.0937665628255799</v>
      </c>
      <c r="G876" s="123">
        <f t="shared" ca="1" si="251"/>
        <v>1.06643662966093</v>
      </c>
      <c r="H876" s="123">
        <f t="shared" ca="1" si="253"/>
        <v>1.02562734</v>
      </c>
      <c r="I876" s="124">
        <f t="shared" si="260"/>
        <v>1.15E-2</v>
      </c>
      <c r="J876" s="125">
        <f t="shared" si="261"/>
        <v>44434</v>
      </c>
      <c r="K876" s="126">
        <f t="shared" si="262"/>
        <v>92</v>
      </c>
      <c r="L876" s="127">
        <f t="shared" si="263"/>
        <v>93</v>
      </c>
      <c r="M876" s="128">
        <f t="shared" si="254"/>
        <v>1.0042287459999999</v>
      </c>
      <c r="N876" s="128">
        <f t="shared" ca="1" si="255"/>
        <v>1.029964458</v>
      </c>
      <c r="O876" s="127">
        <f t="shared" si="264"/>
        <v>0</v>
      </c>
      <c r="P876" s="123">
        <f t="shared" ca="1" si="256"/>
        <v>299.64458000000002</v>
      </c>
      <c r="Q876" s="129">
        <f t="shared" si="257"/>
        <v>0</v>
      </c>
      <c r="R876" s="130" t="str">
        <f t="shared" si="265"/>
        <v>J=</v>
      </c>
      <c r="S876" s="125">
        <f t="shared" si="266"/>
        <v>44622</v>
      </c>
      <c r="T876" s="133" t="str">
        <f t="shared" si="267"/>
        <v>-</v>
      </c>
      <c r="U876" s="7"/>
      <c r="V876" s="7"/>
      <c r="W876" s="7"/>
      <c r="X876" s="7"/>
      <c r="Y876" s="1"/>
      <c r="Z876" s="7"/>
      <c r="AA876" s="7"/>
      <c r="AB876" s="7"/>
      <c r="AC876" s="7"/>
      <c r="AD876" s="7"/>
      <c r="AE876" s="8"/>
      <c r="AF876" s="7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</row>
    <row r="877" spans="1:212" x14ac:dyDescent="0.2">
      <c r="A877" s="122">
        <f t="shared" si="258"/>
        <v>44571</v>
      </c>
      <c r="B877" s="121">
        <f t="shared" ca="1" si="268"/>
        <v>10299.64458</v>
      </c>
      <c r="C877" s="123">
        <f t="shared" si="259"/>
        <v>10000</v>
      </c>
      <c r="D877" s="124">
        <f ca="1">IF(A877&lt;$B$1,VLOOKUP(A877,[1]DI!$A$4:$B$15000,2,FALSE),0)</f>
        <v>9.1499999999999998E-2</v>
      </c>
      <c r="E877" s="123">
        <f t="shared" ca="1" si="252"/>
        <v>1.00034749</v>
      </c>
      <c r="F877" s="123">
        <f ca="1">(TRUNC(PRODUCT($E$12:$E876),16))</f>
        <v>1.0937665628255799</v>
      </c>
      <c r="G877" s="123">
        <f t="shared" ca="1" si="251"/>
        <v>1.06643662966093</v>
      </c>
      <c r="H877" s="123">
        <f t="shared" ca="1" si="253"/>
        <v>1.02562734</v>
      </c>
      <c r="I877" s="124">
        <f t="shared" si="260"/>
        <v>1.15E-2</v>
      </c>
      <c r="J877" s="125">
        <f t="shared" si="261"/>
        <v>44434</v>
      </c>
      <c r="K877" s="126">
        <f t="shared" si="262"/>
        <v>93</v>
      </c>
      <c r="L877" s="127">
        <f t="shared" si="263"/>
        <v>93</v>
      </c>
      <c r="M877" s="128">
        <f t="shared" si="254"/>
        <v>1.0042287459999999</v>
      </c>
      <c r="N877" s="128">
        <f t="shared" ca="1" si="255"/>
        <v>1.029964458</v>
      </c>
      <c r="O877" s="127">
        <f t="shared" si="264"/>
        <v>0</v>
      </c>
      <c r="P877" s="123">
        <f t="shared" ca="1" si="256"/>
        <v>299.64458000000002</v>
      </c>
      <c r="Q877" s="129">
        <f t="shared" si="257"/>
        <v>0</v>
      </c>
      <c r="R877" s="130" t="str">
        <f t="shared" si="265"/>
        <v>J=</v>
      </c>
      <c r="S877" s="125">
        <f t="shared" si="266"/>
        <v>44622</v>
      </c>
      <c r="T877" s="133" t="str">
        <f t="shared" si="267"/>
        <v>-</v>
      </c>
      <c r="U877" s="7"/>
      <c r="V877" s="7"/>
      <c r="W877" s="7"/>
      <c r="X877" s="7"/>
      <c r="Y877" s="1"/>
      <c r="Z877" s="7"/>
      <c r="AA877" s="7"/>
      <c r="AB877" s="7"/>
      <c r="AC877" s="7"/>
      <c r="AD877" s="7"/>
      <c r="AE877" s="8"/>
      <c r="AF877" s="7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</row>
    <row r="878" spans="1:212" x14ac:dyDescent="0.2">
      <c r="A878" s="122">
        <f t="shared" si="258"/>
        <v>44572</v>
      </c>
      <c r="B878" s="121">
        <f t="shared" ca="1" si="268"/>
        <v>10303.691059999999</v>
      </c>
      <c r="C878" s="123">
        <f t="shared" si="259"/>
        <v>10000</v>
      </c>
      <c r="D878" s="124">
        <f ca="1">IF(A878&lt;$B$1,VLOOKUP(A878,[1]DI!$A$4:$B$15000,2,FALSE),0)</f>
        <v>9.1499999999999998E-2</v>
      </c>
      <c r="E878" s="123">
        <f t="shared" ca="1" si="252"/>
        <v>1.00034749</v>
      </c>
      <c r="F878" s="123">
        <f ca="1">(TRUNC(PRODUCT($E$12:$E877),16))</f>
        <v>1.0941466357684899</v>
      </c>
      <c r="G878" s="123">
        <f t="shared" ca="1" si="251"/>
        <v>1.06643662966093</v>
      </c>
      <c r="H878" s="123">
        <f t="shared" ca="1" si="253"/>
        <v>1.0259837300000001</v>
      </c>
      <c r="I878" s="124">
        <f t="shared" si="260"/>
        <v>1.15E-2</v>
      </c>
      <c r="J878" s="125">
        <f t="shared" si="261"/>
        <v>44434</v>
      </c>
      <c r="K878" s="126">
        <f t="shared" si="262"/>
        <v>94</v>
      </c>
      <c r="L878" s="127">
        <f t="shared" si="263"/>
        <v>94</v>
      </c>
      <c r="M878" s="128">
        <f t="shared" si="254"/>
        <v>1.004274313</v>
      </c>
      <c r="N878" s="128">
        <f t="shared" ca="1" si="255"/>
        <v>1.030369106</v>
      </c>
      <c r="O878" s="127">
        <f t="shared" si="264"/>
        <v>0</v>
      </c>
      <c r="P878" s="123">
        <f t="shared" ca="1" si="256"/>
        <v>303.69105999999999</v>
      </c>
      <c r="Q878" s="129">
        <f t="shared" si="257"/>
        <v>0</v>
      </c>
      <c r="R878" s="130" t="str">
        <f t="shared" si="265"/>
        <v>J=</v>
      </c>
      <c r="S878" s="125">
        <f t="shared" si="266"/>
        <v>44622</v>
      </c>
      <c r="T878" s="133" t="str">
        <f t="shared" si="267"/>
        <v>-</v>
      </c>
      <c r="U878" s="7"/>
      <c r="V878" s="7"/>
      <c r="W878" s="7"/>
      <c r="X878" s="7"/>
      <c r="Y878" s="1"/>
      <c r="Z878" s="7"/>
      <c r="AA878" s="7"/>
      <c r="AB878" s="7"/>
      <c r="AC878" s="7"/>
      <c r="AD878" s="7"/>
      <c r="AE878" s="8"/>
      <c r="AF878" s="7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</row>
    <row r="879" spans="1:212" x14ac:dyDescent="0.2">
      <c r="A879" s="122">
        <f t="shared" si="258"/>
        <v>44573</v>
      </c>
      <c r="B879" s="121">
        <f t="shared" ca="1" si="268"/>
        <v>10307.739199989999</v>
      </c>
      <c r="C879" s="123">
        <f t="shared" si="259"/>
        <v>10000</v>
      </c>
      <c r="D879" s="124">
        <f ca="1">IF(A879&lt;$B$1,VLOOKUP(A879,[1]DI!$A$4:$B$15000,2,FALSE),0)</f>
        <v>9.1499999999999998E-2</v>
      </c>
      <c r="E879" s="123">
        <f t="shared" ca="1" si="252"/>
        <v>1.00034749</v>
      </c>
      <c r="F879" s="123">
        <f ca="1">(TRUNC(PRODUCT($E$12:$E878),16))</f>
        <v>1.09452684078296</v>
      </c>
      <c r="G879" s="123">
        <f t="shared" ca="1" si="251"/>
        <v>1.06643662966093</v>
      </c>
      <c r="H879" s="123">
        <f t="shared" ca="1" si="253"/>
        <v>1.0263402500000001</v>
      </c>
      <c r="I879" s="124">
        <f t="shared" si="260"/>
        <v>1.15E-2</v>
      </c>
      <c r="J879" s="125">
        <f t="shared" si="261"/>
        <v>44434</v>
      </c>
      <c r="K879" s="126">
        <f t="shared" si="262"/>
        <v>95</v>
      </c>
      <c r="L879" s="127">
        <f t="shared" si="263"/>
        <v>95</v>
      </c>
      <c r="M879" s="128">
        <f t="shared" si="254"/>
        <v>1.004319883</v>
      </c>
      <c r="N879" s="128">
        <f t="shared" ca="1" si="255"/>
        <v>1.0307739199999999</v>
      </c>
      <c r="O879" s="127">
        <f t="shared" si="264"/>
        <v>0</v>
      </c>
      <c r="P879" s="123">
        <f t="shared" ca="1" si="256"/>
        <v>307.73919998999997</v>
      </c>
      <c r="Q879" s="129">
        <f t="shared" si="257"/>
        <v>0</v>
      </c>
      <c r="R879" s="130" t="str">
        <f t="shared" si="265"/>
        <v>J=</v>
      </c>
      <c r="S879" s="125">
        <f t="shared" si="266"/>
        <v>44622</v>
      </c>
      <c r="T879" s="133" t="str">
        <f t="shared" si="267"/>
        <v>-</v>
      </c>
      <c r="U879" s="7"/>
      <c r="V879" s="7"/>
      <c r="W879" s="7"/>
      <c r="X879" s="7"/>
      <c r="Y879" s="1"/>
      <c r="Z879" s="7"/>
      <c r="AA879" s="7"/>
      <c r="AB879" s="7"/>
      <c r="AC879" s="7"/>
      <c r="AD879" s="7"/>
      <c r="AE879" s="8"/>
      <c r="AF879" s="7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</row>
    <row r="880" spans="1:212" x14ac:dyDescent="0.2">
      <c r="A880" s="122">
        <f t="shared" si="258"/>
        <v>44574</v>
      </c>
      <c r="B880" s="121">
        <f t="shared" ca="1" si="268"/>
        <v>10311.788979999999</v>
      </c>
      <c r="C880" s="123">
        <f t="shared" si="259"/>
        <v>10000</v>
      </c>
      <c r="D880" s="124">
        <f ca="1">IF(A880&lt;$B$1,VLOOKUP(A880,[1]DI!$A$4:$B$15000,2,FALSE),0)</f>
        <v>9.1499999999999998E-2</v>
      </c>
      <c r="E880" s="123">
        <f t="shared" ca="1" si="252"/>
        <v>1.00034749</v>
      </c>
      <c r="F880" s="123">
        <f ca="1">(TRUNC(PRODUCT($E$12:$E879),16))</f>
        <v>1.09490717791486</v>
      </c>
      <c r="G880" s="123">
        <f t="shared" ref="G880:G943" ca="1" si="269">IF(O879&gt;0,F879,G879)</f>
        <v>1.06643662966093</v>
      </c>
      <c r="H880" s="123">
        <f t="shared" ca="1" si="253"/>
        <v>1.0266968999999999</v>
      </c>
      <c r="I880" s="124">
        <f t="shared" si="260"/>
        <v>1.15E-2</v>
      </c>
      <c r="J880" s="125">
        <f t="shared" si="261"/>
        <v>44434</v>
      </c>
      <c r="K880" s="126">
        <f t="shared" si="262"/>
        <v>96</v>
      </c>
      <c r="L880" s="127">
        <f t="shared" si="263"/>
        <v>96</v>
      </c>
      <c r="M880" s="128">
        <f t="shared" si="254"/>
        <v>1.004365454</v>
      </c>
      <c r="N880" s="128">
        <f t="shared" ca="1" si="255"/>
        <v>1.0311788980000001</v>
      </c>
      <c r="O880" s="127">
        <f t="shared" si="264"/>
        <v>0</v>
      </c>
      <c r="P880" s="123">
        <f t="shared" ca="1" si="256"/>
        <v>311.78897999999998</v>
      </c>
      <c r="Q880" s="129">
        <f t="shared" si="257"/>
        <v>0</v>
      </c>
      <c r="R880" s="130" t="str">
        <f t="shared" si="265"/>
        <v>J=</v>
      </c>
      <c r="S880" s="125">
        <f t="shared" si="266"/>
        <v>44622</v>
      </c>
      <c r="T880" s="133" t="str">
        <f t="shared" si="267"/>
        <v>-</v>
      </c>
      <c r="U880" s="7"/>
      <c r="V880" s="7"/>
      <c r="W880" s="7"/>
      <c r="X880" s="7"/>
      <c r="Y880" s="1"/>
      <c r="Z880" s="7"/>
      <c r="AA880" s="7"/>
      <c r="AB880" s="7"/>
      <c r="AC880" s="7"/>
      <c r="AD880" s="7"/>
      <c r="AE880" s="8"/>
      <c r="AF880" s="7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</row>
    <row r="881" spans="1:212" x14ac:dyDescent="0.2">
      <c r="A881" s="122">
        <f t="shared" si="258"/>
        <v>44575</v>
      </c>
      <c r="B881" s="121">
        <f t="shared" ca="1" si="268"/>
        <v>10315.84022</v>
      </c>
      <c r="C881" s="123">
        <f t="shared" si="259"/>
        <v>10000</v>
      </c>
      <c r="D881" s="124">
        <f ca="1">IF(A881&lt;$B$1,VLOOKUP(A881,[1]DI!$A$4:$B$15000,2,FALSE),0)</f>
        <v>9.1499999999999998E-2</v>
      </c>
      <c r="E881" s="123">
        <f t="shared" ca="1" si="252"/>
        <v>1.00034749</v>
      </c>
      <c r="F881" s="123">
        <f ca="1">(TRUNC(PRODUCT($E$12:$E880),16))</f>
        <v>1.0952876472101101</v>
      </c>
      <c r="G881" s="123">
        <f t="shared" ca="1" si="269"/>
        <v>1.06643662966093</v>
      </c>
      <c r="H881" s="123">
        <f t="shared" ca="1" si="253"/>
        <v>1.02705366</v>
      </c>
      <c r="I881" s="124">
        <f t="shared" si="260"/>
        <v>1.15E-2</v>
      </c>
      <c r="J881" s="125">
        <f t="shared" si="261"/>
        <v>44434</v>
      </c>
      <c r="K881" s="126">
        <f t="shared" si="262"/>
        <v>97</v>
      </c>
      <c r="L881" s="127">
        <f t="shared" si="263"/>
        <v>97</v>
      </c>
      <c r="M881" s="128">
        <f t="shared" si="254"/>
        <v>1.004411028</v>
      </c>
      <c r="N881" s="128">
        <f t="shared" ca="1" si="255"/>
        <v>1.0315840220000001</v>
      </c>
      <c r="O881" s="127">
        <f t="shared" si="264"/>
        <v>0</v>
      </c>
      <c r="P881" s="123">
        <f t="shared" ca="1" si="256"/>
        <v>315.84021999999999</v>
      </c>
      <c r="Q881" s="129">
        <f t="shared" si="257"/>
        <v>0</v>
      </c>
      <c r="R881" s="130" t="str">
        <f t="shared" si="265"/>
        <v>J=</v>
      </c>
      <c r="S881" s="125">
        <f t="shared" si="266"/>
        <v>44622</v>
      </c>
      <c r="T881" s="133" t="str">
        <f t="shared" si="267"/>
        <v>-</v>
      </c>
      <c r="U881" s="7"/>
      <c r="V881" s="7"/>
      <c r="W881" s="7"/>
      <c r="X881" s="7"/>
      <c r="Y881" s="1"/>
      <c r="Z881" s="7"/>
      <c r="AA881" s="7"/>
      <c r="AB881" s="7"/>
      <c r="AC881" s="7"/>
      <c r="AD881" s="7"/>
      <c r="AE881" s="8"/>
      <c r="AF881" s="7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</row>
    <row r="882" spans="1:212" x14ac:dyDescent="0.2">
      <c r="A882" s="122">
        <f t="shared" si="258"/>
        <v>44576</v>
      </c>
      <c r="B882" s="121">
        <f t="shared" ca="1" si="268"/>
        <v>10319.893120000001</v>
      </c>
      <c r="C882" s="123">
        <f t="shared" si="259"/>
        <v>10000</v>
      </c>
      <c r="D882" s="124">
        <f ca="1">IF(A882&lt;$B$1,VLOOKUP(A882,[1]DI!$A$4:$B$15000,2,FALSE),0)</f>
        <v>0</v>
      </c>
      <c r="E882" s="123">
        <f t="shared" ca="1" si="252"/>
        <v>1</v>
      </c>
      <c r="F882" s="123">
        <f ca="1">(TRUNC(PRODUCT($E$12:$E881),16))</f>
        <v>1.0956682487146401</v>
      </c>
      <c r="G882" s="123">
        <f t="shared" ca="1" si="269"/>
        <v>1.06643662966093</v>
      </c>
      <c r="H882" s="123">
        <f t="shared" ca="1" si="253"/>
        <v>1.0274105499999999</v>
      </c>
      <c r="I882" s="124">
        <f t="shared" si="260"/>
        <v>1.15E-2</v>
      </c>
      <c r="J882" s="125">
        <f t="shared" si="261"/>
        <v>44434</v>
      </c>
      <c r="K882" s="126">
        <f t="shared" si="262"/>
        <v>97</v>
      </c>
      <c r="L882" s="127">
        <f t="shared" si="263"/>
        <v>98</v>
      </c>
      <c r="M882" s="128">
        <f t="shared" si="254"/>
        <v>1.004456604</v>
      </c>
      <c r="N882" s="128">
        <f t="shared" ca="1" si="255"/>
        <v>1.0319893120000001</v>
      </c>
      <c r="O882" s="127">
        <f t="shared" si="264"/>
        <v>0</v>
      </c>
      <c r="P882" s="123">
        <f t="shared" ca="1" si="256"/>
        <v>319.89312000000001</v>
      </c>
      <c r="Q882" s="129">
        <f t="shared" si="257"/>
        <v>0</v>
      </c>
      <c r="R882" s="130" t="str">
        <f t="shared" si="265"/>
        <v>J=</v>
      </c>
      <c r="S882" s="125">
        <f t="shared" si="266"/>
        <v>44622</v>
      </c>
      <c r="T882" s="133" t="str">
        <f t="shared" si="267"/>
        <v>-</v>
      </c>
      <c r="U882" s="7"/>
      <c r="V882" s="7"/>
      <c r="W882" s="7"/>
      <c r="X882" s="7"/>
      <c r="Y882" s="1"/>
      <c r="Z882" s="7"/>
      <c r="AA882" s="7"/>
      <c r="AB882" s="7"/>
      <c r="AC882" s="7"/>
      <c r="AD882" s="7"/>
      <c r="AE882" s="8"/>
      <c r="AF882" s="7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</row>
    <row r="883" spans="1:212" x14ac:dyDescent="0.2">
      <c r="A883" s="122">
        <f t="shared" si="258"/>
        <v>44577</v>
      </c>
      <c r="B883" s="121">
        <f t="shared" ca="1" si="268"/>
        <v>10319.893120000001</v>
      </c>
      <c r="C883" s="123">
        <f t="shared" si="259"/>
        <v>10000</v>
      </c>
      <c r="D883" s="124">
        <f ca="1">IF(A883&lt;$B$1,VLOOKUP(A883,[1]DI!$A$4:$B$15000,2,FALSE),0)</f>
        <v>0</v>
      </c>
      <c r="E883" s="123">
        <f t="shared" ca="1" si="252"/>
        <v>1</v>
      </c>
      <c r="F883" s="123">
        <f ca="1">(TRUNC(PRODUCT($E$12:$E882),16))</f>
        <v>1.0956682487146401</v>
      </c>
      <c r="G883" s="123">
        <f t="shared" ca="1" si="269"/>
        <v>1.06643662966093</v>
      </c>
      <c r="H883" s="123">
        <f t="shared" ca="1" si="253"/>
        <v>1.0274105499999999</v>
      </c>
      <c r="I883" s="124">
        <f t="shared" si="260"/>
        <v>1.15E-2</v>
      </c>
      <c r="J883" s="125">
        <f t="shared" si="261"/>
        <v>44434</v>
      </c>
      <c r="K883" s="126">
        <f t="shared" si="262"/>
        <v>97</v>
      </c>
      <c r="L883" s="127">
        <f t="shared" si="263"/>
        <v>98</v>
      </c>
      <c r="M883" s="128">
        <f t="shared" si="254"/>
        <v>1.004456604</v>
      </c>
      <c r="N883" s="128">
        <f t="shared" ca="1" si="255"/>
        <v>1.0319893120000001</v>
      </c>
      <c r="O883" s="127">
        <f t="shared" si="264"/>
        <v>0</v>
      </c>
      <c r="P883" s="123">
        <f t="shared" ca="1" si="256"/>
        <v>319.89312000000001</v>
      </c>
      <c r="Q883" s="129">
        <f t="shared" si="257"/>
        <v>0</v>
      </c>
      <c r="R883" s="130" t="str">
        <f t="shared" si="265"/>
        <v>J=</v>
      </c>
      <c r="S883" s="125">
        <f t="shared" si="266"/>
        <v>44622</v>
      </c>
      <c r="T883" s="133" t="str">
        <f t="shared" si="267"/>
        <v>-</v>
      </c>
      <c r="U883" s="7"/>
      <c r="V883" s="7"/>
      <c r="W883" s="7"/>
      <c r="X883" s="7"/>
      <c r="Y883" s="1"/>
      <c r="Z883" s="7"/>
      <c r="AA883" s="7"/>
      <c r="AB883" s="7"/>
      <c r="AC883" s="7"/>
      <c r="AD883" s="7"/>
      <c r="AE883" s="8"/>
      <c r="AF883" s="7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</row>
    <row r="884" spans="1:212" x14ac:dyDescent="0.2">
      <c r="A884" s="122">
        <f t="shared" si="258"/>
        <v>44578</v>
      </c>
      <c r="B884" s="121">
        <f t="shared" ca="1" si="268"/>
        <v>10319.893120000001</v>
      </c>
      <c r="C884" s="123">
        <f t="shared" si="259"/>
        <v>10000</v>
      </c>
      <c r="D884" s="124">
        <f ca="1">IF(A884&lt;$B$1,VLOOKUP(A884,[1]DI!$A$4:$B$15000,2,FALSE),0)</f>
        <v>9.1499999999999998E-2</v>
      </c>
      <c r="E884" s="123">
        <f t="shared" ca="1" si="252"/>
        <v>1.00034749</v>
      </c>
      <c r="F884" s="123">
        <f ca="1">(TRUNC(PRODUCT($E$12:$E883),16))</f>
        <v>1.0956682487146401</v>
      </c>
      <c r="G884" s="123">
        <f t="shared" ca="1" si="269"/>
        <v>1.06643662966093</v>
      </c>
      <c r="H884" s="123">
        <f t="shared" ca="1" si="253"/>
        <v>1.0274105499999999</v>
      </c>
      <c r="I884" s="124">
        <f t="shared" si="260"/>
        <v>1.15E-2</v>
      </c>
      <c r="J884" s="125">
        <f t="shared" si="261"/>
        <v>44434</v>
      </c>
      <c r="K884" s="126">
        <f t="shared" si="262"/>
        <v>98</v>
      </c>
      <c r="L884" s="127">
        <f t="shared" si="263"/>
        <v>98</v>
      </c>
      <c r="M884" s="128">
        <f t="shared" si="254"/>
        <v>1.004456604</v>
      </c>
      <c r="N884" s="128">
        <f t="shared" ca="1" si="255"/>
        <v>1.0319893120000001</v>
      </c>
      <c r="O884" s="127">
        <f t="shared" si="264"/>
        <v>0</v>
      </c>
      <c r="P884" s="123">
        <f t="shared" ca="1" si="256"/>
        <v>319.89312000000001</v>
      </c>
      <c r="Q884" s="129">
        <f t="shared" si="257"/>
        <v>0</v>
      </c>
      <c r="R884" s="130" t="str">
        <f t="shared" si="265"/>
        <v>J=</v>
      </c>
      <c r="S884" s="125">
        <f t="shared" si="266"/>
        <v>44622</v>
      </c>
      <c r="T884" s="133" t="str">
        <f t="shared" si="267"/>
        <v>-</v>
      </c>
      <c r="U884" s="7"/>
      <c r="V884" s="7"/>
      <c r="W884" s="7"/>
      <c r="X884" s="7"/>
      <c r="Y884" s="1"/>
      <c r="Z884" s="7"/>
      <c r="AA884" s="7"/>
      <c r="AB884" s="7"/>
      <c r="AC884" s="7"/>
      <c r="AD884" s="7"/>
      <c r="AE884" s="8"/>
      <c r="AF884" s="7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</row>
    <row r="885" spans="1:212" x14ac:dyDescent="0.2">
      <c r="A885" s="122">
        <f t="shared" si="258"/>
        <v>44579</v>
      </c>
      <c r="B885" s="121">
        <f t="shared" ca="1" si="268"/>
        <v>10323.947659990001</v>
      </c>
      <c r="C885" s="123">
        <f t="shared" si="259"/>
        <v>10000</v>
      </c>
      <c r="D885" s="124">
        <f ca="1">IF(A885&lt;$B$1,VLOOKUP(A885,[1]DI!$A$4:$B$15000,2,FALSE),0)</f>
        <v>9.1499999999999998E-2</v>
      </c>
      <c r="E885" s="123">
        <f t="shared" ca="1" si="252"/>
        <v>1.00034749</v>
      </c>
      <c r="F885" s="123">
        <f ca="1">(TRUNC(PRODUCT($E$12:$E884),16))</f>
        <v>1.09604898247439</v>
      </c>
      <c r="G885" s="123">
        <f t="shared" ca="1" si="269"/>
        <v>1.06643662966093</v>
      </c>
      <c r="H885" s="123">
        <f t="shared" ca="1" si="253"/>
        <v>1.02776757</v>
      </c>
      <c r="I885" s="124">
        <f t="shared" si="260"/>
        <v>1.15E-2</v>
      </c>
      <c r="J885" s="125">
        <f t="shared" si="261"/>
        <v>44434</v>
      </c>
      <c r="K885" s="126">
        <f t="shared" si="262"/>
        <v>99</v>
      </c>
      <c r="L885" s="127">
        <f t="shared" si="263"/>
        <v>99</v>
      </c>
      <c r="M885" s="128">
        <f t="shared" si="254"/>
        <v>1.0045021810000001</v>
      </c>
      <c r="N885" s="128">
        <f t="shared" ca="1" si="255"/>
        <v>1.0323947659999999</v>
      </c>
      <c r="O885" s="127">
        <f t="shared" si="264"/>
        <v>0</v>
      </c>
      <c r="P885" s="123">
        <f t="shared" ca="1" si="256"/>
        <v>323.94765998999998</v>
      </c>
      <c r="Q885" s="129">
        <f t="shared" si="257"/>
        <v>0</v>
      </c>
      <c r="R885" s="130" t="str">
        <f t="shared" si="265"/>
        <v>J=</v>
      </c>
      <c r="S885" s="125">
        <f t="shared" si="266"/>
        <v>44622</v>
      </c>
      <c r="T885" s="133" t="str">
        <f t="shared" si="267"/>
        <v>-</v>
      </c>
      <c r="U885" s="7"/>
      <c r="V885" s="7"/>
      <c r="W885" s="7"/>
      <c r="X885" s="7"/>
      <c r="Y885" s="1"/>
      <c r="Z885" s="7"/>
      <c r="AA885" s="7"/>
      <c r="AB885" s="7"/>
      <c r="AC885" s="7"/>
      <c r="AD885" s="7"/>
      <c r="AE885" s="8"/>
      <c r="AF885" s="7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</row>
    <row r="886" spans="1:212" x14ac:dyDescent="0.2">
      <c r="A886" s="122">
        <f t="shared" si="258"/>
        <v>44580</v>
      </c>
      <c r="B886" s="121">
        <f t="shared" ca="1" si="268"/>
        <v>10328.00375</v>
      </c>
      <c r="C886" s="123">
        <f t="shared" si="259"/>
        <v>10000</v>
      </c>
      <c r="D886" s="124">
        <f ca="1">IF(A886&lt;$B$1,VLOOKUP(A886,[1]DI!$A$4:$B$15000,2,FALSE),0)</f>
        <v>9.1499999999999998E-2</v>
      </c>
      <c r="E886" s="123">
        <f t="shared" ca="1" si="252"/>
        <v>1.00034749</v>
      </c>
      <c r="F886" s="123">
        <f ca="1">(TRUNC(PRODUCT($E$12:$E885),16))</f>
        <v>1.0964298485353099</v>
      </c>
      <c r="G886" s="123">
        <f t="shared" ca="1" si="269"/>
        <v>1.06643662966093</v>
      </c>
      <c r="H886" s="123">
        <f t="shared" ca="1" si="253"/>
        <v>1.0281247099999999</v>
      </c>
      <c r="I886" s="124">
        <f t="shared" si="260"/>
        <v>1.15E-2</v>
      </c>
      <c r="J886" s="125">
        <f t="shared" si="261"/>
        <v>44434</v>
      </c>
      <c r="K886" s="126">
        <f t="shared" si="262"/>
        <v>100</v>
      </c>
      <c r="L886" s="127">
        <f t="shared" si="263"/>
        <v>100</v>
      </c>
      <c r="M886" s="128">
        <f t="shared" si="254"/>
        <v>1.004547761</v>
      </c>
      <c r="N886" s="128">
        <f t="shared" ca="1" si="255"/>
        <v>1.0328003750000001</v>
      </c>
      <c r="O886" s="127">
        <f t="shared" si="264"/>
        <v>0</v>
      </c>
      <c r="P886" s="123">
        <f t="shared" ca="1" si="256"/>
        <v>328.00375000000003</v>
      </c>
      <c r="Q886" s="129">
        <f t="shared" si="257"/>
        <v>0</v>
      </c>
      <c r="R886" s="130" t="str">
        <f t="shared" si="265"/>
        <v>J=</v>
      </c>
      <c r="S886" s="125">
        <f t="shared" si="266"/>
        <v>44622</v>
      </c>
      <c r="T886" s="133" t="str">
        <f t="shared" si="267"/>
        <v>-</v>
      </c>
      <c r="U886" s="7"/>
      <c r="V886" s="7"/>
      <c r="W886" s="7"/>
      <c r="X886" s="7"/>
      <c r="Y886" s="1"/>
      <c r="Z886" s="7"/>
      <c r="AA886" s="7"/>
      <c r="AB886" s="7"/>
      <c r="AC886" s="7"/>
      <c r="AD886" s="7"/>
      <c r="AE886" s="8"/>
      <c r="AF886" s="7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</row>
    <row r="887" spans="1:212" x14ac:dyDescent="0.2">
      <c r="A887" s="122">
        <f t="shared" si="258"/>
        <v>44581</v>
      </c>
      <c r="B887" s="121">
        <f t="shared" ca="1" si="268"/>
        <v>10332.061400000001</v>
      </c>
      <c r="C887" s="123">
        <f t="shared" si="259"/>
        <v>10000</v>
      </c>
      <c r="D887" s="124">
        <f ca="1">IF(A887&lt;$B$1,VLOOKUP(A887,[1]DI!$A$4:$B$15000,2,FALSE),0)</f>
        <v>9.1499999999999998E-2</v>
      </c>
      <c r="E887" s="123">
        <f t="shared" ca="1" si="252"/>
        <v>1.00034749</v>
      </c>
      <c r="F887" s="123">
        <f ca="1">(TRUNC(PRODUCT($E$12:$E886),16))</f>
        <v>1.0968108469433799</v>
      </c>
      <c r="G887" s="123">
        <f t="shared" ca="1" si="269"/>
        <v>1.06643662966093</v>
      </c>
      <c r="H887" s="123">
        <f t="shared" ca="1" si="253"/>
        <v>1.0284819700000001</v>
      </c>
      <c r="I887" s="124">
        <f t="shared" si="260"/>
        <v>1.15E-2</v>
      </c>
      <c r="J887" s="125">
        <f t="shared" si="261"/>
        <v>44434</v>
      </c>
      <c r="K887" s="126">
        <f t="shared" si="262"/>
        <v>101</v>
      </c>
      <c r="L887" s="127">
        <f t="shared" si="263"/>
        <v>101</v>
      </c>
      <c r="M887" s="128">
        <f t="shared" si="254"/>
        <v>1.004593343</v>
      </c>
      <c r="N887" s="128">
        <f t="shared" ca="1" si="255"/>
        <v>1.0332061400000001</v>
      </c>
      <c r="O887" s="127">
        <f t="shared" si="264"/>
        <v>0</v>
      </c>
      <c r="P887" s="123">
        <f t="shared" ca="1" si="256"/>
        <v>332.06139999999999</v>
      </c>
      <c r="Q887" s="129">
        <f t="shared" si="257"/>
        <v>0</v>
      </c>
      <c r="R887" s="130" t="str">
        <f t="shared" si="265"/>
        <v>J=</v>
      </c>
      <c r="S887" s="125">
        <f t="shared" si="266"/>
        <v>44622</v>
      </c>
      <c r="T887" s="133" t="str">
        <f t="shared" si="267"/>
        <v>-</v>
      </c>
      <c r="U887" s="7"/>
      <c r="V887" s="7"/>
      <c r="W887" s="7"/>
      <c r="X887" s="7"/>
      <c r="Y887" s="1"/>
      <c r="Z887" s="7"/>
      <c r="AA887" s="7"/>
      <c r="AB887" s="7"/>
      <c r="AC887" s="7"/>
      <c r="AD887" s="7"/>
      <c r="AE887" s="8"/>
      <c r="AF887" s="7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</row>
    <row r="888" spans="1:212" x14ac:dyDescent="0.2">
      <c r="A888" s="122">
        <f t="shared" si="258"/>
        <v>44582</v>
      </c>
      <c r="B888" s="121">
        <f t="shared" ca="1" si="268"/>
        <v>10336.120709999999</v>
      </c>
      <c r="C888" s="123">
        <f t="shared" si="259"/>
        <v>10000</v>
      </c>
      <c r="D888" s="124">
        <f ca="1">IF(A888&lt;$B$1,VLOOKUP(A888,[1]DI!$A$4:$B$15000,2,FALSE),0)</f>
        <v>9.1499999999999998E-2</v>
      </c>
      <c r="E888" s="123">
        <f t="shared" ca="1" si="252"/>
        <v>1.00034749</v>
      </c>
      <c r="F888" s="123">
        <f ca="1">(TRUNC(PRODUCT($E$12:$E887),16))</f>
        <v>1.09719197774458</v>
      </c>
      <c r="G888" s="123">
        <f t="shared" ca="1" si="269"/>
        <v>1.06643662966093</v>
      </c>
      <c r="H888" s="123">
        <f t="shared" ca="1" si="253"/>
        <v>1.0288393600000001</v>
      </c>
      <c r="I888" s="124">
        <f t="shared" si="260"/>
        <v>1.15E-2</v>
      </c>
      <c r="J888" s="125">
        <f t="shared" si="261"/>
        <v>44434</v>
      </c>
      <c r="K888" s="126">
        <f t="shared" si="262"/>
        <v>102</v>
      </c>
      <c r="L888" s="127">
        <f t="shared" si="263"/>
        <v>102</v>
      </c>
      <c r="M888" s="128">
        <f t="shared" si="254"/>
        <v>1.004638927</v>
      </c>
      <c r="N888" s="128">
        <f t="shared" ca="1" si="255"/>
        <v>1.0336120710000001</v>
      </c>
      <c r="O888" s="127">
        <f t="shared" si="264"/>
        <v>0</v>
      </c>
      <c r="P888" s="123">
        <f t="shared" ca="1" si="256"/>
        <v>336.12070999999997</v>
      </c>
      <c r="Q888" s="129">
        <f t="shared" si="257"/>
        <v>0</v>
      </c>
      <c r="R888" s="130" t="str">
        <f t="shared" si="265"/>
        <v>J=</v>
      </c>
      <c r="S888" s="125">
        <f t="shared" si="266"/>
        <v>44622</v>
      </c>
      <c r="T888" s="133" t="str">
        <f t="shared" si="267"/>
        <v>-</v>
      </c>
      <c r="U888" s="7"/>
      <c r="V888" s="7"/>
      <c r="W888" s="7"/>
      <c r="X888" s="7"/>
      <c r="Y888" s="1"/>
      <c r="Z888" s="7"/>
      <c r="AA888" s="7"/>
      <c r="AB888" s="7"/>
      <c r="AC888" s="7"/>
      <c r="AD888" s="7"/>
      <c r="AE888" s="8"/>
      <c r="AF888" s="7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</row>
    <row r="889" spans="1:212" x14ac:dyDescent="0.2">
      <c r="A889" s="122">
        <f t="shared" si="258"/>
        <v>44583</v>
      </c>
      <c r="B889" s="121">
        <f t="shared" ca="1" si="268"/>
        <v>10340.18155999</v>
      </c>
      <c r="C889" s="123">
        <f t="shared" si="259"/>
        <v>10000</v>
      </c>
      <c r="D889" s="124">
        <f ca="1">IF(A889&lt;$B$1,VLOOKUP(A889,[1]DI!$A$4:$B$15000,2,FALSE),0)</f>
        <v>0</v>
      </c>
      <c r="E889" s="123">
        <f t="shared" ca="1" si="252"/>
        <v>1</v>
      </c>
      <c r="F889" s="123">
        <f ca="1">(TRUNC(PRODUCT($E$12:$E888),16))</f>
        <v>1.0975732409849299</v>
      </c>
      <c r="G889" s="123">
        <f t="shared" ca="1" si="269"/>
        <v>1.06643662966093</v>
      </c>
      <c r="H889" s="123">
        <f t="shared" ca="1" si="253"/>
        <v>1.02919687</v>
      </c>
      <c r="I889" s="124">
        <f t="shared" si="260"/>
        <v>1.15E-2</v>
      </c>
      <c r="J889" s="125">
        <f t="shared" si="261"/>
        <v>44434</v>
      </c>
      <c r="K889" s="126">
        <f t="shared" si="262"/>
        <v>102</v>
      </c>
      <c r="L889" s="127">
        <f t="shared" si="263"/>
        <v>103</v>
      </c>
      <c r="M889" s="128">
        <f t="shared" si="254"/>
        <v>1.0046845129999999</v>
      </c>
      <c r="N889" s="128">
        <f t="shared" ca="1" si="255"/>
        <v>1.0340181559999999</v>
      </c>
      <c r="O889" s="127">
        <f t="shared" si="264"/>
        <v>0</v>
      </c>
      <c r="P889" s="123">
        <f t="shared" ca="1" si="256"/>
        <v>340.18155998999998</v>
      </c>
      <c r="Q889" s="129">
        <f t="shared" si="257"/>
        <v>0</v>
      </c>
      <c r="R889" s="130" t="str">
        <f t="shared" si="265"/>
        <v>J=</v>
      </c>
      <c r="S889" s="125">
        <f t="shared" si="266"/>
        <v>44622</v>
      </c>
      <c r="T889" s="133" t="str">
        <f t="shared" si="267"/>
        <v>-</v>
      </c>
      <c r="U889" s="7"/>
      <c r="V889" s="7"/>
      <c r="W889" s="7"/>
      <c r="X889" s="7"/>
      <c r="Y889" s="1"/>
      <c r="Z889" s="7"/>
      <c r="AA889" s="7"/>
      <c r="AB889" s="7"/>
      <c r="AC889" s="7"/>
      <c r="AD889" s="7"/>
      <c r="AE889" s="8"/>
      <c r="AF889" s="7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</row>
    <row r="890" spans="1:212" x14ac:dyDescent="0.2">
      <c r="A890" s="122">
        <f t="shared" si="258"/>
        <v>44584</v>
      </c>
      <c r="B890" s="121">
        <f t="shared" ca="1" si="268"/>
        <v>10340.18155999</v>
      </c>
      <c r="C890" s="123">
        <f t="shared" si="259"/>
        <v>10000</v>
      </c>
      <c r="D890" s="124">
        <f ca="1">IF(A890&lt;$B$1,VLOOKUP(A890,[1]DI!$A$4:$B$15000,2,FALSE),0)</f>
        <v>0</v>
      </c>
      <c r="E890" s="123">
        <f t="shared" ca="1" si="252"/>
        <v>1</v>
      </c>
      <c r="F890" s="123">
        <f ca="1">(TRUNC(PRODUCT($E$12:$E889),16))</f>
        <v>1.0975732409849299</v>
      </c>
      <c r="G890" s="123">
        <f t="shared" ca="1" si="269"/>
        <v>1.06643662966093</v>
      </c>
      <c r="H890" s="123">
        <f t="shared" ca="1" si="253"/>
        <v>1.02919687</v>
      </c>
      <c r="I890" s="124">
        <f t="shared" si="260"/>
        <v>1.15E-2</v>
      </c>
      <c r="J890" s="125">
        <f t="shared" si="261"/>
        <v>44434</v>
      </c>
      <c r="K890" s="126">
        <f t="shared" si="262"/>
        <v>102</v>
      </c>
      <c r="L890" s="127">
        <f t="shared" si="263"/>
        <v>103</v>
      </c>
      <c r="M890" s="128">
        <f t="shared" si="254"/>
        <v>1.0046845129999999</v>
      </c>
      <c r="N890" s="128">
        <f t="shared" ca="1" si="255"/>
        <v>1.0340181559999999</v>
      </c>
      <c r="O890" s="127">
        <f t="shared" si="264"/>
        <v>0</v>
      </c>
      <c r="P890" s="123">
        <f t="shared" ca="1" si="256"/>
        <v>340.18155998999998</v>
      </c>
      <c r="Q890" s="129">
        <f t="shared" si="257"/>
        <v>0</v>
      </c>
      <c r="R890" s="130" t="str">
        <f t="shared" si="265"/>
        <v>J=</v>
      </c>
      <c r="S890" s="125">
        <f t="shared" si="266"/>
        <v>44622</v>
      </c>
      <c r="T890" s="133" t="str">
        <f t="shared" si="267"/>
        <v>-</v>
      </c>
      <c r="U890" s="7"/>
      <c r="V890" s="7"/>
      <c r="W890" s="7"/>
      <c r="X890" s="7"/>
      <c r="Y890" s="1"/>
      <c r="Z890" s="7"/>
      <c r="AA890" s="7"/>
      <c r="AB890" s="7"/>
      <c r="AC890" s="7"/>
      <c r="AD890" s="7"/>
      <c r="AE890" s="8"/>
      <c r="AF890" s="7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</row>
    <row r="891" spans="1:212" x14ac:dyDescent="0.2">
      <c r="A891" s="122">
        <f t="shared" si="258"/>
        <v>44585</v>
      </c>
      <c r="B891" s="121">
        <f t="shared" ca="1" si="268"/>
        <v>10340.18155999</v>
      </c>
      <c r="C891" s="123">
        <f t="shared" si="259"/>
        <v>10000</v>
      </c>
      <c r="D891" s="124">
        <f ca="1">IF(A891&lt;$B$1,VLOOKUP(A891,[1]DI!$A$4:$B$15000,2,FALSE),0)</f>
        <v>9.1499999999999998E-2</v>
      </c>
      <c r="E891" s="123">
        <f t="shared" ca="1" si="252"/>
        <v>1.00034749</v>
      </c>
      <c r="F891" s="123">
        <f ca="1">(TRUNC(PRODUCT($E$12:$E890),16))</f>
        <v>1.0975732409849299</v>
      </c>
      <c r="G891" s="123">
        <f t="shared" ca="1" si="269"/>
        <v>1.06643662966093</v>
      </c>
      <c r="H891" s="123">
        <f t="shared" ca="1" si="253"/>
        <v>1.02919687</v>
      </c>
      <c r="I891" s="124">
        <f t="shared" si="260"/>
        <v>1.15E-2</v>
      </c>
      <c r="J891" s="125">
        <f t="shared" si="261"/>
        <v>44434</v>
      </c>
      <c r="K891" s="126">
        <f t="shared" si="262"/>
        <v>103</v>
      </c>
      <c r="L891" s="127">
        <f t="shared" si="263"/>
        <v>103</v>
      </c>
      <c r="M891" s="128">
        <f t="shared" si="254"/>
        <v>1.0046845129999999</v>
      </c>
      <c r="N891" s="128">
        <f t="shared" ca="1" si="255"/>
        <v>1.0340181559999999</v>
      </c>
      <c r="O891" s="127">
        <f t="shared" si="264"/>
        <v>0</v>
      </c>
      <c r="P891" s="123">
        <f t="shared" ca="1" si="256"/>
        <v>340.18155998999998</v>
      </c>
      <c r="Q891" s="129">
        <f t="shared" si="257"/>
        <v>0</v>
      </c>
      <c r="R891" s="130" t="str">
        <f t="shared" si="265"/>
        <v>J=</v>
      </c>
      <c r="S891" s="125">
        <f t="shared" si="266"/>
        <v>44622</v>
      </c>
      <c r="T891" s="133" t="str">
        <f t="shared" si="267"/>
        <v>-</v>
      </c>
      <c r="U891" s="7"/>
      <c r="V891" s="7"/>
      <c r="W891" s="7"/>
      <c r="X891" s="7"/>
      <c r="Y891" s="1"/>
      <c r="Z891" s="7"/>
      <c r="AA891" s="7"/>
      <c r="AB891" s="7"/>
      <c r="AC891" s="7"/>
      <c r="AD891" s="7"/>
      <c r="AE891" s="8"/>
      <c r="AF891" s="7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</row>
    <row r="892" spans="1:212" x14ac:dyDescent="0.2">
      <c r="A892" s="122">
        <f t="shared" si="258"/>
        <v>44586</v>
      </c>
      <c r="B892" s="121">
        <f t="shared" ca="1" si="268"/>
        <v>10344.24406999</v>
      </c>
      <c r="C892" s="123">
        <f t="shared" si="259"/>
        <v>10000</v>
      </c>
      <c r="D892" s="124">
        <f ca="1">IF(A892&lt;$B$1,VLOOKUP(A892,[1]DI!$A$4:$B$15000,2,FALSE),0)</f>
        <v>9.1499999999999998E-2</v>
      </c>
      <c r="E892" s="123">
        <f t="shared" ca="1" si="252"/>
        <v>1.00034749</v>
      </c>
      <c r="F892" s="123">
        <f ca="1">(TRUNC(PRODUCT($E$12:$E891),16))</f>
        <v>1.09795463671044</v>
      </c>
      <c r="G892" s="123">
        <f t="shared" ca="1" si="269"/>
        <v>1.06643662966093</v>
      </c>
      <c r="H892" s="123">
        <f t="shared" ca="1" si="253"/>
        <v>1.0295545100000001</v>
      </c>
      <c r="I892" s="124">
        <f t="shared" si="260"/>
        <v>1.15E-2</v>
      </c>
      <c r="J892" s="125">
        <f t="shared" si="261"/>
        <v>44434</v>
      </c>
      <c r="K892" s="126">
        <f t="shared" si="262"/>
        <v>104</v>
      </c>
      <c r="L892" s="127">
        <f t="shared" si="263"/>
        <v>104</v>
      </c>
      <c r="M892" s="128">
        <f t="shared" si="254"/>
        <v>1.004730101</v>
      </c>
      <c r="N892" s="128">
        <f t="shared" ca="1" si="255"/>
        <v>1.0344244069999999</v>
      </c>
      <c r="O892" s="127">
        <f t="shared" si="264"/>
        <v>0</v>
      </c>
      <c r="P892" s="123">
        <f t="shared" ca="1" si="256"/>
        <v>344.24406999000001</v>
      </c>
      <c r="Q892" s="129">
        <f t="shared" si="257"/>
        <v>0</v>
      </c>
      <c r="R892" s="130" t="str">
        <f t="shared" si="265"/>
        <v>J=</v>
      </c>
      <c r="S892" s="125">
        <f t="shared" si="266"/>
        <v>44622</v>
      </c>
      <c r="T892" s="133" t="str">
        <f t="shared" si="267"/>
        <v>-</v>
      </c>
      <c r="U892" s="7"/>
      <c r="V892" s="7"/>
      <c r="W892" s="7"/>
      <c r="X892" s="7"/>
      <c r="Y892" s="1"/>
      <c r="Z892" s="7"/>
      <c r="AA892" s="7"/>
      <c r="AB892" s="7"/>
      <c r="AC892" s="7"/>
      <c r="AD892" s="7"/>
      <c r="AE892" s="8"/>
      <c r="AF892" s="7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</row>
    <row r="893" spans="1:212" x14ac:dyDescent="0.2">
      <c r="A893" s="122">
        <f t="shared" si="258"/>
        <v>44587</v>
      </c>
      <c r="B893" s="121">
        <f t="shared" ca="1" si="268"/>
        <v>10348.30812999</v>
      </c>
      <c r="C893" s="123">
        <f t="shared" si="259"/>
        <v>10000</v>
      </c>
      <c r="D893" s="124">
        <f ca="1">IF(A893&lt;$B$1,VLOOKUP(A893,[1]DI!$A$4:$B$15000,2,FALSE),0)</f>
        <v>9.1499999999999998E-2</v>
      </c>
      <c r="E893" s="123">
        <f t="shared" ca="1" si="252"/>
        <v>1.00034749</v>
      </c>
      <c r="F893" s="123">
        <f ca="1">(TRUNC(PRODUCT($E$12:$E892),16))</f>
        <v>1.0983361649671499</v>
      </c>
      <c r="G893" s="123">
        <f t="shared" ca="1" si="269"/>
        <v>1.06643662966093</v>
      </c>
      <c r="H893" s="123">
        <f t="shared" ca="1" si="253"/>
        <v>1.0299122700000001</v>
      </c>
      <c r="I893" s="124">
        <f t="shared" si="260"/>
        <v>1.15E-2</v>
      </c>
      <c r="J893" s="125">
        <f t="shared" si="261"/>
        <v>44434</v>
      </c>
      <c r="K893" s="126">
        <f t="shared" si="262"/>
        <v>105</v>
      </c>
      <c r="L893" s="127">
        <f t="shared" si="263"/>
        <v>105</v>
      </c>
      <c r="M893" s="128">
        <f t="shared" si="254"/>
        <v>1.0047756910000001</v>
      </c>
      <c r="N893" s="128">
        <f t="shared" ca="1" si="255"/>
        <v>1.0348308129999999</v>
      </c>
      <c r="O893" s="127">
        <f t="shared" si="264"/>
        <v>0</v>
      </c>
      <c r="P893" s="123">
        <f t="shared" ca="1" si="256"/>
        <v>348.30812999</v>
      </c>
      <c r="Q893" s="129">
        <f t="shared" si="257"/>
        <v>0</v>
      </c>
      <c r="R893" s="130" t="str">
        <f t="shared" si="265"/>
        <v>J=</v>
      </c>
      <c r="S893" s="125">
        <f t="shared" si="266"/>
        <v>44622</v>
      </c>
      <c r="T893" s="133" t="str">
        <f t="shared" si="267"/>
        <v>-</v>
      </c>
      <c r="U893" s="7"/>
      <c r="V893" s="7"/>
      <c r="W893" s="7"/>
      <c r="X893" s="7"/>
      <c r="Y893" s="1"/>
      <c r="Z893" s="7"/>
      <c r="AA893" s="7"/>
      <c r="AB893" s="7"/>
      <c r="AC893" s="7"/>
      <c r="AD893" s="7"/>
      <c r="AE893" s="8"/>
      <c r="AF893" s="7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</row>
    <row r="894" spans="1:212" x14ac:dyDescent="0.2">
      <c r="A894" s="122">
        <f t="shared" si="258"/>
        <v>44588</v>
      </c>
      <c r="B894" s="121">
        <f t="shared" ca="1" si="268"/>
        <v>10352.37374999</v>
      </c>
      <c r="C894" s="123">
        <f t="shared" si="259"/>
        <v>10000</v>
      </c>
      <c r="D894" s="124">
        <f ca="1">IF(A894&lt;$B$1,VLOOKUP(A894,[1]DI!$A$4:$B$15000,2,FALSE),0)</f>
        <v>9.1499999999999998E-2</v>
      </c>
      <c r="E894" s="123">
        <f t="shared" ca="1" si="252"/>
        <v>1.00034749</v>
      </c>
      <c r="F894" s="123">
        <f ca="1">(TRUNC(PRODUCT($E$12:$E893),16))</f>
        <v>1.0987178258011101</v>
      </c>
      <c r="G894" s="123">
        <f t="shared" ca="1" si="269"/>
        <v>1.06643662966093</v>
      </c>
      <c r="H894" s="123">
        <f t="shared" ca="1" si="253"/>
        <v>1.03027015</v>
      </c>
      <c r="I894" s="124">
        <f t="shared" si="260"/>
        <v>1.15E-2</v>
      </c>
      <c r="J894" s="125">
        <f t="shared" si="261"/>
        <v>44434</v>
      </c>
      <c r="K894" s="126">
        <f t="shared" si="262"/>
        <v>106</v>
      </c>
      <c r="L894" s="127">
        <f t="shared" si="263"/>
        <v>106</v>
      </c>
      <c r="M894" s="128">
        <f t="shared" si="254"/>
        <v>1.0048212839999999</v>
      </c>
      <c r="N894" s="128">
        <f t="shared" ca="1" si="255"/>
        <v>1.0352373749999999</v>
      </c>
      <c r="O894" s="127">
        <f t="shared" si="264"/>
        <v>0</v>
      </c>
      <c r="P894" s="123">
        <f t="shared" ca="1" si="256"/>
        <v>352.37374999000002</v>
      </c>
      <c r="Q894" s="129">
        <f t="shared" si="257"/>
        <v>0</v>
      </c>
      <c r="R894" s="130" t="str">
        <f t="shared" si="265"/>
        <v>J=</v>
      </c>
      <c r="S894" s="125">
        <f t="shared" si="266"/>
        <v>44622</v>
      </c>
      <c r="T894" s="133" t="str">
        <f t="shared" si="267"/>
        <v>-</v>
      </c>
      <c r="U894" s="7"/>
      <c r="V894" s="7"/>
      <c r="W894" s="7"/>
      <c r="X894" s="7"/>
      <c r="Y894" s="1"/>
      <c r="Z894" s="7"/>
      <c r="AA894" s="7"/>
      <c r="AB894" s="7"/>
      <c r="AC894" s="7"/>
      <c r="AD894" s="7"/>
      <c r="AE894" s="8"/>
      <c r="AF894" s="7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</row>
    <row r="895" spans="1:212" x14ac:dyDescent="0.2">
      <c r="A895" s="122">
        <f t="shared" si="258"/>
        <v>44589</v>
      </c>
      <c r="B895" s="121">
        <f t="shared" ca="1" si="268"/>
        <v>10356.44102</v>
      </c>
      <c r="C895" s="123">
        <f t="shared" si="259"/>
        <v>10000</v>
      </c>
      <c r="D895" s="124">
        <f ca="1">IF(A895&lt;$B$1,VLOOKUP(A895,[1]DI!$A$4:$B$15000,2,FALSE),0)</f>
        <v>9.1499999999999998E-2</v>
      </c>
      <c r="E895" s="123">
        <f t="shared" ca="1" si="252"/>
        <v>1.00034749</v>
      </c>
      <c r="F895" s="123">
        <f ca="1">(TRUNC(PRODUCT($E$12:$E894),16))</f>
        <v>1.0990996192583999</v>
      </c>
      <c r="G895" s="123">
        <f t="shared" ca="1" si="269"/>
        <v>1.06643662966093</v>
      </c>
      <c r="H895" s="123">
        <f t="shared" ca="1" si="253"/>
        <v>1.03062816</v>
      </c>
      <c r="I895" s="124">
        <f t="shared" si="260"/>
        <v>1.15E-2</v>
      </c>
      <c r="J895" s="125">
        <f t="shared" si="261"/>
        <v>44434</v>
      </c>
      <c r="K895" s="126">
        <f t="shared" si="262"/>
        <v>107</v>
      </c>
      <c r="L895" s="127">
        <f t="shared" si="263"/>
        <v>107</v>
      </c>
      <c r="M895" s="128">
        <f t="shared" si="254"/>
        <v>1.0048668780000001</v>
      </c>
      <c r="N895" s="128">
        <f t="shared" ca="1" si="255"/>
        <v>1.035644102</v>
      </c>
      <c r="O895" s="127">
        <f t="shared" si="264"/>
        <v>0</v>
      </c>
      <c r="P895" s="123">
        <f t="shared" ca="1" si="256"/>
        <v>356.44101999999998</v>
      </c>
      <c r="Q895" s="129">
        <f t="shared" si="257"/>
        <v>0</v>
      </c>
      <c r="R895" s="130" t="str">
        <f t="shared" si="265"/>
        <v>J=</v>
      </c>
      <c r="S895" s="125">
        <f t="shared" si="266"/>
        <v>44622</v>
      </c>
      <c r="T895" s="133" t="str">
        <f t="shared" si="267"/>
        <v>-</v>
      </c>
      <c r="U895" s="7"/>
      <c r="V895" s="7"/>
      <c r="W895" s="7"/>
      <c r="X895" s="7"/>
      <c r="Y895" s="1"/>
      <c r="Z895" s="7"/>
      <c r="AA895" s="7"/>
      <c r="AB895" s="7"/>
      <c r="AC895" s="7"/>
      <c r="AD895" s="7"/>
      <c r="AE895" s="8"/>
      <c r="AF895" s="7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</row>
    <row r="896" spans="1:212" x14ac:dyDescent="0.2">
      <c r="A896" s="122">
        <f t="shared" si="258"/>
        <v>44590</v>
      </c>
      <c r="B896" s="121">
        <f t="shared" ca="1" si="268"/>
        <v>10360.509830000001</v>
      </c>
      <c r="C896" s="123">
        <f t="shared" si="259"/>
        <v>10000</v>
      </c>
      <c r="D896" s="124">
        <f ca="1">IF(A896&lt;$B$1,VLOOKUP(A896,[1]DI!$A$4:$B$15000,2,FALSE),0)</f>
        <v>0</v>
      </c>
      <c r="E896" s="123">
        <f t="shared" ca="1" si="252"/>
        <v>1</v>
      </c>
      <c r="F896" s="123">
        <f ca="1">(TRUNC(PRODUCT($E$12:$E895),16))</f>
        <v>1.0994815453850999</v>
      </c>
      <c r="G896" s="123">
        <f t="shared" ca="1" si="269"/>
        <v>1.06643662966093</v>
      </c>
      <c r="H896" s="123">
        <f t="shared" ca="1" si="253"/>
        <v>1.03098629</v>
      </c>
      <c r="I896" s="124">
        <f t="shared" si="260"/>
        <v>1.15E-2</v>
      </c>
      <c r="J896" s="125">
        <f t="shared" si="261"/>
        <v>44434</v>
      </c>
      <c r="K896" s="126">
        <f t="shared" si="262"/>
        <v>107</v>
      </c>
      <c r="L896" s="127">
        <f t="shared" si="263"/>
        <v>108</v>
      </c>
      <c r="M896" s="128">
        <f t="shared" si="254"/>
        <v>1.0049124739999999</v>
      </c>
      <c r="N896" s="128">
        <f t="shared" ca="1" si="255"/>
        <v>1.036050983</v>
      </c>
      <c r="O896" s="127">
        <f t="shared" si="264"/>
        <v>0</v>
      </c>
      <c r="P896" s="123">
        <f t="shared" ca="1" si="256"/>
        <v>360.50983000000002</v>
      </c>
      <c r="Q896" s="129">
        <f t="shared" si="257"/>
        <v>0</v>
      </c>
      <c r="R896" s="130" t="str">
        <f t="shared" si="265"/>
        <v>J=</v>
      </c>
      <c r="S896" s="125">
        <f t="shared" si="266"/>
        <v>44622</v>
      </c>
      <c r="T896" s="133" t="str">
        <f t="shared" si="267"/>
        <v>-</v>
      </c>
      <c r="U896" s="7"/>
      <c r="V896" s="7"/>
      <c r="W896" s="7"/>
      <c r="X896" s="7"/>
      <c r="Y896" s="1"/>
      <c r="Z896" s="7"/>
      <c r="AA896" s="7"/>
      <c r="AB896" s="7"/>
      <c r="AC896" s="7"/>
      <c r="AD896" s="7"/>
      <c r="AE896" s="8"/>
      <c r="AF896" s="7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</row>
    <row r="897" spans="1:212" x14ac:dyDescent="0.2">
      <c r="A897" s="122">
        <f t="shared" si="258"/>
        <v>44591</v>
      </c>
      <c r="B897" s="121">
        <f t="shared" ca="1" si="268"/>
        <v>10360.509830000001</v>
      </c>
      <c r="C897" s="123">
        <f t="shared" si="259"/>
        <v>10000</v>
      </c>
      <c r="D897" s="124">
        <f ca="1">IF(A897&lt;$B$1,VLOOKUP(A897,[1]DI!$A$4:$B$15000,2,FALSE),0)</f>
        <v>0</v>
      </c>
      <c r="E897" s="123">
        <f t="shared" ca="1" si="252"/>
        <v>1</v>
      </c>
      <c r="F897" s="123">
        <f ca="1">(TRUNC(PRODUCT($E$12:$E896),16))</f>
        <v>1.0994815453850999</v>
      </c>
      <c r="G897" s="123">
        <f t="shared" ca="1" si="269"/>
        <v>1.06643662966093</v>
      </c>
      <c r="H897" s="123">
        <f t="shared" ca="1" si="253"/>
        <v>1.03098629</v>
      </c>
      <c r="I897" s="124">
        <f t="shared" si="260"/>
        <v>1.15E-2</v>
      </c>
      <c r="J897" s="125">
        <f t="shared" si="261"/>
        <v>44434</v>
      </c>
      <c r="K897" s="126">
        <f t="shared" si="262"/>
        <v>107</v>
      </c>
      <c r="L897" s="127">
        <f t="shared" si="263"/>
        <v>108</v>
      </c>
      <c r="M897" s="128">
        <f t="shared" si="254"/>
        <v>1.0049124739999999</v>
      </c>
      <c r="N897" s="128">
        <f t="shared" ca="1" si="255"/>
        <v>1.036050983</v>
      </c>
      <c r="O897" s="127">
        <f t="shared" si="264"/>
        <v>0</v>
      </c>
      <c r="P897" s="123">
        <f t="shared" ca="1" si="256"/>
        <v>360.50983000000002</v>
      </c>
      <c r="Q897" s="129">
        <f t="shared" si="257"/>
        <v>0</v>
      </c>
      <c r="R897" s="130" t="str">
        <f t="shared" si="265"/>
        <v>J=</v>
      </c>
      <c r="S897" s="125">
        <f t="shared" si="266"/>
        <v>44622</v>
      </c>
      <c r="T897" s="133" t="str">
        <f t="shared" si="267"/>
        <v>-</v>
      </c>
      <c r="U897" s="7"/>
      <c r="V897" s="7"/>
      <c r="W897" s="7"/>
      <c r="X897" s="7"/>
      <c r="Y897" s="1"/>
      <c r="Z897" s="7"/>
      <c r="AA897" s="7"/>
      <c r="AB897" s="7"/>
      <c r="AC897" s="7"/>
      <c r="AD897" s="7"/>
      <c r="AE897" s="8"/>
      <c r="AF897" s="7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</row>
    <row r="898" spans="1:212" x14ac:dyDescent="0.2">
      <c r="A898" s="122">
        <f t="shared" si="258"/>
        <v>44592</v>
      </c>
      <c r="B898" s="121">
        <f t="shared" ca="1" si="268"/>
        <v>10360.509830000001</v>
      </c>
      <c r="C898" s="123">
        <f t="shared" si="259"/>
        <v>10000</v>
      </c>
      <c r="D898" s="124">
        <f ca="1">IF(A898&lt;$B$1,VLOOKUP(A898,[1]DI!$A$4:$B$15000,2,FALSE),0)</f>
        <v>9.1499999999999998E-2</v>
      </c>
      <c r="E898" s="123">
        <f t="shared" ca="1" si="252"/>
        <v>1.00034749</v>
      </c>
      <c r="F898" s="123">
        <f ca="1">(TRUNC(PRODUCT($E$12:$E897),16))</f>
        <v>1.0994815453850999</v>
      </c>
      <c r="G898" s="123">
        <f t="shared" ca="1" si="269"/>
        <v>1.06643662966093</v>
      </c>
      <c r="H898" s="123">
        <f t="shared" ca="1" si="253"/>
        <v>1.03098629</v>
      </c>
      <c r="I898" s="124">
        <f t="shared" si="260"/>
        <v>1.15E-2</v>
      </c>
      <c r="J898" s="125">
        <f t="shared" si="261"/>
        <v>44434</v>
      </c>
      <c r="K898" s="126">
        <f t="shared" si="262"/>
        <v>108</v>
      </c>
      <c r="L898" s="127">
        <f t="shared" si="263"/>
        <v>108</v>
      </c>
      <c r="M898" s="128">
        <f t="shared" si="254"/>
        <v>1.0049124739999999</v>
      </c>
      <c r="N898" s="128">
        <f t="shared" ca="1" si="255"/>
        <v>1.036050983</v>
      </c>
      <c r="O898" s="127">
        <f t="shared" si="264"/>
        <v>0</v>
      </c>
      <c r="P898" s="123">
        <f t="shared" ca="1" si="256"/>
        <v>360.50983000000002</v>
      </c>
      <c r="Q898" s="129">
        <f t="shared" si="257"/>
        <v>0</v>
      </c>
      <c r="R898" s="130" t="str">
        <f t="shared" si="265"/>
        <v>J=</v>
      </c>
      <c r="S898" s="125">
        <f t="shared" si="266"/>
        <v>44622</v>
      </c>
      <c r="T898" s="133" t="str">
        <f t="shared" si="267"/>
        <v>-</v>
      </c>
      <c r="U898" s="7"/>
      <c r="V898" s="7"/>
      <c r="W898" s="7"/>
      <c r="X898" s="7"/>
      <c r="Y898" s="1"/>
      <c r="Z898" s="7"/>
      <c r="AA898" s="7"/>
      <c r="AB898" s="7"/>
      <c r="AC898" s="7"/>
      <c r="AD898" s="7"/>
      <c r="AE898" s="8"/>
      <c r="AF898" s="7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</row>
    <row r="899" spans="1:212" x14ac:dyDescent="0.2">
      <c r="A899" s="122">
        <f t="shared" si="258"/>
        <v>44593</v>
      </c>
      <c r="B899" s="121">
        <f t="shared" ca="1" si="268"/>
        <v>10364.580319999999</v>
      </c>
      <c r="C899" s="123">
        <f t="shared" si="259"/>
        <v>10000</v>
      </c>
      <c r="D899" s="124">
        <f ca="1">IF(A899&lt;$B$1,VLOOKUP(A899,[1]DI!$A$4:$B$15000,2,FALSE),0)</f>
        <v>9.1499999999999998E-2</v>
      </c>
      <c r="E899" s="123">
        <f t="shared" ca="1" si="252"/>
        <v>1.00034749</v>
      </c>
      <c r="F899" s="123">
        <f ca="1">(TRUNC(PRODUCT($E$12:$E898),16))</f>
        <v>1.0998636042273</v>
      </c>
      <c r="G899" s="123">
        <f t="shared" ca="1" si="269"/>
        <v>1.06643662966093</v>
      </c>
      <c r="H899" s="123">
        <f t="shared" ca="1" si="253"/>
        <v>1.03134455</v>
      </c>
      <c r="I899" s="124">
        <f t="shared" si="260"/>
        <v>1.15E-2</v>
      </c>
      <c r="J899" s="125">
        <f t="shared" si="261"/>
        <v>44434</v>
      </c>
      <c r="K899" s="126">
        <f t="shared" si="262"/>
        <v>109</v>
      </c>
      <c r="L899" s="127">
        <f t="shared" si="263"/>
        <v>109</v>
      </c>
      <c r="M899" s="128">
        <f t="shared" si="254"/>
        <v>1.0049580730000001</v>
      </c>
      <c r="N899" s="128">
        <f t="shared" ca="1" si="255"/>
        <v>1.0364580320000001</v>
      </c>
      <c r="O899" s="127">
        <f t="shared" si="264"/>
        <v>0</v>
      </c>
      <c r="P899" s="123">
        <f t="shared" ca="1" si="256"/>
        <v>364.58031999999997</v>
      </c>
      <c r="Q899" s="129">
        <f t="shared" si="257"/>
        <v>0</v>
      </c>
      <c r="R899" s="130" t="str">
        <f t="shared" si="265"/>
        <v>J=</v>
      </c>
      <c r="S899" s="125">
        <f t="shared" si="266"/>
        <v>44622</v>
      </c>
      <c r="T899" s="133" t="str">
        <f t="shared" si="267"/>
        <v>-</v>
      </c>
      <c r="U899" s="7"/>
      <c r="V899" s="7"/>
      <c r="W899" s="7"/>
      <c r="X899" s="7"/>
      <c r="Y899" s="1"/>
      <c r="Z899" s="7"/>
      <c r="AA899" s="7"/>
      <c r="AB899" s="7"/>
      <c r="AC899" s="7"/>
      <c r="AD899" s="7"/>
      <c r="AE899" s="8"/>
      <c r="AF899" s="7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</row>
    <row r="900" spans="1:212" x14ac:dyDescent="0.2">
      <c r="A900" s="122">
        <f t="shared" si="258"/>
        <v>44594</v>
      </c>
      <c r="B900" s="121">
        <f t="shared" ca="1" si="268"/>
        <v>10368.652340000001</v>
      </c>
      <c r="C900" s="123">
        <f t="shared" si="259"/>
        <v>10000</v>
      </c>
      <c r="D900" s="124">
        <f ca="1">IF(A900&lt;$B$1,VLOOKUP(A900,[1]DI!$A$4:$B$15000,2,FALSE),0)</f>
        <v>9.1499999999999998E-2</v>
      </c>
      <c r="E900" s="123">
        <f t="shared" ca="1" si="252"/>
        <v>1.00034749</v>
      </c>
      <c r="F900" s="123">
        <f ca="1">(TRUNC(PRODUCT($E$12:$E899),16))</f>
        <v>1.10024579583114</v>
      </c>
      <c r="G900" s="123">
        <f t="shared" ca="1" si="269"/>
        <v>1.06643662966093</v>
      </c>
      <c r="H900" s="123">
        <f t="shared" ca="1" si="253"/>
        <v>1.03170293</v>
      </c>
      <c r="I900" s="124">
        <f t="shared" si="260"/>
        <v>1.15E-2</v>
      </c>
      <c r="J900" s="125">
        <f t="shared" si="261"/>
        <v>44434</v>
      </c>
      <c r="K900" s="126">
        <f t="shared" si="262"/>
        <v>110</v>
      </c>
      <c r="L900" s="127">
        <f t="shared" si="263"/>
        <v>110</v>
      </c>
      <c r="M900" s="128">
        <f t="shared" si="254"/>
        <v>1.005003673</v>
      </c>
      <c r="N900" s="128">
        <f t="shared" ca="1" si="255"/>
        <v>1.036865234</v>
      </c>
      <c r="O900" s="127">
        <f t="shared" si="264"/>
        <v>0</v>
      </c>
      <c r="P900" s="123">
        <f t="shared" ca="1" si="256"/>
        <v>368.65233999999998</v>
      </c>
      <c r="Q900" s="129">
        <f t="shared" si="257"/>
        <v>0</v>
      </c>
      <c r="R900" s="130" t="str">
        <f t="shared" si="265"/>
        <v>J=</v>
      </c>
      <c r="S900" s="125">
        <f t="shared" si="266"/>
        <v>44622</v>
      </c>
      <c r="T900" s="133" t="str">
        <f t="shared" si="267"/>
        <v>-</v>
      </c>
      <c r="U900" s="7"/>
      <c r="V900" s="7"/>
      <c r="W900" s="7"/>
      <c r="X900" s="7"/>
      <c r="Y900" s="1"/>
      <c r="Z900" s="7"/>
      <c r="AA900" s="7"/>
      <c r="AB900" s="7"/>
      <c r="AC900" s="7"/>
      <c r="AD900" s="7"/>
      <c r="AE900" s="8"/>
      <c r="AF900" s="7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</row>
    <row r="901" spans="1:212" x14ac:dyDescent="0.2">
      <c r="A901" s="122">
        <f t="shared" si="258"/>
        <v>44595</v>
      </c>
      <c r="B901" s="121">
        <f t="shared" ca="1" si="268"/>
        <v>10372.726029990001</v>
      </c>
      <c r="C901" s="123">
        <f t="shared" si="259"/>
        <v>10000</v>
      </c>
      <c r="D901" s="124">
        <f ca="1">IF(A901&lt;$B$1,VLOOKUP(A901,[1]DI!$A$4:$B$15000,2,FALSE),0)</f>
        <v>0.1065</v>
      </c>
      <c r="E901" s="123">
        <f t="shared" ca="1" si="252"/>
        <v>1.00040168</v>
      </c>
      <c r="F901" s="123">
        <f ca="1">(TRUNC(PRODUCT($E$12:$E900),16))</f>
        <v>1.1006281202427299</v>
      </c>
      <c r="G901" s="123">
        <f t="shared" ca="1" si="269"/>
        <v>1.06643662966093</v>
      </c>
      <c r="H901" s="123">
        <f t="shared" ca="1" si="253"/>
        <v>1.0320614400000001</v>
      </c>
      <c r="I901" s="124">
        <f t="shared" si="260"/>
        <v>1.15E-2</v>
      </c>
      <c r="J901" s="125">
        <f t="shared" si="261"/>
        <v>44434</v>
      </c>
      <c r="K901" s="126">
        <f t="shared" si="262"/>
        <v>111</v>
      </c>
      <c r="L901" s="127">
        <f t="shared" si="263"/>
        <v>111</v>
      </c>
      <c r="M901" s="128">
        <f t="shared" si="254"/>
        <v>1.005049276</v>
      </c>
      <c r="N901" s="128">
        <f t="shared" ca="1" si="255"/>
        <v>1.0372726029999999</v>
      </c>
      <c r="O901" s="127">
        <f t="shared" si="264"/>
        <v>0</v>
      </c>
      <c r="P901" s="123">
        <f t="shared" ca="1" si="256"/>
        <v>372.72602998999997</v>
      </c>
      <c r="Q901" s="129">
        <f t="shared" si="257"/>
        <v>0</v>
      </c>
      <c r="R901" s="130" t="str">
        <f t="shared" si="265"/>
        <v>J=</v>
      </c>
      <c r="S901" s="125">
        <f t="shared" si="266"/>
        <v>44622</v>
      </c>
      <c r="T901" s="133" t="str">
        <f t="shared" si="267"/>
        <v>-</v>
      </c>
      <c r="U901" s="7"/>
      <c r="V901" s="7"/>
      <c r="W901" s="7"/>
      <c r="X901" s="7"/>
      <c r="Y901" s="1"/>
      <c r="Z901" s="7"/>
      <c r="AA901" s="7"/>
      <c r="AB901" s="7"/>
      <c r="AC901" s="7"/>
      <c r="AD901" s="7"/>
      <c r="AE901" s="8"/>
      <c r="AF901" s="7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</row>
    <row r="902" spans="1:212" x14ac:dyDescent="0.2">
      <c r="A902" s="122">
        <f t="shared" si="258"/>
        <v>44596</v>
      </c>
      <c r="B902" s="121">
        <f t="shared" ca="1" si="268"/>
        <v>10377.36342</v>
      </c>
      <c r="C902" s="123">
        <f t="shared" si="259"/>
        <v>10000</v>
      </c>
      <c r="D902" s="124">
        <f ca="1">IF(A902&lt;$B$1,VLOOKUP(A902,[1]DI!$A$4:$B$15000,2,FALSE),0)</f>
        <v>0.1065</v>
      </c>
      <c r="E902" s="123">
        <f t="shared" ca="1" si="252"/>
        <v>1.00040168</v>
      </c>
      <c r="F902" s="123">
        <f ca="1">(TRUNC(PRODUCT($E$12:$E901),16))</f>
        <v>1.1010702205460701</v>
      </c>
      <c r="G902" s="123">
        <f t="shared" ca="1" si="269"/>
        <v>1.06643662966093</v>
      </c>
      <c r="H902" s="123">
        <f t="shared" ca="1" si="253"/>
        <v>1.0324759999999999</v>
      </c>
      <c r="I902" s="124">
        <f t="shared" si="260"/>
        <v>1.15E-2</v>
      </c>
      <c r="J902" s="125">
        <f t="shared" si="261"/>
        <v>44434</v>
      </c>
      <c r="K902" s="126">
        <f t="shared" si="262"/>
        <v>112</v>
      </c>
      <c r="L902" s="127">
        <f t="shared" si="263"/>
        <v>112</v>
      </c>
      <c r="M902" s="128">
        <f t="shared" si="254"/>
        <v>1.005094881</v>
      </c>
      <c r="N902" s="128">
        <f t="shared" ca="1" si="255"/>
        <v>1.0377363420000001</v>
      </c>
      <c r="O902" s="127">
        <f t="shared" si="264"/>
        <v>0</v>
      </c>
      <c r="P902" s="123">
        <f t="shared" ca="1" si="256"/>
        <v>377.36342000000002</v>
      </c>
      <c r="Q902" s="129">
        <f t="shared" si="257"/>
        <v>0</v>
      </c>
      <c r="R902" s="130" t="str">
        <f t="shared" si="265"/>
        <v>J=</v>
      </c>
      <c r="S902" s="125">
        <f t="shared" si="266"/>
        <v>44622</v>
      </c>
      <c r="T902" s="133" t="str">
        <f t="shared" si="267"/>
        <v>-</v>
      </c>
      <c r="U902" s="7"/>
      <c r="V902" s="7"/>
      <c r="W902" s="7"/>
      <c r="X902" s="7"/>
      <c r="Y902" s="1"/>
      <c r="Z902" s="7"/>
      <c r="AA902" s="7"/>
      <c r="AB902" s="7"/>
      <c r="AC902" s="7"/>
      <c r="AD902" s="7"/>
      <c r="AE902" s="8"/>
      <c r="AF902" s="7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</row>
    <row r="903" spans="1:212" x14ac:dyDescent="0.2">
      <c r="A903" s="122">
        <f t="shared" si="258"/>
        <v>44597</v>
      </c>
      <c r="B903" s="121">
        <f t="shared" ca="1" si="268"/>
        <v>10382.002809989999</v>
      </c>
      <c r="C903" s="123">
        <f t="shared" si="259"/>
        <v>10000</v>
      </c>
      <c r="D903" s="124">
        <f ca="1">IF(A903&lt;$B$1,VLOOKUP(A903,[1]DI!$A$4:$B$15000,2,FALSE),0)</f>
        <v>0</v>
      </c>
      <c r="E903" s="123">
        <f t="shared" ca="1" si="252"/>
        <v>1</v>
      </c>
      <c r="F903" s="123">
        <f ca="1">(TRUNC(PRODUCT($E$12:$E902),16))</f>
        <v>1.10151249843226</v>
      </c>
      <c r="G903" s="123">
        <f t="shared" ca="1" si="269"/>
        <v>1.06643662966093</v>
      </c>
      <c r="H903" s="123">
        <f t="shared" ca="1" si="253"/>
        <v>1.0328907199999999</v>
      </c>
      <c r="I903" s="124">
        <f t="shared" si="260"/>
        <v>1.15E-2</v>
      </c>
      <c r="J903" s="125">
        <f t="shared" si="261"/>
        <v>44434</v>
      </c>
      <c r="K903" s="126">
        <f t="shared" si="262"/>
        <v>112</v>
      </c>
      <c r="L903" s="127">
        <f t="shared" si="263"/>
        <v>113</v>
      </c>
      <c r="M903" s="128">
        <f t="shared" si="254"/>
        <v>1.005140487</v>
      </c>
      <c r="N903" s="128">
        <f t="shared" ca="1" si="255"/>
        <v>1.0382002809999999</v>
      </c>
      <c r="O903" s="127">
        <f t="shared" si="264"/>
        <v>0</v>
      </c>
      <c r="P903" s="123">
        <f t="shared" ca="1" si="256"/>
        <v>382.00280999</v>
      </c>
      <c r="Q903" s="129">
        <f t="shared" si="257"/>
        <v>0</v>
      </c>
      <c r="R903" s="130" t="str">
        <f t="shared" si="265"/>
        <v>J=</v>
      </c>
      <c r="S903" s="125">
        <f t="shared" si="266"/>
        <v>44622</v>
      </c>
      <c r="T903" s="133" t="str">
        <f t="shared" si="267"/>
        <v>-</v>
      </c>
      <c r="U903" s="7"/>
      <c r="V903" s="7"/>
      <c r="W903" s="7"/>
      <c r="X903" s="7"/>
      <c r="Y903" s="1"/>
      <c r="Z903" s="7"/>
      <c r="AA903" s="7"/>
      <c r="AB903" s="7"/>
      <c r="AC903" s="7"/>
      <c r="AD903" s="7"/>
      <c r="AE903" s="8"/>
      <c r="AF903" s="7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</row>
    <row r="904" spans="1:212" x14ac:dyDescent="0.2">
      <c r="A904" s="122">
        <f t="shared" si="258"/>
        <v>44598</v>
      </c>
      <c r="B904" s="121">
        <f t="shared" ca="1" si="268"/>
        <v>10382.002809989999</v>
      </c>
      <c r="C904" s="123">
        <f t="shared" si="259"/>
        <v>10000</v>
      </c>
      <c r="D904" s="124">
        <f ca="1">IF(A904&lt;$B$1,VLOOKUP(A904,[1]DI!$A$4:$B$15000,2,FALSE),0)</f>
        <v>0</v>
      </c>
      <c r="E904" s="123">
        <f t="shared" ca="1" si="252"/>
        <v>1</v>
      </c>
      <c r="F904" s="123">
        <f ca="1">(TRUNC(PRODUCT($E$12:$E903),16))</f>
        <v>1.10151249843226</v>
      </c>
      <c r="G904" s="123">
        <f t="shared" ca="1" si="269"/>
        <v>1.06643662966093</v>
      </c>
      <c r="H904" s="123">
        <f t="shared" ca="1" si="253"/>
        <v>1.0328907199999999</v>
      </c>
      <c r="I904" s="124">
        <f t="shared" si="260"/>
        <v>1.15E-2</v>
      </c>
      <c r="J904" s="125">
        <f t="shared" si="261"/>
        <v>44434</v>
      </c>
      <c r="K904" s="126">
        <f t="shared" si="262"/>
        <v>112</v>
      </c>
      <c r="L904" s="127">
        <f t="shared" si="263"/>
        <v>113</v>
      </c>
      <c r="M904" s="128">
        <f t="shared" si="254"/>
        <v>1.005140487</v>
      </c>
      <c r="N904" s="128">
        <f t="shared" ca="1" si="255"/>
        <v>1.0382002809999999</v>
      </c>
      <c r="O904" s="127">
        <f t="shared" si="264"/>
        <v>0</v>
      </c>
      <c r="P904" s="123">
        <f t="shared" ca="1" si="256"/>
        <v>382.00280999</v>
      </c>
      <c r="Q904" s="129">
        <f t="shared" si="257"/>
        <v>0</v>
      </c>
      <c r="R904" s="130" t="str">
        <f t="shared" si="265"/>
        <v>J=</v>
      </c>
      <c r="S904" s="125">
        <f t="shared" si="266"/>
        <v>44622</v>
      </c>
      <c r="T904" s="133" t="str">
        <f t="shared" si="267"/>
        <v>-</v>
      </c>
      <c r="U904" s="7"/>
      <c r="V904" s="7"/>
      <c r="W904" s="7"/>
      <c r="X904" s="7"/>
      <c r="Y904" s="1"/>
      <c r="Z904" s="7"/>
      <c r="AA904" s="7"/>
      <c r="AB904" s="7"/>
      <c r="AC904" s="7"/>
      <c r="AD904" s="7"/>
      <c r="AE904" s="8"/>
      <c r="AF904" s="7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</row>
    <row r="905" spans="1:212" x14ac:dyDescent="0.2">
      <c r="A905" s="122">
        <f t="shared" si="258"/>
        <v>44599</v>
      </c>
      <c r="B905" s="121">
        <f t="shared" ca="1" si="268"/>
        <v>10382.002809989999</v>
      </c>
      <c r="C905" s="123">
        <f t="shared" si="259"/>
        <v>10000</v>
      </c>
      <c r="D905" s="124">
        <f ca="1">IF(A905&lt;$B$1,VLOOKUP(A905,[1]DI!$A$4:$B$15000,2,FALSE),0)</f>
        <v>0.1065</v>
      </c>
      <c r="E905" s="123">
        <f t="shared" ca="1" si="252"/>
        <v>1.00040168</v>
      </c>
      <c r="F905" s="123">
        <f ca="1">(TRUNC(PRODUCT($E$12:$E904),16))</f>
        <v>1.10151249843226</v>
      </c>
      <c r="G905" s="123">
        <f t="shared" ca="1" si="269"/>
        <v>1.06643662966093</v>
      </c>
      <c r="H905" s="123">
        <f t="shared" ca="1" si="253"/>
        <v>1.0328907199999999</v>
      </c>
      <c r="I905" s="124">
        <f t="shared" si="260"/>
        <v>1.15E-2</v>
      </c>
      <c r="J905" s="125">
        <f t="shared" si="261"/>
        <v>44434</v>
      </c>
      <c r="K905" s="126">
        <f t="shared" si="262"/>
        <v>113</v>
      </c>
      <c r="L905" s="127">
        <f t="shared" si="263"/>
        <v>113</v>
      </c>
      <c r="M905" s="128">
        <f t="shared" si="254"/>
        <v>1.005140487</v>
      </c>
      <c r="N905" s="128">
        <f t="shared" ca="1" si="255"/>
        <v>1.0382002809999999</v>
      </c>
      <c r="O905" s="127">
        <f t="shared" si="264"/>
        <v>0</v>
      </c>
      <c r="P905" s="123">
        <f t="shared" ca="1" si="256"/>
        <v>382.00280999</v>
      </c>
      <c r="Q905" s="129">
        <f t="shared" si="257"/>
        <v>0</v>
      </c>
      <c r="R905" s="130" t="str">
        <f t="shared" si="265"/>
        <v>J=</v>
      </c>
      <c r="S905" s="125">
        <f t="shared" si="266"/>
        <v>44622</v>
      </c>
      <c r="T905" s="133" t="str">
        <f t="shared" si="267"/>
        <v>-</v>
      </c>
      <c r="U905" s="7"/>
      <c r="V905" s="7"/>
      <c r="W905" s="7"/>
      <c r="X905" s="7"/>
      <c r="Y905" s="1"/>
      <c r="Z905" s="7"/>
      <c r="AA905" s="7"/>
      <c r="AB905" s="7"/>
      <c r="AC905" s="7"/>
      <c r="AD905" s="7"/>
      <c r="AE905" s="8"/>
      <c r="AF905" s="7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</row>
    <row r="906" spans="1:212" x14ac:dyDescent="0.2">
      <c r="A906" s="122">
        <f t="shared" si="258"/>
        <v>44600</v>
      </c>
      <c r="B906" s="121">
        <f t="shared" ca="1" si="268"/>
        <v>10386.644319999999</v>
      </c>
      <c r="C906" s="123">
        <f t="shared" si="259"/>
        <v>10000</v>
      </c>
      <c r="D906" s="124">
        <f ca="1">IF(A906&lt;$B$1,VLOOKUP(A906,[1]DI!$A$4:$B$15000,2,FALSE),0)</f>
        <v>0.1065</v>
      </c>
      <c r="E906" s="123">
        <f t="shared" ca="1" si="252"/>
        <v>1.00040168</v>
      </c>
      <c r="F906" s="123">
        <f ca="1">(TRUNC(PRODUCT($E$12:$E905),16))</f>
        <v>1.1019549539726301</v>
      </c>
      <c r="G906" s="123">
        <f t="shared" ca="1" si="269"/>
        <v>1.06643662966093</v>
      </c>
      <c r="H906" s="123">
        <f t="shared" ca="1" si="253"/>
        <v>1.03330561</v>
      </c>
      <c r="I906" s="124">
        <f t="shared" si="260"/>
        <v>1.15E-2</v>
      </c>
      <c r="J906" s="125">
        <f t="shared" si="261"/>
        <v>44434</v>
      </c>
      <c r="K906" s="126">
        <f t="shared" si="262"/>
        <v>114</v>
      </c>
      <c r="L906" s="127">
        <f t="shared" si="263"/>
        <v>114</v>
      </c>
      <c r="M906" s="128">
        <f t="shared" si="254"/>
        <v>1.0051860960000001</v>
      </c>
      <c r="N906" s="128">
        <f t="shared" ca="1" si="255"/>
        <v>1.038664432</v>
      </c>
      <c r="O906" s="127">
        <f t="shared" si="264"/>
        <v>0</v>
      </c>
      <c r="P906" s="123">
        <f t="shared" ca="1" si="256"/>
        <v>386.64431999999999</v>
      </c>
      <c r="Q906" s="129">
        <f t="shared" si="257"/>
        <v>0</v>
      </c>
      <c r="R906" s="130" t="str">
        <f t="shared" si="265"/>
        <v>J=</v>
      </c>
      <c r="S906" s="125">
        <f t="shared" si="266"/>
        <v>44622</v>
      </c>
      <c r="T906" s="133" t="str">
        <f t="shared" si="267"/>
        <v>-</v>
      </c>
      <c r="U906" s="7"/>
      <c r="V906" s="7"/>
      <c r="W906" s="7"/>
      <c r="X906" s="7"/>
      <c r="Y906" s="1"/>
      <c r="Z906" s="7"/>
      <c r="AA906" s="7"/>
      <c r="AB906" s="7"/>
      <c r="AC906" s="7"/>
      <c r="AD906" s="7"/>
      <c r="AE906" s="8"/>
      <c r="AF906" s="7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</row>
    <row r="907" spans="1:212" x14ac:dyDescent="0.2">
      <c r="A907" s="122">
        <f t="shared" si="258"/>
        <v>44601</v>
      </c>
      <c r="B907" s="121">
        <f t="shared" ca="1" si="268"/>
        <v>10391.28794</v>
      </c>
      <c r="C907" s="123">
        <f t="shared" si="259"/>
        <v>10000</v>
      </c>
      <c r="D907" s="124">
        <f ca="1">IF(A907&lt;$B$1,VLOOKUP(A907,[1]DI!$A$4:$B$15000,2,FALSE),0)</f>
        <v>0.1065</v>
      </c>
      <c r="E907" s="123">
        <f t="shared" ca="1" si="252"/>
        <v>1.00040168</v>
      </c>
      <c r="F907" s="123">
        <f ca="1">(TRUNC(PRODUCT($E$12:$E906),16))</f>
        <v>1.1023975872385401</v>
      </c>
      <c r="G907" s="123">
        <f t="shared" ca="1" si="269"/>
        <v>1.06643662966093</v>
      </c>
      <c r="H907" s="123">
        <f t="shared" ca="1" si="253"/>
        <v>1.0337206699999999</v>
      </c>
      <c r="I907" s="124">
        <f t="shared" si="260"/>
        <v>1.15E-2</v>
      </c>
      <c r="J907" s="125">
        <f t="shared" si="261"/>
        <v>44434</v>
      </c>
      <c r="K907" s="126">
        <f t="shared" si="262"/>
        <v>115</v>
      </c>
      <c r="L907" s="127">
        <f t="shared" si="263"/>
        <v>115</v>
      </c>
      <c r="M907" s="128">
        <f t="shared" si="254"/>
        <v>1.0052317070000001</v>
      </c>
      <c r="N907" s="128">
        <f t="shared" ca="1" si="255"/>
        <v>1.039128794</v>
      </c>
      <c r="O907" s="127">
        <f t="shared" si="264"/>
        <v>0</v>
      </c>
      <c r="P907" s="123">
        <f t="shared" ca="1" si="256"/>
        <v>391.28793999999999</v>
      </c>
      <c r="Q907" s="129">
        <f t="shared" si="257"/>
        <v>0</v>
      </c>
      <c r="R907" s="130" t="str">
        <f t="shared" si="265"/>
        <v>J=</v>
      </c>
      <c r="S907" s="125">
        <f t="shared" si="266"/>
        <v>44622</v>
      </c>
      <c r="T907" s="133" t="str">
        <f t="shared" si="267"/>
        <v>-</v>
      </c>
      <c r="U907" s="7"/>
      <c r="V907" s="7"/>
      <c r="W907" s="7"/>
      <c r="X907" s="7"/>
      <c r="Y907" s="1"/>
      <c r="Z907" s="7"/>
      <c r="AA907" s="7"/>
      <c r="AB907" s="7"/>
      <c r="AC907" s="7"/>
      <c r="AD907" s="7"/>
      <c r="AE907" s="8"/>
      <c r="AF907" s="7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</row>
    <row r="908" spans="1:212" x14ac:dyDescent="0.2">
      <c r="A908" s="122">
        <f t="shared" si="258"/>
        <v>44602</v>
      </c>
      <c r="B908" s="121">
        <f t="shared" ca="1" si="268"/>
        <v>10395.933559990001</v>
      </c>
      <c r="C908" s="123">
        <f t="shared" si="259"/>
        <v>10000</v>
      </c>
      <c r="D908" s="124">
        <f ca="1">IF(A908&lt;$B$1,VLOOKUP(A908,[1]DI!$A$4:$B$15000,2,FALSE),0)</f>
        <v>0.1065</v>
      </c>
      <c r="E908" s="123">
        <f t="shared" ref="E908:E971" ca="1" si="270">IF(A908&lt;A$10,1,ROUND(((1+D908)^(1/252)),8))</f>
        <v>1.00040168</v>
      </c>
      <c r="F908" s="123">
        <f ca="1">(TRUNC(PRODUCT($E$12:$E907),16))</f>
        <v>1.1028403983013799</v>
      </c>
      <c r="G908" s="123">
        <f t="shared" ca="1" si="269"/>
        <v>1.06643662966093</v>
      </c>
      <c r="H908" s="123">
        <f t="shared" ref="H908:H971" ca="1" si="271">ROUND(F908/G908,8)</f>
        <v>1.0341358899999999</v>
      </c>
      <c r="I908" s="124">
        <f t="shared" si="260"/>
        <v>1.15E-2</v>
      </c>
      <c r="J908" s="125">
        <f t="shared" si="261"/>
        <v>44434</v>
      </c>
      <c r="K908" s="126">
        <f t="shared" si="262"/>
        <v>116</v>
      </c>
      <c r="L908" s="127">
        <f t="shared" si="263"/>
        <v>116</v>
      </c>
      <c r="M908" s="128">
        <f t="shared" ref="M908:M971" si="272">ROUND((I908+1)^(L908/252),9)</f>
        <v>1.00527732</v>
      </c>
      <c r="N908" s="128">
        <f t="shared" ref="N908:N971" ca="1" si="273">ROUND(H908*M908,9)</f>
        <v>1.0395933559999999</v>
      </c>
      <c r="O908" s="127">
        <f t="shared" si="264"/>
        <v>0</v>
      </c>
      <c r="P908" s="123">
        <f t="shared" ref="P908:P971" ca="1" si="274">TRUNC(((N908-1)*C908),8)</f>
        <v>395.93355998999999</v>
      </c>
      <c r="Q908" s="129">
        <f t="shared" ref="Q908:Q971" si="275">IF(O908&gt;0,VLOOKUP(O908,$V$12:$AA$48,6),0)</f>
        <v>0</v>
      </c>
      <c r="R908" s="130" t="str">
        <f t="shared" si="265"/>
        <v>J=</v>
      </c>
      <c r="S908" s="125">
        <f t="shared" si="266"/>
        <v>44622</v>
      </c>
      <c r="T908" s="133" t="str">
        <f t="shared" si="267"/>
        <v>-</v>
      </c>
      <c r="U908" s="7"/>
      <c r="V908" s="7"/>
      <c r="W908" s="7"/>
      <c r="X908" s="7"/>
      <c r="Y908" s="1"/>
      <c r="Z908" s="7"/>
      <c r="AA908" s="7"/>
      <c r="AB908" s="7"/>
      <c r="AC908" s="7"/>
      <c r="AD908" s="7"/>
      <c r="AE908" s="8"/>
      <c r="AF908" s="7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</row>
    <row r="909" spans="1:212" x14ac:dyDescent="0.2">
      <c r="A909" s="122">
        <f t="shared" ref="A909:A972" si="276">(A908+1)</f>
        <v>44603</v>
      </c>
      <c r="B909" s="121">
        <f t="shared" ca="1" si="268"/>
        <v>10400.581389999999</v>
      </c>
      <c r="C909" s="123">
        <f t="shared" ref="C909:C972" si="277">(C908-Q908)</f>
        <v>10000</v>
      </c>
      <c r="D909" s="124">
        <f ca="1">IF(A909&lt;$B$1,VLOOKUP(A909,[1]DI!$A$4:$B$15000,2,FALSE),0)</f>
        <v>0.1065</v>
      </c>
      <c r="E909" s="123">
        <f t="shared" ca="1" si="270"/>
        <v>1.00040168</v>
      </c>
      <c r="F909" s="123">
        <f ca="1">(TRUNC(PRODUCT($E$12:$E908),16))</f>
        <v>1.10328338723257</v>
      </c>
      <c r="G909" s="123">
        <f t="shared" ca="1" si="269"/>
        <v>1.06643662966093</v>
      </c>
      <c r="H909" s="123">
        <f t="shared" ca="1" si="271"/>
        <v>1.03455129</v>
      </c>
      <c r="I909" s="124">
        <f t="shared" ref="I909:I972" si="278">I908</f>
        <v>1.15E-2</v>
      </c>
      <c r="J909" s="125">
        <f t="shared" ref="J909:J972" si="279">IF(O908&gt;0,VLOOKUP(O908,V$12:AF$48,2),J908)</f>
        <v>44434</v>
      </c>
      <c r="K909" s="126">
        <f t="shared" ref="K909:K972" si="280">IF(A909&gt;J909,IF(NETWORKDAYS(J909,A909,$V$52:$V$436)-1=0,1,NETWORKDAYS(J909,A909,$V$52:$V$436)-1),0)</f>
        <v>117</v>
      </c>
      <c r="L909" s="127">
        <f t="shared" ref="L909:L972" si="281">IF(AND(K909=1,K908=1),1,IF(K909&gt;0,IF(K909=K908,K909+1,K909),0))</f>
        <v>117</v>
      </c>
      <c r="M909" s="128">
        <f t="shared" si="272"/>
        <v>1.0053229349999999</v>
      </c>
      <c r="N909" s="128">
        <f t="shared" ca="1" si="273"/>
        <v>1.0400581390000001</v>
      </c>
      <c r="O909" s="127">
        <f t="shared" ref="O909:O972" si="282">IF(VLOOKUP(A909,W$12:AD$48,8)=VLOOKUP(A908,W$12:AD$48,8),0,VLOOKUP(A909,W$12:AD$48,8))</f>
        <v>0</v>
      </c>
      <c r="P909" s="123">
        <f t="shared" ca="1" si="274"/>
        <v>400.58139</v>
      </c>
      <c r="Q909" s="129">
        <f t="shared" si="275"/>
        <v>0</v>
      </c>
      <c r="R909" s="130" t="str">
        <f t="shared" ref="R909:R972" si="283">IF(O908&gt;0,VLOOKUP(O908,V$12:AF$48,10),R908)</f>
        <v>J=</v>
      </c>
      <c r="S909" s="125">
        <f t="shared" ref="S909:S972" si="284">IF(O908&gt;0,VLOOKUP(O908,V$12:AF$48,11),S908)</f>
        <v>44622</v>
      </c>
      <c r="T909" s="133" t="str">
        <f t="shared" ref="T909:T972" si="285">IF(O909&gt;0,(P909+Q909)*T$9,"-")</f>
        <v>-</v>
      </c>
      <c r="U909" s="7"/>
      <c r="V909" s="7"/>
      <c r="W909" s="7"/>
      <c r="X909" s="7"/>
      <c r="Y909" s="1"/>
      <c r="Z909" s="7"/>
      <c r="AA909" s="7"/>
      <c r="AB909" s="7"/>
      <c r="AC909" s="7"/>
      <c r="AD909" s="7"/>
      <c r="AE909" s="8"/>
      <c r="AF909" s="7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</row>
    <row r="910" spans="1:212" x14ac:dyDescent="0.2">
      <c r="A910" s="122">
        <f t="shared" si="276"/>
        <v>44604</v>
      </c>
      <c r="B910" s="121">
        <f t="shared" ref="B910:B973" ca="1" si="286">IF(A910&lt;=TODAY(),C910+P910,IF(AND(A910&gt;TODAY(),A910&lt;=$B$1),IF(VLOOKUP(TODAY(),$A$10:$D$5000,4,FALSE)=0,"n.d",C910+P910),"n.d"))</f>
        <v>10405.231229999999</v>
      </c>
      <c r="C910" s="123">
        <f t="shared" si="277"/>
        <v>10000</v>
      </c>
      <c r="D910" s="124">
        <f ca="1">IF(A910&lt;$B$1,VLOOKUP(A910,[1]DI!$A$4:$B$15000,2,FALSE),0)</f>
        <v>0</v>
      </c>
      <c r="E910" s="123">
        <f t="shared" ca="1" si="270"/>
        <v>1</v>
      </c>
      <c r="F910" s="123">
        <f ca="1">(TRUNC(PRODUCT($E$12:$E909),16))</f>
        <v>1.1037265541035499</v>
      </c>
      <c r="G910" s="123">
        <f t="shared" ca="1" si="269"/>
        <v>1.06643662966093</v>
      </c>
      <c r="H910" s="123">
        <f t="shared" ca="1" si="271"/>
        <v>1.03496685</v>
      </c>
      <c r="I910" s="124">
        <f t="shared" si="278"/>
        <v>1.15E-2</v>
      </c>
      <c r="J910" s="125">
        <f t="shared" si="279"/>
        <v>44434</v>
      </c>
      <c r="K910" s="126">
        <f t="shared" si="280"/>
        <v>117</v>
      </c>
      <c r="L910" s="127">
        <f t="shared" si="281"/>
        <v>118</v>
      </c>
      <c r="M910" s="128">
        <f t="shared" si="272"/>
        <v>1.005368552</v>
      </c>
      <c r="N910" s="128">
        <f t="shared" ca="1" si="273"/>
        <v>1.040523123</v>
      </c>
      <c r="O910" s="127">
        <f t="shared" si="282"/>
        <v>0</v>
      </c>
      <c r="P910" s="123">
        <f t="shared" ca="1" si="274"/>
        <v>405.23122999999998</v>
      </c>
      <c r="Q910" s="129">
        <f t="shared" si="275"/>
        <v>0</v>
      </c>
      <c r="R910" s="130" t="str">
        <f t="shared" si="283"/>
        <v>J=</v>
      </c>
      <c r="S910" s="125">
        <f t="shared" si="284"/>
        <v>44622</v>
      </c>
      <c r="T910" s="133" t="str">
        <f t="shared" si="285"/>
        <v>-</v>
      </c>
      <c r="U910" s="7"/>
      <c r="V910" s="7"/>
      <c r="W910" s="7"/>
      <c r="X910" s="7"/>
      <c r="Y910" s="1"/>
      <c r="Z910" s="7"/>
      <c r="AA910" s="7"/>
      <c r="AB910" s="7"/>
      <c r="AC910" s="7"/>
      <c r="AD910" s="7"/>
      <c r="AE910" s="8"/>
      <c r="AF910" s="7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</row>
    <row r="911" spans="1:212" x14ac:dyDescent="0.2">
      <c r="A911" s="122">
        <f t="shared" si="276"/>
        <v>44605</v>
      </c>
      <c r="B911" s="121">
        <f t="shared" ca="1" si="286"/>
        <v>10405.231229999999</v>
      </c>
      <c r="C911" s="123">
        <f t="shared" si="277"/>
        <v>10000</v>
      </c>
      <c r="D911" s="124">
        <f ca="1">IF(A911&lt;$B$1,VLOOKUP(A911,[1]DI!$A$4:$B$15000,2,FALSE),0)</f>
        <v>0</v>
      </c>
      <c r="E911" s="123">
        <f t="shared" ca="1" si="270"/>
        <v>1</v>
      </c>
      <c r="F911" s="123">
        <f ca="1">(TRUNC(PRODUCT($E$12:$E910),16))</f>
        <v>1.1037265541035499</v>
      </c>
      <c r="G911" s="123">
        <f t="shared" ca="1" si="269"/>
        <v>1.06643662966093</v>
      </c>
      <c r="H911" s="123">
        <f t="shared" ca="1" si="271"/>
        <v>1.03496685</v>
      </c>
      <c r="I911" s="124">
        <f t="shared" si="278"/>
        <v>1.15E-2</v>
      </c>
      <c r="J911" s="125">
        <f t="shared" si="279"/>
        <v>44434</v>
      </c>
      <c r="K911" s="126">
        <f t="shared" si="280"/>
        <v>117</v>
      </c>
      <c r="L911" s="127">
        <f t="shared" si="281"/>
        <v>118</v>
      </c>
      <c r="M911" s="128">
        <f t="shared" si="272"/>
        <v>1.005368552</v>
      </c>
      <c r="N911" s="128">
        <f t="shared" ca="1" si="273"/>
        <v>1.040523123</v>
      </c>
      <c r="O911" s="127">
        <f t="shared" si="282"/>
        <v>0</v>
      </c>
      <c r="P911" s="123">
        <f t="shared" ca="1" si="274"/>
        <v>405.23122999999998</v>
      </c>
      <c r="Q911" s="129">
        <f t="shared" si="275"/>
        <v>0</v>
      </c>
      <c r="R911" s="130" t="str">
        <f t="shared" si="283"/>
        <v>J=</v>
      </c>
      <c r="S911" s="125">
        <f t="shared" si="284"/>
        <v>44622</v>
      </c>
      <c r="T911" s="133" t="str">
        <f t="shared" si="285"/>
        <v>-</v>
      </c>
      <c r="U911" s="7"/>
      <c r="V911" s="7"/>
      <c r="W911" s="7"/>
      <c r="X911" s="7"/>
      <c r="Y911" s="1"/>
      <c r="Z911" s="7"/>
      <c r="AA911" s="7"/>
      <c r="AB911" s="7"/>
      <c r="AC911" s="7"/>
      <c r="AD911" s="7"/>
      <c r="AE911" s="8"/>
      <c r="AF911" s="7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</row>
    <row r="912" spans="1:212" x14ac:dyDescent="0.2">
      <c r="A912" s="122">
        <f t="shared" si="276"/>
        <v>44606</v>
      </c>
      <c r="B912" s="121">
        <f t="shared" ca="1" si="286"/>
        <v>10405.231229999999</v>
      </c>
      <c r="C912" s="123">
        <f t="shared" si="277"/>
        <v>10000</v>
      </c>
      <c r="D912" s="124">
        <f ca="1">IF(A912&lt;$B$1,VLOOKUP(A912,[1]DI!$A$4:$B$15000,2,FALSE),0)</f>
        <v>0.1065</v>
      </c>
      <c r="E912" s="123">
        <f t="shared" ca="1" si="270"/>
        <v>1.00040168</v>
      </c>
      <c r="F912" s="123">
        <f ca="1">(TRUNC(PRODUCT($E$12:$E911),16))</f>
        <v>1.1037265541035499</v>
      </c>
      <c r="G912" s="123">
        <f t="shared" ca="1" si="269"/>
        <v>1.06643662966093</v>
      </c>
      <c r="H912" s="123">
        <f t="shared" ca="1" si="271"/>
        <v>1.03496685</v>
      </c>
      <c r="I912" s="124">
        <f t="shared" si="278"/>
        <v>1.15E-2</v>
      </c>
      <c r="J912" s="125">
        <f t="shared" si="279"/>
        <v>44434</v>
      </c>
      <c r="K912" s="126">
        <f t="shared" si="280"/>
        <v>118</v>
      </c>
      <c r="L912" s="127">
        <f t="shared" si="281"/>
        <v>118</v>
      </c>
      <c r="M912" s="128">
        <f t="shared" si="272"/>
        <v>1.005368552</v>
      </c>
      <c r="N912" s="128">
        <f t="shared" ca="1" si="273"/>
        <v>1.040523123</v>
      </c>
      <c r="O912" s="127">
        <f t="shared" si="282"/>
        <v>0</v>
      </c>
      <c r="P912" s="123">
        <f t="shared" ca="1" si="274"/>
        <v>405.23122999999998</v>
      </c>
      <c r="Q912" s="129">
        <f t="shared" si="275"/>
        <v>0</v>
      </c>
      <c r="R912" s="130" t="str">
        <f t="shared" si="283"/>
        <v>J=</v>
      </c>
      <c r="S912" s="125">
        <f t="shared" si="284"/>
        <v>44622</v>
      </c>
      <c r="T912" s="133" t="str">
        <f t="shared" si="285"/>
        <v>-</v>
      </c>
      <c r="U912" s="7"/>
      <c r="V912" s="7"/>
      <c r="W912" s="7"/>
      <c r="X912" s="7"/>
      <c r="Y912" s="1"/>
      <c r="Z912" s="7"/>
      <c r="AA912" s="7"/>
      <c r="AB912" s="7"/>
      <c r="AC912" s="7"/>
      <c r="AD912" s="7"/>
      <c r="AE912" s="8"/>
      <c r="AF912" s="7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</row>
    <row r="913" spans="1:212" x14ac:dyDescent="0.2">
      <c r="A913" s="122">
        <f t="shared" si="276"/>
        <v>44607</v>
      </c>
      <c r="B913" s="121">
        <f t="shared" ca="1" si="286"/>
        <v>10409.88308</v>
      </c>
      <c r="C913" s="123">
        <f t="shared" si="277"/>
        <v>10000</v>
      </c>
      <c r="D913" s="124">
        <f ca="1">IF(A913&lt;$B$1,VLOOKUP(A913,[1]DI!$A$4:$B$15000,2,FALSE),0)</f>
        <v>0.1065</v>
      </c>
      <c r="E913" s="123">
        <f t="shared" ca="1" si="270"/>
        <v>1.00040168</v>
      </c>
      <c r="F913" s="123">
        <f ca="1">(TRUNC(PRODUCT($E$12:$E912),16))</f>
        <v>1.10416989898581</v>
      </c>
      <c r="G913" s="123">
        <f t="shared" ca="1" si="269"/>
        <v>1.06643662966093</v>
      </c>
      <c r="H913" s="123">
        <f t="shared" ca="1" si="271"/>
        <v>1.0353825699999999</v>
      </c>
      <c r="I913" s="124">
        <f t="shared" si="278"/>
        <v>1.15E-2</v>
      </c>
      <c r="J913" s="125">
        <f t="shared" si="279"/>
        <v>44434</v>
      </c>
      <c r="K913" s="126">
        <f t="shared" si="280"/>
        <v>119</v>
      </c>
      <c r="L913" s="127">
        <f t="shared" si="281"/>
        <v>119</v>
      </c>
      <c r="M913" s="128">
        <f t="shared" si="272"/>
        <v>1.005414171</v>
      </c>
      <c r="N913" s="128">
        <f t="shared" ca="1" si="273"/>
        <v>1.040988308</v>
      </c>
      <c r="O913" s="127">
        <f t="shared" si="282"/>
        <v>0</v>
      </c>
      <c r="P913" s="123">
        <f t="shared" ca="1" si="274"/>
        <v>409.88308000000001</v>
      </c>
      <c r="Q913" s="129">
        <f t="shared" si="275"/>
        <v>0</v>
      </c>
      <c r="R913" s="130" t="str">
        <f t="shared" si="283"/>
        <v>J=</v>
      </c>
      <c r="S913" s="125">
        <f t="shared" si="284"/>
        <v>44622</v>
      </c>
      <c r="T913" s="133" t="str">
        <f t="shared" si="285"/>
        <v>-</v>
      </c>
      <c r="U913" s="7"/>
      <c r="V913" s="7"/>
      <c r="W913" s="7"/>
      <c r="X913" s="7"/>
      <c r="Y913" s="1"/>
      <c r="Z913" s="7"/>
      <c r="AA913" s="7"/>
      <c r="AB913" s="7"/>
      <c r="AC913" s="7"/>
      <c r="AD913" s="7"/>
      <c r="AE913" s="8"/>
      <c r="AF913" s="7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</row>
    <row r="914" spans="1:212" x14ac:dyDescent="0.2">
      <c r="A914" s="122">
        <f t="shared" si="276"/>
        <v>44608</v>
      </c>
      <c r="B914" s="121">
        <f t="shared" ca="1" si="286"/>
        <v>10414.537039999999</v>
      </c>
      <c r="C914" s="123">
        <f t="shared" si="277"/>
        <v>10000</v>
      </c>
      <c r="D914" s="124">
        <f ca="1">IF(A914&lt;$B$1,VLOOKUP(A914,[1]DI!$A$4:$B$15000,2,FALSE),0)</f>
        <v>0.1065</v>
      </c>
      <c r="E914" s="123">
        <f t="shared" ca="1" si="270"/>
        <v>1.00040168</v>
      </c>
      <c r="F914" s="123">
        <f ca="1">(TRUNC(PRODUCT($E$12:$E913),16))</f>
        <v>1.1046134219508299</v>
      </c>
      <c r="G914" s="123">
        <f t="shared" ca="1" si="269"/>
        <v>1.06643662966093</v>
      </c>
      <c r="H914" s="123">
        <f t="shared" ca="1" si="271"/>
        <v>1.0357984600000001</v>
      </c>
      <c r="I914" s="124">
        <f t="shared" si="278"/>
        <v>1.15E-2</v>
      </c>
      <c r="J914" s="125">
        <f t="shared" si="279"/>
        <v>44434</v>
      </c>
      <c r="K914" s="126">
        <f t="shared" si="280"/>
        <v>120</v>
      </c>
      <c r="L914" s="127">
        <f t="shared" si="281"/>
        <v>120</v>
      </c>
      <c r="M914" s="128">
        <f t="shared" si="272"/>
        <v>1.0054597919999999</v>
      </c>
      <c r="N914" s="128">
        <f t="shared" ca="1" si="273"/>
        <v>1.041453704</v>
      </c>
      <c r="O914" s="127">
        <f t="shared" si="282"/>
        <v>0</v>
      </c>
      <c r="P914" s="123">
        <f t="shared" ca="1" si="274"/>
        <v>414.53703999999999</v>
      </c>
      <c r="Q914" s="129">
        <f t="shared" si="275"/>
        <v>0</v>
      </c>
      <c r="R914" s="130" t="str">
        <f t="shared" si="283"/>
        <v>J=</v>
      </c>
      <c r="S914" s="125">
        <f t="shared" si="284"/>
        <v>44622</v>
      </c>
      <c r="T914" s="133" t="str">
        <f t="shared" si="285"/>
        <v>-</v>
      </c>
      <c r="U914" s="7"/>
      <c r="V914" s="7"/>
      <c r="W914" s="7"/>
      <c r="X914" s="7"/>
      <c r="Y914" s="1"/>
      <c r="Z914" s="7"/>
      <c r="AA914" s="7"/>
      <c r="AB914" s="7"/>
      <c r="AC914" s="7"/>
      <c r="AD914" s="7"/>
      <c r="AE914" s="8"/>
      <c r="AF914" s="7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</row>
    <row r="915" spans="1:212" x14ac:dyDescent="0.2">
      <c r="A915" s="122">
        <f t="shared" si="276"/>
        <v>44609</v>
      </c>
      <c r="B915" s="121">
        <f t="shared" ca="1" si="286"/>
        <v>10419.19312</v>
      </c>
      <c r="C915" s="123">
        <f t="shared" si="277"/>
        <v>10000</v>
      </c>
      <c r="D915" s="124">
        <f ca="1">IF(A915&lt;$B$1,VLOOKUP(A915,[1]DI!$A$4:$B$15000,2,FALSE),0)</f>
        <v>0.1065</v>
      </c>
      <c r="E915" s="123">
        <f t="shared" ca="1" si="270"/>
        <v>1.00040168</v>
      </c>
      <c r="F915" s="123">
        <f ca="1">(TRUNC(PRODUCT($E$12:$E914),16))</f>
        <v>1.10505712307016</v>
      </c>
      <c r="G915" s="123">
        <f t="shared" ca="1" si="269"/>
        <v>1.06643662966093</v>
      </c>
      <c r="H915" s="123">
        <f t="shared" ca="1" si="271"/>
        <v>1.0362145199999999</v>
      </c>
      <c r="I915" s="124">
        <f t="shared" si="278"/>
        <v>1.15E-2</v>
      </c>
      <c r="J915" s="125">
        <f t="shared" si="279"/>
        <v>44434</v>
      </c>
      <c r="K915" s="126">
        <f t="shared" si="280"/>
        <v>121</v>
      </c>
      <c r="L915" s="127">
        <f t="shared" si="281"/>
        <v>121</v>
      </c>
      <c r="M915" s="128">
        <f t="shared" si="272"/>
        <v>1.0055054160000001</v>
      </c>
      <c r="N915" s="128">
        <f t="shared" ca="1" si="273"/>
        <v>1.0419193120000001</v>
      </c>
      <c r="O915" s="127">
        <f t="shared" si="282"/>
        <v>0</v>
      </c>
      <c r="P915" s="123">
        <f t="shared" ca="1" si="274"/>
        <v>419.19312000000002</v>
      </c>
      <c r="Q915" s="129">
        <f t="shared" si="275"/>
        <v>0</v>
      </c>
      <c r="R915" s="130" t="str">
        <f t="shared" si="283"/>
        <v>J=</v>
      </c>
      <c r="S915" s="125">
        <f t="shared" si="284"/>
        <v>44622</v>
      </c>
      <c r="T915" s="133" t="str">
        <f t="shared" si="285"/>
        <v>-</v>
      </c>
      <c r="U915" s="7"/>
      <c r="V915" s="7"/>
      <c r="W915" s="7"/>
      <c r="X915" s="7"/>
      <c r="Y915" s="1"/>
      <c r="Z915" s="7"/>
      <c r="AA915" s="7"/>
      <c r="AB915" s="7"/>
      <c r="AC915" s="7"/>
      <c r="AD915" s="7"/>
      <c r="AE915" s="8"/>
      <c r="AF915" s="7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</row>
    <row r="916" spans="1:212" x14ac:dyDescent="0.2">
      <c r="A916" s="122">
        <f t="shared" si="276"/>
        <v>44610</v>
      </c>
      <c r="B916" s="121">
        <f t="shared" ca="1" si="286"/>
        <v>10423.8513</v>
      </c>
      <c r="C916" s="123">
        <f t="shared" si="277"/>
        <v>10000</v>
      </c>
      <c r="D916" s="124">
        <f ca="1">IF(A916&lt;$B$1,VLOOKUP(A916,[1]DI!$A$4:$B$15000,2,FALSE),0)</f>
        <v>0.1065</v>
      </c>
      <c r="E916" s="123">
        <f t="shared" ca="1" si="270"/>
        <v>1.00040168</v>
      </c>
      <c r="F916" s="123">
        <f ca="1">(TRUNC(PRODUCT($E$12:$E915),16))</f>
        <v>1.10550100241535</v>
      </c>
      <c r="G916" s="123">
        <f t="shared" ca="1" si="269"/>
        <v>1.06643662966093</v>
      </c>
      <c r="H916" s="123">
        <f t="shared" ca="1" si="271"/>
        <v>1.03663075</v>
      </c>
      <c r="I916" s="124">
        <f t="shared" si="278"/>
        <v>1.15E-2</v>
      </c>
      <c r="J916" s="125">
        <f t="shared" si="279"/>
        <v>44434</v>
      </c>
      <c r="K916" s="126">
        <f t="shared" si="280"/>
        <v>122</v>
      </c>
      <c r="L916" s="127">
        <f t="shared" si="281"/>
        <v>122</v>
      </c>
      <c r="M916" s="128">
        <f t="shared" si="272"/>
        <v>1.0055510409999999</v>
      </c>
      <c r="N916" s="128">
        <f t="shared" ca="1" si="273"/>
        <v>1.04238513</v>
      </c>
      <c r="O916" s="127">
        <f t="shared" si="282"/>
        <v>0</v>
      </c>
      <c r="P916" s="123">
        <f t="shared" ca="1" si="274"/>
        <v>423.85129999999998</v>
      </c>
      <c r="Q916" s="129">
        <f t="shared" si="275"/>
        <v>0</v>
      </c>
      <c r="R916" s="130" t="str">
        <f t="shared" si="283"/>
        <v>J=</v>
      </c>
      <c r="S916" s="125">
        <f t="shared" si="284"/>
        <v>44622</v>
      </c>
      <c r="T916" s="133" t="str">
        <f t="shared" si="285"/>
        <v>-</v>
      </c>
      <c r="U916" s="7"/>
      <c r="V916" s="7"/>
      <c r="W916" s="7"/>
      <c r="X916" s="7"/>
      <c r="Y916" s="1"/>
      <c r="Z916" s="7"/>
      <c r="AA916" s="7"/>
      <c r="AB916" s="7"/>
      <c r="AC916" s="7"/>
      <c r="AD916" s="7"/>
      <c r="AE916" s="8"/>
      <c r="AF916" s="7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</row>
    <row r="917" spans="1:212" x14ac:dyDescent="0.2">
      <c r="A917" s="122">
        <f t="shared" si="276"/>
        <v>44611</v>
      </c>
      <c r="B917" s="121">
        <f t="shared" ca="1" si="286"/>
        <v>10428.511490000001</v>
      </c>
      <c r="C917" s="123">
        <f t="shared" si="277"/>
        <v>10000</v>
      </c>
      <c r="D917" s="124">
        <f ca="1">IF(A917&lt;$B$1,VLOOKUP(A917,[1]DI!$A$4:$B$15000,2,FALSE),0)</f>
        <v>0</v>
      </c>
      <c r="E917" s="123">
        <f t="shared" ca="1" si="270"/>
        <v>1</v>
      </c>
      <c r="F917" s="123">
        <f ca="1">(TRUNC(PRODUCT($E$12:$E916),16))</f>
        <v>1.1059450600580001</v>
      </c>
      <c r="G917" s="123">
        <f t="shared" ca="1" si="269"/>
        <v>1.06643662966093</v>
      </c>
      <c r="H917" s="123">
        <f t="shared" ca="1" si="271"/>
        <v>1.0370471400000001</v>
      </c>
      <c r="I917" s="124">
        <f t="shared" si="278"/>
        <v>1.15E-2</v>
      </c>
      <c r="J917" s="125">
        <f t="shared" si="279"/>
        <v>44434</v>
      </c>
      <c r="K917" s="126">
        <f t="shared" si="280"/>
        <v>122</v>
      </c>
      <c r="L917" s="127">
        <f t="shared" si="281"/>
        <v>123</v>
      </c>
      <c r="M917" s="128">
        <f t="shared" si="272"/>
        <v>1.0055966679999999</v>
      </c>
      <c r="N917" s="128">
        <f t="shared" ca="1" si="273"/>
        <v>1.0428511490000001</v>
      </c>
      <c r="O917" s="127">
        <f t="shared" si="282"/>
        <v>0</v>
      </c>
      <c r="P917" s="123">
        <f t="shared" ca="1" si="274"/>
        <v>428.51148999999998</v>
      </c>
      <c r="Q917" s="129">
        <f t="shared" si="275"/>
        <v>0</v>
      </c>
      <c r="R917" s="130" t="str">
        <f t="shared" si="283"/>
        <v>J=</v>
      </c>
      <c r="S917" s="125">
        <f t="shared" si="284"/>
        <v>44622</v>
      </c>
      <c r="T917" s="133" t="str">
        <f t="shared" si="285"/>
        <v>-</v>
      </c>
      <c r="U917" s="7"/>
      <c r="V917" s="7"/>
      <c r="W917" s="7"/>
      <c r="X917" s="7"/>
      <c r="Y917" s="1"/>
      <c r="Z917" s="7"/>
      <c r="AA917" s="7"/>
      <c r="AB917" s="7"/>
      <c r="AC917" s="7"/>
      <c r="AD917" s="7"/>
      <c r="AE917" s="8"/>
      <c r="AF917" s="7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</row>
    <row r="918" spans="1:212" x14ac:dyDescent="0.2">
      <c r="A918" s="122">
        <f t="shared" si="276"/>
        <v>44612</v>
      </c>
      <c r="B918" s="121">
        <f t="shared" ca="1" si="286"/>
        <v>10428.511490000001</v>
      </c>
      <c r="C918" s="123">
        <f t="shared" si="277"/>
        <v>10000</v>
      </c>
      <c r="D918" s="124">
        <f ca="1">IF(A918&lt;$B$1,VLOOKUP(A918,[1]DI!$A$4:$B$15000,2,FALSE),0)</f>
        <v>0</v>
      </c>
      <c r="E918" s="123">
        <f t="shared" ca="1" si="270"/>
        <v>1</v>
      </c>
      <c r="F918" s="123">
        <f ca="1">(TRUNC(PRODUCT($E$12:$E917),16))</f>
        <v>1.1059450600580001</v>
      </c>
      <c r="G918" s="123">
        <f t="shared" ca="1" si="269"/>
        <v>1.06643662966093</v>
      </c>
      <c r="H918" s="123">
        <f t="shared" ca="1" si="271"/>
        <v>1.0370471400000001</v>
      </c>
      <c r="I918" s="124">
        <f t="shared" si="278"/>
        <v>1.15E-2</v>
      </c>
      <c r="J918" s="125">
        <f t="shared" si="279"/>
        <v>44434</v>
      </c>
      <c r="K918" s="126">
        <f t="shared" si="280"/>
        <v>122</v>
      </c>
      <c r="L918" s="127">
        <f t="shared" si="281"/>
        <v>123</v>
      </c>
      <c r="M918" s="128">
        <f t="shared" si="272"/>
        <v>1.0055966679999999</v>
      </c>
      <c r="N918" s="128">
        <f t="shared" ca="1" si="273"/>
        <v>1.0428511490000001</v>
      </c>
      <c r="O918" s="127">
        <f t="shared" si="282"/>
        <v>0</v>
      </c>
      <c r="P918" s="123">
        <f t="shared" ca="1" si="274"/>
        <v>428.51148999999998</v>
      </c>
      <c r="Q918" s="129">
        <f t="shared" si="275"/>
        <v>0</v>
      </c>
      <c r="R918" s="130" t="str">
        <f t="shared" si="283"/>
        <v>J=</v>
      </c>
      <c r="S918" s="125">
        <f t="shared" si="284"/>
        <v>44622</v>
      </c>
      <c r="T918" s="133" t="str">
        <f t="shared" si="285"/>
        <v>-</v>
      </c>
      <c r="U918" s="7"/>
      <c r="V918" s="7"/>
      <c r="W918" s="7"/>
      <c r="X918" s="7"/>
      <c r="Y918" s="1"/>
      <c r="Z918" s="7"/>
      <c r="AA918" s="7"/>
      <c r="AB918" s="7"/>
      <c r="AC918" s="7"/>
      <c r="AD918" s="7"/>
      <c r="AE918" s="8"/>
      <c r="AF918" s="7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</row>
    <row r="919" spans="1:212" x14ac:dyDescent="0.2">
      <c r="A919" s="122">
        <f t="shared" si="276"/>
        <v>44613</v>
      </c>
      <c r="B919" s="121">
        <f t="shared" ca="1" si="286"/>
        <v>10428.511490000001</v>
      </c>
      <c r="C919" s="123">
        <f t="shared" si="277"/>
        <v>10000</v>
      </c>
      <c r="D919" s="124">
        <f ca="1">IF(A919&lt;$B$1,VLOOKUP(A919,[1]DI!$A$4:$B$15000,2,FALSE),0)</f>
        <v>0.1065</v>
      </c>
      <c r="E919" s="123">
        <f t="shared" ca="1" si="270"/>
        <v>1.00040168</v>
      </c>
      <c r="F919" s="123">
        <f ca="1">(TRUNC(PRODUCT($E$12:$E918),16))</f>
        <v>1.1059450600580001</v>
      </c>
      <c r="G919" s="123">
        <f t="shared" ca="1" si="269"/>
        <v>1.06643662966093</v>
      </c>
      <c r="H919" s="123">
        <f t="shared" ca="1" si="271"/>
        <v>1.0370471400000001</v>
      </c>
      <c r="I919" s="124">
        <f t="shared" si="278"/>
        <v>1.15E-2</v>
      </c>
      <c r="J919" s="125">
        <f t="shared" si="279"/>
        <v>44434</v>
      </c>
      <c r="K919" s="126">
        <f t="shared" si="280"/>
        <v>123</v>
      </c>
      <c r="L919" s="127">
        <f t="shared" si="281"/>
        <v>123</v>
      </c>
      <c r="M919" s="128">
        <f t="shared" si="272"/>
        <v>1.0055966679999999</v>
      </c>
      <c r="N919" s="128">
        <f t="shared" ca="1" si="273"/>
        <v>1.0428511490000001</v>
      </c>
      <c r="O919" s="127">
        <f t="shared" si="282"/>
        <v>0</v>
      </c>
      <c r="P919" s="123">
        <f t="shared" ca="1" si="274"/>
        <v>428.51148999999998</v>
      </c>
      <c r="Q919" s="129">
        <f t="shared" si="275"/>
        <v>0</v>
      </c>
      <c r="R919" s="130" t="str">
        <f t="shared" si="283"/>
        <v>J=</v>
      </c>
      <c r="S919" s="125">
        <f t="shared" si="284"/>
        <v>44622</v>
      </c>
      <c r="T919" s="133" t="str">
        <f t="shared" si="285"/>
        <v>-</v>
      </c>
      <c r="U919" s="7"/>
      <c r="V919" s="7"/>
      <c r="W919" s="7"/>
      <c r="X919" s="7"/>
      <c r="Y919" s="1"/>
      <c r="Z919" s="7"/>
      <c r="AA919" s="7"/>
      <c r="AB919" s="7"/>
      <c r="AC919" s="7"/>
      <c r="AD919" s="7"/>
      <c r="AE919" s="8"/>
      <c r="AF919" s="7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</row>
    <row r="920" spans="1:212" x14ac:dyDescent="0.2">
      <c r="A920" s="122">
        <f t="shared" si="276"/>
        <v>44614</v>
      </c>
      <c r="B920" s="121">
        <f t="shared" ca="1" si="286"/>
        <v>10433.173790000001</v>
      </c>
      <c r="C920" s="123">
        <f t="shared" si="277"/>
        <v>10000</v>
      </c>
      <c r="D920" s="124">
        <f ca="1">IF(A920&lt;$B$1,VLOOKUP(A920,[1]DI!$A$4:$B$15000,2,FALSE),0)</f>
        <v>0.1065</v>
      </c>
      <c r="E920" s="123">
        <f t="shared" ca="1" si="270"/>
        <v>1.00040168</v>
      </c>
      <c r="F920" s="123">
        <f ca="1">(TRUNC(PRODUCT($E$12:$E919),16))</f>
        <v>1.1063892960697299</v>
      </c>
      <c r="G920" s="123">
        <f t="shared" ca="1" si="269"/>
        <v>1.06643662966093</v>
      </c>
      <c r="H920" s="123">
        <f t="shared" ca="1" si="271"/>
        <v>1.0374637</v>
      </c>
      <c r="I920" s="124">
        <f t="shared" si="278"/>
        <v>1.15E-2</v>
      </c>
      <c r="J920" s="125">
        <f t="shared" si="279"/>
        <v>44434</v>
      </c>
      <c r="K920" s="126">
        <f t="shared" si="280"/>
        <v>124</v>
      </c>
      <c r="L920" s="127">
        <f t="shared" si="281"/>
        <v>124</v>
      </c>
      <c r="M920" s="128">
        <f t="shared" si="272"/>
        <v>1.0056422979999999</v>
      </c>
      <c r="N920" s="128">
        <f t="shared" ca="1" si="273"/>
        <v>1.0433173790000001</v>
      </c>
      <c r="O920" s="127">
        <f t="shared" si="282"/>
        <v>0</v>
      </c>
      <c r="P920" s="123">
        <f t="shared" ca="1" si="274"/>
        <v>433.17379</v>
      </c>
      <c r="Q920" s="129">
        <f t="shared" si="275"/>
        <v>0</v>
      </c>
      <c r="R920" s="130" t="str">
        <f t="shared" si="283"/>
        <v>J=</v>
      </c>
      <c r="S920" s="125">
        <f t="shared" si="284"/>
        <v>44622</v>
      </c>
      <c r="T920" s="133" t="str">
        <f t="shared" si="285"/>
        <v>-</v>
      </c>
      <c r="U920" s="7"/>
      <c r="V920" s="7"/>
      <c r="W920" s="7"/>
      <c r="X920" s="7"/>
      <c r="Y920" s="1"/>
      <c r="Z920" s="7"/>
      <c r="AA920" s="7"/>
      <c r="AB920" s="7"/>
      <c r="AC920" s="7"/>
      <c r="AD920" s="7"/>
      <c r="AE920" s="8"/>
      <c r="AF920" s="7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</row>
    <row r="921" spans="1:212" x14ac:dyDescent="0.2">
      <c r="A921" s="122">
        <f t="shared" si="276"/>
        <v>44615</v>
      </c>
      <c r="B921" s="121">
        <f t="shared" ca="1" si="286"/>
        <v>10437.8382</v>
      </c>
      <c r="C921" s="123">
        <f t="shared" si="277"/>
        <v>10000</v>
      </c>
      <c r="D921" s="124">
        <f ca="1">IF(A921&lt;$B$1,VLOOKUP(A921,[1]DI!$A$4:$B$15000,2,FALSE),0)</f>
        <v>0.1065</v>
      </c>
      <c r="E921" s="123">
        <f t="shared" ca="1" si="270"/>
        <v>1.00040168</v>
      </c>
      <c r="F921" s="123">
        <f ca="1">(TRUNC(PRODUCT($E$12:$E920),16))</f>
        <v>1.1068337105221699</v>
      </c>
      <c r="G921" s="123">
        <f t="shared" ca="1" si="269"/>
        <v>1.06643662966093</v>
      </c>
      <c r="H921" s="123">
        <f t="shared" ca="1" si="271"/>
        <v>1.03788043</v>
      </c>
      <c r="I921" s="124">
        <f t="shared" si="278"/>
        <v>1.15E-2</v>
      </c>
      <c r="J921" s="125">
        <f t="shared" si="279"/>
        <v>44434</v>
      </c>
      <c r="K921" s="126">
        <f t="shared" si="280"/>
        <v>125</v>
      </c>
      <c r="L921" s="127">
        <f t="shared" si="281"/>
        <v>125</v>
      </c>
      <c r="M921" s="128">
        <f t="shared" si="272"/>
        <v>1.005687929</v>
      </c>
      <c r="N921" s="128">
        <f t="shared" ca="1" si="273"/>
        <v>1.04378382</v>
      </c>
      <c r="O921" s="127">
        <f t="shared" si="282"/>
        <v>0</v>
      </c>
      <c r="P921" s="123">
        <f t="shared" ca="1" si="274"/>
        <v>437.83819999999997</v>
      </c>
      <c r="Q921" s="129">
        <f t="shared" si="275"/>
        <v>0</v>
      </c>
      <c r="R921" s="130" t="str">
        <f t="shared" si="283"/>
        <v>J=</v>
      </c>
      <c r="S921" s="125">
        <f t="shared" si="284"/>
        <v>44622</v>
      </c>
      <c r="T921" s="133" t="str">
        <f t="shared" si="285"/>
        <v>-</v>
      </c>
      <c r="U921" s="7"/>
      <c r="V921" s="7"/>
      <c r="W921" s="7"/>
      <c r="X921" s="7"/>
      <c r="Y921" s="1"/>
      <c r="Z921" s="7"/>
      <c r="AA921" s="7"/>
      <c r="AB921" s="7"/>
      <c r="AC921" s="7"/>
      <c r="AD921" s="7"/>
      <c r="AE921" s="8"/>
      <c r="AF921" s="7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</row>
    <row r="922" spans="1:212" x14ac:dyDescent="0.2">
      <c r="A922" s="122">
        <f t="shared" si="276"/>
        <v>44616</v>
      </c>
      <c r="B922" s="121">
        <f t="shared" ca="1" si="286"/>
        <v>10442.504730000001</v>
      </c>
      <c r="C922" s="123">
        <f t="shared" si="277"/>
        <v>10000</v>
      </c>
      <c r="D922" s="124">
        <f ca="1">IF(A922&lt;$B$1,VLOOKUP(A922,[1]DI!$A$4:$B$15000,2,FALSE),0)</f>
        <v>0.1065</v>
      </c>
      <c r="E922" s="123">
        <f t="shared" ca="1" si="270"/>
        <v>1.00040168</v>
      </c>
      <c r="F922" s="123">
        <f ca="1">(TRUNC(PRODUCT($E$12:$E921),16))</f>
        <v>1.1072783034870199</v>
      </c>
      <c r="G922" s="123">
        <f t="shared" ca="1" si="269"/>
        <v>1.06643662966093</v>
      </c>
      <c r="H922" s="123">
        <f t="shared" ca="1" si="271"/>
        <v>1.03829733</v>
      </c>
      <c r="I922" s="124">
        <f t="shared" si="278"/>
        <v>1.15E-2</v>
      </c>
      <c r="J922" s="125">
        <f t="shared" si="279"/>
        <v>44434</v>
      </c>
      <c r="K922" s="126">
        <f t="shared" si="280"/>
        <v>126</v>
      </c>
      <c r="L922" s="127">
        <f t="shared" si="281"/>
        <v>126</v>
      </c>
      <c r="M922" s="128">
        <f t="shared" si="272"/>
        <v>1.0057335629999999</v>
      </c>
      <c r="N922" s="128">
        <f t="shared" ca="1" si="273"/>
        <v>1.044250473</v>
      </c>
      <c r="O922" s="127">
        <f t="shared" si="282"/>
        <v>0</v>
      </c>
      <c r="P922" s="123">
        <f t="shared" ca="1" si="274"/>
        <v>442.50473</v>
      </c>
      <c r="Q922" s="129">
        <f t="shared" si="275"/>
        <v>0</v>
      </c>
      <c r="R922" s="130" t="str">
        <f t="shared" si="283"/>
        <v>J=</v>
      </c>
      <c r="S922" s="125">
        <f t="shared" si="284"/>
        <v>44622</v>
      </c>
      <c r="T922" s="133" t="str">
        <f t="shared" si="285"/>
        <v>-</v>
      </c>
      <c r="U922" s="7"/>
      <c r="V922" s="7"/>
      <c r="W922" s="7"/>
      <c r="X922" s="7"/>
      <c r="Y922" s="1"/>
      <c r="Z922" s="7"/>
      <c r="AA922" s="7"/>
      <c r="AB922" s="7"/>
      <c r="AC922" s="7"/>
      <c r="AD922" s="7"/>
      <c r="AE922" s="8"/>
      <c r="AF922" s="7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</row>
    <row r="923" spans="1:212" x14ac:dyDescent="0.2">
      <c r="A923" s="122">
        <f t="shared" si="276"/>
        <v>44617</v>
      </c>
      <c r="B923" s="121">
        <f t="shared" ca="1" si="286"/>
        <v>10447.173269999999</v>
      </c>
      <c r="C923" s="123">
        <f t="shared" si="277"/>
        <v>10000</v>
      </c>
      <c r="D923" s="124">
        <f ca="1">IF(A923&lt;$B$1,VLOOKUP(A923,[1]DI!$A$4:$B$15000,2,FALSE),0)</f>
        <v>0.1065</v>
      </c>
      <c r="E923" s="123">
        <f t="shared" ca="1" si="270"/>
        <v>1.00040168</v>
      </c>
      <c r="F923" s="123">
        <f ca="1">(TRUNC(PRODUCT($E$12:$E922),16))</f>
        <v>1.1077230750359599</v>
      </c>
      <c r="G923" s="123">
        <f t="shared" ca="1" si="269"/>
        <v>1.06643662966093</v>
      </c>
      <c r="H923" s="123">
        <f t="shared" ca="1" si="271"/>
        <v>1.03871439</v>
      </c>
      <c r="I923" s="124">
        <f t="shared" si="278"/>
        <v>1.15E-2</v>
      </c>
      <c r="J923" s="125">
        <f t="shared" si="279"/>
        <v>44434</v>
      </c>
      <c r="K923" s="126">
        <f t="shared" si="280"/>
        <v>127</v>
      </c>
      <c r="L923" s="127">
        <f t="shared" si="281"/>
        <v>127</v>
      </c>
      <c r="M923" s="128">
        <f t="shared" si="272"/>
        <v>1.005779199</v>
      </c>
      <c r="N923" s="128">
        <f t="shared" ca="1" si="273"/>
        <v>1.0447173270000001</v>
      </c>
      <c r="O923" s="127">
        <f t="shared" si="282"/>
        <v>0</v>
      </c>
      <c r="P923" s="123">
        <f t="shared" ca="1" si="274"/>
        <v>447.17327</v>
      </c>
      <c r="Q923" s="129">
        <f t="shared" si="275"/>
        <v>0</v>
      </c>
      <c r="R923" s="130" t="str">
        <f t="shared" si="283"/>
        <v>J=</v>
      </c>
      <c r="S923" s="125">
        <f t="shared" si="284"/>
        <v>44622</v>
      </c>
      <c r="T923" s="133" t="str">
        <f t="shared" si="285"/>
        <v>-</v>
      </c>
      <c r="U923" s="7"/>
      <c r="V923" s="7"/>
      <c r="W923" s="7"/>
      <c r="X923" s="7"/>
      <c r="Y923" s="1"/>
      <c r="Z923" s="7"/>
      <c r="AA923" s="7"/>
      <c r="AB923" s="7"/>
      <c r="AC923" s="7"/>
      <c r="AD923" s="7"/>
      <c r="AE923" s="8"/>
      <c r="AF923" s="7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</row>
    <row r="924" spans="1:212" x14ac:dyDescent="0.2">
      <c r="A924" s="122">
        <f t="shared" si="276"/>
        <v>44618</v>
      </c>
      <c r="B924" s="121">
        <f t="shared" ca="1" si="286"/>
        <v>10451.84391999</v>
      </c>
      <c r="C924" s="123">
        <f t="shared" si="277"/>
        <v>10000</v>
      </c>
      <c r="D924" s="124">
        <f ca="1">IF(A924&lt;$B$1,VLOOKUP(A924,[1]DI!$A$4:$B$15000,2,FALSE),0)</f>
        <v>0</v>
      </c>
      <c r="E924" s="123">
        <f t="shared" ca="1" si="270"/>
        <v>1</v>
      </c>
      <c r="F924" s="123">
        <f ca="1">(TRUNC(PRODUCT($E$12:$E923),16))</f>
        <v>1.10816802524074</v>
      </c>
      <c r="G924" s="123">
        <f t="shared" ca="1" si="269"/>
        <v>1.06643662966093</v>
      </c>
      <c r="H924" s="123">
        <f t="shared" ca="1" si="271"/>
        <v>1.03913162</v>
      </c>
      <c r="I924" s="124">
        <f t="shared" si="278"/>
        <v>1.15E-2</v>
      </c>
      <c r="J924" s="125">
        <f t="shared" si="279"/>
        <v>44434</v>
      </c>
      <c r="K924" s="126">
        <f t="shared" si="280"/>
        <v>127</v>
      </c>
      <c r="L924" s="127">
        <f t="shared" si="281"/>
        <v>128</v>
      </c>
      <c r="M924" s="128">
        <f t="shared" si="272"/>
        <v>1.005824837</v>
      </c>
      <c r="N924" s="128">
        <f t="shared" ca="1" si="273"/>
        <v>1.0451843919999999</v>
      </c>
      <c r="O924" s="127">
        <f t="shared" si="282"/>
        <v>0</v>
      </c>
      <c r="P924" s="123">
        <f t="shared" ca="1" si="274"/>
        <v>451.84391999000002</v>
      </c>
      <c r="Q924" s="129">
        <f t="shared" si="275"/>
        <v>0</v>
      </c>
      <c r="R924" s="130" t="str">
        <f t="shared" si="283"/>
        <v>J=</v>
      </c>
      <c r="S924" s="125">
        <f t="shared" si="284"/>
        <v>44622</v>
      </c>
      <c r="T924" s="133" t="str">
        <f t="shared" si="285"/>
        <v>-</v>
      </c>
      <c r="U924" s="7"/>
      <c r="V924" s="7"/>
      <c r="W924" s="7"/>
      <c r="X924" s="7"/>
      <c r="Y924" s="1"/>
      <c r="Z924" s="7"/>
      <c r="AA924" s="7"/>
      <c r="AB924" s="7"/>
      <c r="AC924" s="7"/>
      <c r="AD924" s="7"/>
      <c r="AE924" s="8"/>
      <c r="AF924" s="7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</row>
    <row r="925" spans="1:212" x14ac:dyDescent="0.2">
      <c r="A925" s="122">
        <f t="shared" si="276"/>
        <v>44619</v>
      </c>
      <c r="B925" s="121">
        <f t="shared" ca="1" si="286"/>
        <v>10451.84391999</v>
      </c>
      <c r="C925" s="123">
        <f t="shared" si="277"/>
        <v>10000</v>
      </c>
      <c r="D925" s="124">
        <f ca="1">IF(A925&lt;$B$1,VLOOKUP(A925,[1]DI!$A$4:$B$15000,2,FALSE),0)</f>
        <v>0</v>
      </c>
      <c r="E925" s="123">
        <f t="shared" ca="1" si="270"/>
        <v>1</v>
      </c>
      <c r="F925" s="123">
        <f ca="1">(TRUNC(PRODUCT($E$12:$E924),16))</f>
        <v>1.10816802524074</v>
      </c>
      <c r="G925" s="123">
        <f t="shared" ca="1" si="269"/>
        <v>1.06643662966093</v>
      </c>
      <c r="H925" s="123">
        <f t="shared" ca="1" si="271"/>
        <v>1.03913162</v>
      </c>
      <c r="I925" s="124">
        <f t="shared" si="278"/>
        <v>1.15E-2</v>
      </c>
      <c r="J925" s="125">
        <f t="shared" si="279"/>
        <v>44434</v>
      </c>
      <c r="K925" s="126">
        <f t="shared" si="280"/>
        <v>127</v>
      </c>
      <c r="L925" s="127">
        <f t="shared" si="281"/>
        <v>128</v>
      </c>
      <c r="M925" s="128">
        <f t="shared" si="272"/>
        <v>1.005824837</v>
      </c>
      <c r="N925" s="128">
        <f t="shared" ca="1" si="273"/>
        <v>1.0451843919999999</v>
      </c>
      <c r="O925" s="127">
        <f t="shared" si="282"/>
        <v>0</v>
      </c>
      <c r="P925" s="123">
        <f t="shared" ca="1" si="274"/>
        <v>451.84391999000002</v>
      </c>
      <c r="Q925" s="129">
        <f t="shared" si="275"/>
        <v>0</v>
      </c>
      <c r="R925" s="130" t="str">
        <f t="shared" si="283"/>
        <v>J=</v>
      </c>
      <c r="S925" s="125">
        <f t="shared" si="284"/>
        <v>44622</v>
      </c>
      <c r="T925" s="133" t="str">
        <f t="shared" si="285"/>
        <v>-</v>
      </c>
      <c r="U925" s="15"/>
      <c r="V925" s="15"/>
      <c r="W925" s="15"/>
      <c r="X925" s="15"/>
      <c r="Y925" s="17"/>
      <c r="Z925" s="15"/>
      <c r="AA925" s="15"/>
      <c r="AB925" s="15"/>
      <c r="AC925" s="15"/>
      <c r="AD925" s="15"/>
      <c r="AE925" s="18"/>
      <c r="AF925" s="15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  <c r="GG925" s="16"/>
      <c r="GH925" s="16"/>
      <c r="GI925" s="16"/>
      <c r="GJ925" s="16"/>
      <c r="GK925" s="16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</row>
    <row r="926" spans="1:212" x14ac:dyDescent="0.2">
      <c r="A926" s="122">
        <f t="shared" si="276"/>
        <v>44620</v>
      </c>
      <c r="B926" s="121">
        <f t="shared" ca="1" si="286"/>
        <v>10451.84391999</v>
      </c>
      <c r="C926" s="123">
        <f t="shared" si="277"/>
        <v>10000</v>
      </c>
      <c r="D926" s="124">
        <f ca="1">IF(A926&lt;$B$1,VLOOKUP(A926,[1]DI!$A$4:$B$15000,2,FALSE),0)</f>
        <v>0</v>
      </c>
      <c r="E926" s="123">
        <f t="shared" ca="1" si="270"/>
        <v>1</v>
      </c>
      <c r="F926" s="123">
        <f ca="1">(TRUNC(PRODUCT($E$12:$E925),16))</f>
        <v>1.10816802524074</v>
      </c>
      <c r="G926" s="123">
        <f t="shared" ca="1" si="269"/>
        <v>1.06643662966093</v>
      </c>
      <c r="H926" s="123">
        <f t="shared" ca="1" si="271"/>
        <v>1.03913162</v>
      </c>
      <c r="I926" s="124">
        <f t="shared" si="278"/>
        <v>1.15E-2</v>
      </c>
      <c r="J926" s="125">
        <f t="shared" si="279"/>
        <v>44434</v>
      </c>
      <c r="K926" s="126">
        <f t="shared" si="280"/>
        <v>127</v>
      </c>
      <c r="L926" s="127">
        <f t="shared" si="281"/>
        <v>128</v>
      </c>
      <c r="M926" s="128">
        <f t="shared" si="272"/>
        <v>1.005824837</v>
      </c>
      <c r="N926" s="128">
        <f t="shared" ca="1" si="273"/>
        <v>1.0451843919999999</v>
      </c>
      <c r="O926" s="127">
        <f t="shared" si="282"/>
        <v>0</v>
      </c>
      <c r="P926" s="123">
        <f t="shared" ca="1" si="274"/>
        <v>451.84391999000002</v>
      </c>
      <c r="Q926" s="129">
        <f t="shared" si="275"/>
        <v>0</v>
      </c>
      <c r="R926" s="130" t="str">
        <f t="shared" si="283"/>
        <v>J=</v>
      </c>
      <c r="S926" s="125">
        <f t="shared" si="284"/>
        <v>44622</v>
      </c>
      <c r="T926" s="133" t="str">
        <f t="shared" si="285"/>
        <v>-</v>
      </c>
      <c r="U926" s="15"/>
      <c r="V926" s="15"/>
      <c r="W926" s="15"/>
      <c r="X926" s="15"/>
      <c r="Y926" s="17"/>
      <c r="Z926" s="15"/>
      <c r="AA926" s="15"/>
      <c r="AB926" s="15"/>
      <c r="AC926" s="15"/>
      <c r="AD926" s="15"/>
      <c r="AE926" s="18"/>
      <c r="AF926" s="15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  <c r="GG926" s="16"/>
      <c r="GH926" s="16"/>
      <c r="GI926" s="16"/>
      <c r="GJ926" s="16"/>
      <c r="GK926" s="16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</row>
    <row r="927" spans="1:212" x14ac:dyDescent="0.2">
      <c r="A927" s="122">
        <f t="shared" si="276"/>
        <v>44621</v>
      </c>
      <c r="B927" s="121">
        <f t="shared" ca="1" si="286"/>
        <v>10451.84391999</v>
      </c>
      <c r="C927" s="123">
        <f t="shared" si="277"/>
        <v>10000</v>
      </c>
      <c r="D927" s="124">
        <f ca="1">IF(A927&lt;$B$1,VLOOKUP(A927,[1]DI!$A$4:$B$15000,2,FALSE),0)</f>
        <v>0</v>
      </c>
      <c r="E927" s="123">
        <f t="shared" ca="1" si="270"/>
        <v>1</v>
      </c>
      <c r="F927" s="123">
        <f ca="1">(TRUNC(PRODUCT($E$12:$E926),16))</f>
        <v>1.10816802524074</v>
      </c>
      <c r="G927" s="123">
        <f t="shared" ca="1" si="269"/>
        <v>1.06643662966093</v>
      </c>
      <c r="H927" s="123">
        <f t="shared" ca="1" si="271"/>
        <v>1.03913162</v>
      </c>
      <c r="I927" s="124">
        <f t="shared" si="278"/>
        <v>1.15E-2</v>
      </c>
      <c r="J927" s="125">
        <f t="shared" si="279"/>
        <v>44434</v>
      </c>
      <c r="K927" s="126">
        <f t="shared" si="280"/>
        <v>127</v>
      </c>
      <c r="L927" s="127">
        <f t="shared" si="281"/>
        <v>128</v>
      </c>
      <c r="M927" s="128">
        <f t="shared" si="272"/>
        <v>1.005824837</v>
      </c>
      <c r="N927" s="128">
        <f t="shared" ca="1" si="273"/>
        <v>1.0451843919999999</v>
      </c>
      <c r="O927" s="127">
        <f t="shared" si="282"/>
        <v>0</v>
      </c>
      <c r="P927" s="123">
        <f t="shared" ca="1" si="274"/>
        <v>451.84391999000002</v>
      </c>
      <c r="Q927" s="129">
        <f t="shared" si="275"/>
        <v>0</v>
      </c>
      <c r="R927" s="130" t="str">
        <f t="shared" si="283"/>
        <v>J=</v>
      </c>
      <c r="S927" s="125">
        <f t="shared" si="284"/>
        <v>44622</v>
      </c>
      <c r="T927" s="133" t="str">
        <f t="shared" si="285"/>
        <v>-</v>
      </c>
      <c r="U927" s="7"/>
      <c r="V927" s="7"/>
      <c r="W927" s="7"/>
      <c r="X927" s="7"/>
      <c r="Y927" s="1"/>
      <c r="Z927" s="7"/>
      <c r="AA927" s="7"/>
      <c r="AB927" s="7"/>
      <c r="AC927" s="7"/>
      <c r="AD927" s="7"/>
      <c r="AE927" s="8"/>
      <c r="AF927" s="7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</row>
    <row r="928" spans="1:212" x14ac:dyDescent="0.2">
      <c r="A928" s="122">
        <f t="shared" si="276"/>
        <v>44622</v>
      </c>
      <c r="B928" s="121">
        <f t="shared" ca="1" si="286"/>
        <v>10451.84391999</v>
      </c>
      <c r="C928" s="123">
        <f t="shared" si="277"/>
        <v>10000</v>
      </c>
      <c r="D928" s="124">
        <f ca="1">IF(A928&lt;$B$1,VLOOKUP(A928,[1]DI!$A$4:$B$15000,2,FALSE),0)</f>
        <v>0.1065</v>
      </c>
      <c r="E928" s="123">
        <f t="shared" ca="1" si="270"/>
        <v>1.00040168</v>
      </c>
      <c r="F928" s="123">
        <f ca="1">(TRUNC(PRODUCT($E$12:$E927),16))</f>
        <v>1.10816802524074</v>
      </c>
      <c r="G928" s="123">
        <f t="shared" ca="1" si="269"/>
        <v>1.06643662966093</v>
      </c>
      <c r="H928" s="123">
        <f t="shared" ca="1" si="271"/>
        <v>1.03913162</v>
      </c>
      <c r="I928" s="124">
        <f t="shared" si="278"/>
        <v>1.15E-2</v>
      </c>
      <c r="J928" s="125">
        <f t="shared" si="279"/>
        <v>44434</v>
      </c>
      <c r="K928" s="126">
        <f t="shared" si="280"/>
        <v>128</v>
      </c>
      <c r="L928" s="127">
        <f t="shared" si="281"/>
        <v>128</v>
      </c>
      <c r="M928" s="128">
        <f t="shared" si="272"/>
        <v>1.005824837</v>
      </c>
      <c r="N928" s="128">
        <f t="shared" ca="1" si="273"/>
        <v>1.0451843919999999</v>
      </c>
      <c r="O928" s="127">
        <f t="shared" si="282"/>
        <v>5</v>
      </c>
      <c r="P928" s="123">
        <f t="shared" ca="1" si="274"/>
        <v>451.84391999000002</v>
      </c>
      <c r="Q928" s="129">
        <f t="shared" si="275"/>
        <v>0</v>
      </c>
      <c r="R928" s="130" t="str">
        <f t="shared" si="283"/>
        <v>J=</v>
      </c>
      <c r="S928" s="125">
        <f t="shared" si="284"/>
        <v>44622</v>
      </c>
      <c r="T928" s="133">
        <f t="shared" ca="1" si="285"/>
        <v>4324146.3143043006</v>
      </c>
      <c r="U928" s="7"/>
      <c r="V928" s="7"/>
      <c r="W928" s="7"/>
      <c r="X928" s="7"/>
      <c r="Y928" s="1"/>
      <c r="Z928" s="7"/>
      <c r="AA928" s="7"/>
      <c r="AB928" s="7"/>
      <c r="AC928" s="7"/>
      <c r="AD928" s="7"/>
      <c r="AE928" s="8"/>
      <c r="AF928" s="7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</row>
    <row r="929" spans="1:212" x14ac:dyDescent="0.2">
      <c r="A929" s="122">
        <f t="shared" si="276"/>
        <v>44623</v>
      </c>
      <c r="B929" s="121">
        <f t="shared" ca="1" si="286"/>
        <v>10004.47073999</v>
      </c>
      <c r="C929" s="123">
        <f t="shared" si="277"/>
        <v>10000</v>
      </c>
      <c r="D929" s="124">
        <f ca="1">IF(A929&lt;$B$1,VLOOKUP(A929,[1]DI!$A$4:$B$15000,2,FALSE),0)</f>
        <v>0.1065</v>
      </c>
      <c r="E929" s="123">
        <f t="shared" ca="1" si="270"/>
        <v>1.00040168</v>
      </c>
      <c r="F929" s="123">
        <f ca="1">(TRUNC(PRODUCT($E$12:$E928),16))</f>
        <v>1.1086131541731199</v>
      </c>
      <c r="G929" s="123">
        <f t="shared" ca="1" si="269"/>
        <v>1.10816802524074</v>
      </c>
      <c r="H929" s="123">
        <f t="shared" ca="1" si="271"/>
        <v>1.00040168</v>
      </c>
      <c r="I929" s="124">
        <f t="shared" si="278"/>
        <v>1.15E-2</v>
      </c>
      <c r="J929" s="125">
        <f t="shared" si="279"/>
        <v>44622</v>
      </c>
      <c r="K929" s="126">
        <f t="shared" si="280"/>
        <v>1</v>
      </c>
      <c r="L929" s="127">
        <f t="shared" si="281"/>
        <v>1</v>
      </c>
      <c r="M929" s="128">
        <f t="shared" si="272"/>
        <v>1.0000453760000001</v>
      </c>
      <c r="N929" s="128">
        <f t="shared" ca="1" si="273"/>
        <v>1.000447074</v>
      </c>
      <c r="O929" s="127">
        <f t="shared" si="282"/>
        <v>0</v>
      </c>
      <c r="P929" s="123">
        <f t="shared" ca="1" si="274"/>
        <v>4.4707399900000002</v>
      </c>
      <c r="Q929" s="129">
        <f t="shared" si="275"/>
        <v>0</v>
      </c>
      <c r="R929" s="130" t="str">
        <f t="shared" si="283"/>
        <v>J=</v>
      </c>
      <c r="S929" s="125">
        <f t="shared" si="284"/>
        <v>44799</v>
      </c>
      <c r="T929" s="133" t="str">
        <f t="shared" si="285"/>
        <v>-</v>
      </c>
      <c r="U929" s="7"/>
      <c r="V929" s="7"/>
      <c r="W929" s="7"/>
      <c r="X929" s="7"/>
      <c r="Y929" s="1"/>
      <c r="Z929" s="7"/>
      <c r="AA929" s="7"/>
      <c r="AB929" s="7"/>
      <c r="AC929" s="7"/>
      <c r="AD929" s="7"/>
      <c r="AE929" s="8"/>
      <c r="AF929" s="7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</row>
    <row r="930" spans="1:212" x14ac:dyDescent="0.2">
      <c r="A930" s="122">
        <f t="shared" si="276"/>
        <v>44624</v>
      </c>
      <c r="B930" s="121">
        <f t="shared" ca="1" si="286"/>
        <v>10008.94345999</v>
      </c>
      <c r="C930" s="123">
        <f t="shared" si="277"/>
        <v>10000</v>
      </c>
      <c r="D930" s="124">
        <f ca="1">IF(A930&lt;$B$1,VLOOKUP(A930,[1]DI!$A$4:$B$15000,2,FALSE),0)</f>
        <v>0.1065</v>
      </c>
      <c r="E930" s="123">
        <f t="shared" ca="1" si="270"/>
        <v>1.00040168</v>
      </c>
      <c r="F930" s="123">
        <f ca="1">(TRUNC(PRODUCT($E$12:$E929),16))</f>
        <v>1.10905846190489</v>
      </c>
      <c r="G930" s="123">
        <f t="shared" ca="1" si="269"/>
        <v>1.10816802524074</v>
      </c>
      <c r="H930" s="123">
        <f t="shared" ca="1" si="271"/>
        <v>1.0008035200000001</v>
      </c>
      <c r="I930" s="124">
        <f t="shared" si="278"/>
        <v>1.15E-2</v>
      </c>
      <c r="J930" s="125">
        <f t="shared" si="279"/>
        <v>44622</v>
      </c>
      <c r="K930" s="126">
        <f t="shared" si="280"/>
        <v>2</v>
      </c>
      <c r="L930" s="127">
        <f t="shared" si="281"/>
        <v>2</v>
      </c>
      <c r="M930" s="128">
        <f t="shared" si="272"/>
        <v>1.0000907530000001</v>
      </c>
      <c r="N930" s="128">
        <f t="shared" ca="1" si="273"/>
        <v>1.0008943459999999</v>
      </c>
      <c r="O930" s="127">
        <f t="shared" si="282"/>
        <v>0</v>
      </c>
      <c r="P930" s="123">
        <f t="shared" ca="1" si="274"/>
        <v>8.9434599899999991</v>
      </c>
      <c r="Q930" s="129">
        <f t="shared" si="275"/>
        <v>0</v>
      </c>
      <c r="R930" s="130" t="str">
        <f t="shared" si="283"/>
        <v>J=</v>
      </c>
      <c r="S930" s="125">
        <f t="shared" si="284"/>
        <v>44799</v>
      </c>
      <c r="T930" s="133" t="str">
        <f t="shared" si="285"/>
        <v>-</v>
      </c>
      <c r="U930" s="7"/>
      <c r="V930" s="7"/>
      <c r="W930" s="7"/>
      <c r="X930" s="7"/>
      <c r="Y930" s="1"/>
      <c r="Z930" s="7"/>
      <c r="AA930" s="7"/>
      <c r="AB930" s="7"/>
      <c r="AC930" s="7"/>
      <c r="AD930" s="7"/>
      <c r="AE930" s="8"/>
      <c r="AF930" s="7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</row>
    <row r="931" spans="1:212" x14ac:dyDescent="0.2">
      <c r="A931" s="122">
        <f t="shared" si="276"/>
        <v>44625</v>
      </c>
      <c r="B931" s="121">
        <f t="shared" ca="1" si="286"/>
        <v>10013.41816999</v>
      </c>
      <c r="C931" s="123">
        <f t="shared" si="277"/>
        <v>10000</v>
      </c>
      <c r="D931" s="124">
        <f ca="1">IF(A931&lt;$B$1,VLOOKUP(A931,[1]DI!$A$4:$B$15000,2,FALSE),0)</f>
        <v>0</v>
      </c>
      <c r="E931" s="123">
        <f t="shared" ca="1" si="270"/>
        <v>1</v>
      </c>
      <c r="F931" s="123">
        <f ca="1">(TRUNC(PRODUCT($E$12:$E930),16))</f>
        <v>1.1095039485078699</v>
      </c>
      <c r="G931" s="123">
        <f t="shared" ca="1" si="269"/>
        <v>1.10816802524074</v>
      </c>
      <c r="H931" s="123">
        <f t="shared" ca="1" si="271"/>
        <v>1.0012055200000001</v>
      </c>
      <c r="I931" s="124">
        <f t="shared" si="278"/>
        <v>1.15E-2</v>
      </c>
      <c r="J931" s="125">
        <f t="shared" si="279"/>
        <v>44622</v>
      </c>
      <c r="K931" s="126">
        <f t="shared" si="280"/>
        <v>2</v>
      </c>
      <c r="L931" s="127">
        <f t="shared" si="281"/>
        <v>3</v>
      </c>
      <c r="M931" s="128">
        <f t="shared" si="272"/>
        <v>1.000136133</v>
      </c>
      <c r="N931" s="128">
        <f t="shared" ca="1" si="273"/>
        <v>1.0013418169999999</v>
      </c>
      <c r="O931" s="127">
        <f t="shared" si="282"/>
        <v>0</v>
      </c>
      <c r="P931" s="123">
        <f t="shared" ca="1" si="274"/>
        <v>13.418169990000001</v>
      </c>
      <c r="Q931" s="129">
        <f t="shared" si="275"/>
        <v>0</v>
      </c>
      <c r="R931" s="130" t="str">
        <f t="shared" si="283"/>
        <v>J=</v>
      </c>
      <c r="S931" s="125">
        <f t="shared" si="284"/>
        <v>44799</v>
      </c>
      <c r="T931" s="133" t="str">
        <f t="shared" si="285"/>
        <v>-</v>
      </c>
      <c r="U931" s="7"/>
      <c r="V931" s="7"/>
      <c r="W931" s="7"/>
      <c r="X931" s="7"/>
      <c r="Y931" s="1"/>
      <c r="Z931" s="7"/>
      <c r="AA931" s="7"/>
      <c r="AB931" s="7"/>
      <c r="AC931" s="7"/>
      <c r="AD931" s="7"/>
      <c r="AE931" s="8"/>
      <c r="AF931" s="7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</row>
    <row r="932" spans="1:212" x14ac:dyDescent="0.2">
      <c r="A932" s="122">
        <f t="shared" si="276"/>
        <v>44626</v>
      </c>
      <c r="B932" s="121">
        <f t="shared" ca="1" si="286"/>
        <v>10013.41816999</v>
      </c>
      <c r="C932" s="123">
        <f t="shared" si="277"/>
        <v>10000</v>
      </c>
      <c r="D932" s="124">
        <f ca="1">IF(A932&lt;$B$1,VLOOKUP(A932,[1]DI!$A$4:$B$15000,2,FALSE),0)</f>
        <v>0</v>
      </c>
      <c r="E932" s="123">
        <f t="shared" ca="1" si="270"/>
        <v>1</v>
      </c>
      <c r="F932" s="123">
        <f ca="1">(TRUNC(PRODUCT($E$12:$E931),16))</f>
        <v>1.1095039485078699</v>
      </c>
      <c r="G932" s="123">
        <f t="shared" ca="1" si="269"/>
        <v>1.10816802524074</v>
      </c>
      <c r="H932" s="123">
        <f t="shared" ca="1" si="271"/>
        <v>1.0012055200000001</v>
      </c>
      <c r="I932" s="124">
        <f t="shared" si="278"/>
        <v>1.15E-2</v>
      </c>
      <c r="J932" s="125">
        <f t="shared" si="279"/>
        <v>44622</v>
      </c>
      <c r="K932" s="126">
        <f t="shared" si="280"/>
        <v>2</v>
      </c>
      <c r="L932" s="127">
        <f t="shared" si="281"/>
        <v>3</v>
      </c>
      <c r="M932" s="128">
        <f t="shared" si="272"/>
        <v>1.000136133</v>
      </c>
      <c r="N932" s="128">
        <f t="shared" ca="1" si="273"/>
        <v>1.0013418169999999</v>
      </c>
      <c r="O932" s="127">
        <f t="shared" si="282"/>
        <v>0</v>
      </c>
      <c r="P932" s="123">
        <f t="shared" ca="1" si="274"/>
        <v>13.418169990000001</v>
      </c>
      <c r="Q932" s="129">
        <f t="shared" si="275"/>
        <v>0</v>
      </c>
      <c r="R932" s="130" t="str">
        <f t="shared" si="283"/>
        <v>J=</v>
      </c>
      <c r="S932" s="125">
        <f t="shared" si="284"/>
        <v>44799</v>
      </c>
      <c r="T932" s="133" t="str">
        <f t="shared" si="285"/>
        <v>-</v>
      </c>
      <c r="U932" s="7"/>
      <c r="V932" s="7"/>
      <c r="W932" s="7"/>
      <c r="X932" s="7"/>
      <c r="Y932" s="1"/>
      <c r="Z932" s="7"/>
      <c r="AA932" s="7"/>
      <c r="AB932" s="7"/>
      <c r="AC932" s="7"/>
      <c r="AD932" s="7"/>
      <c r="AE932" s="8"/>
      <c r="AF932" s="7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</row>
    <row r="933" spans="1:212" x14ac:dyDescent="0.2">
      <c r="A933" s="122">
        <f t="shared" si="276"/>
        <v>44627</v>
      </c>
      <c r="B933" s="121">
        <f t="shared" ca="1" si="286"/>
        <v>10013.41816999</v>
      </c>
      <c r="C933" s="123">
        <f t="shared" si="277"/>
        <v>10000</v>
      </c>
      <c r="D933" s="124">
        <f ca="1">IF(A933&lt;$B$1,VLOOKUP(A933,[1]DI!$A$4:$B$15000,2,FALSE),0)</f>
        <v>0.1065</v>
      </c>
      <c r="E933" s="123">
        <f t="shared" ca="1" si="270"/>
        <v>1.00040168</v>
      </c>
      <c r="F933" s="123">
        <f ca="1">(TRUNC(PRODUCT($E$12:$E932),16))</f>
        <v>1.1095039485078699</v>
      </c>
      <c r="G933" s="123">
        <f t="shared" ca="1" si="269"/>
        <v>1.10816802524074</v>
      </c>
      <c r="H933" s="123">
        <f t="shared" ca="1" si="271"/>
        <v>1.0012055200000001</v>
      </c>
      <c r="I933" s="124">
        <f t="shared" si="278"/>
        <v>1.15E-2</v>
      </c>
      <c r="J933" s="125">
        <f t="shared" si="279"/>
        <v>44622</v>
      </c>
      <c r="K933" s="126">
        <f t="shared" si="280"/>
        <v>3</v>
      </c>
      <c r="L933" s="127">
        <f t="shared" si="281"/>
        <v>3</v>
      </c>
      <c r="M933" s="128">
        <f t="shared" si="272"/>
        <v>1.000136133</v>
      </c>
      <c r="N933" s="128">
        <f t="shared" ca="1" si="273"/>
        <v>1.0013418169999999</v>
      </c>
      <c r="O933" s="127">
        <f t="shared" si="282"/>
        <v>0</v>
      </c>
      <c r="P933" s="123">
        <f t="shared" ca="1" si="274"/>
        <v>13.418169990000001</v>
      </c>
      <c r="Q933" s="129">
        <f t="shared" si="275"/>
        <v>0</v>
      </c>
      <c r="R933" s="130" t="str">
        <f t="shared" si="283"/>
        <v>J=</v>
      </c>
      <c r="S933" s="125">
        <f t="shared" si="284"/>
        <v>44799</v>
      </c>
      <c r="T933" s="133" t="str">
        <f t="shared" si="285"/>
        <v>-</v>
      </c>
      <c r="U933" s="7"/>
      <c r="V933" s="7"/>
      <c r="W933" s="7"/>
      <c r="X933" s="7"/>
      <c r="Y933" s="1"/>
      <c r="Z933" s="7"/>
      <c r="AA933" s="7"/>
      <c r="AB933" s="7"/>
      <c r="AC933" s="7"/>
      <c r="AD933" s="7"/>
      <c r="AE933" s="8"/>
      <c r="AF933" s="7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</row>
    <row r="934" spans="1:212" x14ac:dyDescent="0.2">
      <c r="A934" s="122">
        <f t="shared" si="276"/>
        <v>44628</v>
      </c>
      <c r="B934" s="121">
        <f t="shared" ca="1" si="286"/>
        <v>10017.894969999999</v>
      </c>
      <c r="C934" s="123">
        <f t="shared" si="277"/>
        <v>10000</v>
      </c>
      <c r="D934" s="124">
        <f ca="1">IF(A934&lt;$B$1,VLOOKUP(A934,[1]DI!$A$4:$B$15000,2,FALSE),0)</f>
        <v>0.1065</v>
      </c>
      <c r="E934" s="123">
        <f t="shared" ca="1" si="270"/>
        <v>1.00040168</v>
      </c>
      <c r="F934" s="123">
        <f ca="1">(TRUNC(PRODUCT($E$12:$E933),16))</f>
        <v>1.1099496140539</v>
      </c>
      <c r="G934" s="123">
        <f t="shared" ca="1" si="269"/>
        <v>1.10816802524074</v>
      </c>
      <c r="H934" s="123">
        <f t="shared" ca="1" si="271"/>
        <v>1.0016076899999999</v>
      </c>
      <c r="I934" s="124">
        <f t="shared" si="278"/>
        <v>1.15E-2</v>
      </c>
      <c r="J934" s="125">
        <f t="shared" si="279"/>
        <v>44622</v>
      </c>
      <c r="K934" s="126">
        <f t="shared" si="280"/>
        <v>4</v>
      </c>
      <c r="L934" s="127">
        <f t="shared" si="281"/>
        <v>4</v>
      </c>
      <c r="M934" s="128">
        <f t="shared" si="272"/>
        <v>1.000181515</v>
      </c>
      <c r="N934" s="128">
        <f t="shared" ca="1" si="273"/>
        <v>1.0017894970000001</v>
      </c>
      <c r="O934" s="127">
        <f t="shared" si="282"/>
        <v>0</v>
      </c>
      <c r="P934" s="123">
        <f t="shared" ca="1" si="274"/>
        <v>17.894970000000001</v>
      </c>
      <c r="Q934" s="129">
        <f t="shared" si="275"/>
        <v>0</v>
      </c>
      <c r="R934" s="130" t="str">
        <f t="shared" si="283"/>
        <v>J=</v>
      </c>
      <c r="S934" s="125">
        <f t="shared" si="284"/>
        <v>44799</v>
      </c>
      <c r="T934" s="133" t="str">
        <f t="shared" si="285"/>
        <v>-</v>
      </c>
      <c r="U934" s="7"/>
      <c r="V934" s="7"/>
      <c r="W934" s="7"/>
      <c r="X934" s="7"/>
      <c r="Y934" s="1"/>
      <c r="Z934" s="7"/>
      <c r="AA934" s="7"/>
      <c r="AB934" s="7"/>
      <c r="AC934" s="7"/>
      <c r="AD934" s="7"/>
      <c r="AE934" s="8"/>
      <c r="AF934" s="7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</row>
    <row r="935" spans="1:212" x14ac:dyDescent="0.2">
      <c r="A935" s="122">
        <f t="shared" si="276"/>
        <v>44629</v>
      </c>
      <c r="B935" s="121">
        <f t="shared" ca="1" si="286"/>
        <v>10022.373639990001</v>
      </c>
      <c r="C935" s="123">
        <f t="shared" si="277"/>
        <v>10000</v>
      </c>
      <c r="D935" s="124">
        <f ca="1">IF(A935&lt;$B$1,VLOOKUP(A935,[1]DI!$A$4:$B$15000,2,FALSE),0)</f>
        <v>0.1065</v>
      </c>
      <c r="E935" s="123">
        <f t="shared" ca="1" si="270"/>
        <v>1.00040168</v>
      </c>
      <c r="F935" s="123">
        <f ca="1">(TRUNC(PRODUCT($E$12:$E934),16))</f>
        <v>1.1103954586148801</v>
      </c>
      <c r="G935" s="123">
        <f t="shared" ca="1" si="269"/>
        <v>1.10816802524074</v>
      </c>
      <c r="H935" s="123">
        <f t="shared" ca="1" si="271"/>
        <v>1.00201001</v>
      </c>
      <c r="I935" s="124">
        <f t="shared" si="278"/>
        <v>1.15E-2</v>
      </c>
      <c r="J935" s="125">
        <f t="shared" si="279"/>
        <v>44622</v>
      </c>
      <c r="K935" s="126">
        <f t="shared" si="280"/>
        <v>5</v>
      </c>
      <c r="L935" s="127">
        <f t="shared" si="281"/>
        <v>5</v>
      </c>
      <c r="M935" s="128">
        <f t="shared" si="272"/>
        <v>1.000226898</v>
      </c>
      <c r="N935" s="128">
        <f t="shared" ca="1" si="273"/>
        <v>1.002237364</v>
      </c>
      <c r="O935" s="127">
        <f t="shared" si="282"/>
        <v>0</v>
      </c>
      <c r="P935" s="123">
        <f t="shared" ca="1" si="274"/>
        <v>22.373639990000001</v>
      </c>
      <c r="Q935" s="129">
        <f t="shared" si="275"/>
        <v>0</v>
      </c>
      <c r="R935" s="130" t="str">
        <f t="shared" si="283"/>
        <v>J=</v>
      </c>
      <c r="S935" s="125">
        <f t="shared" si="284"/>
        <v>44799</v>
      </c>
      <c r="T935" s="133" t="str">
        <f t="shared" si="285"/>
        <v>-</v>
      </c>
      <c r="U935" s="7"/>
      <c r="V935" s="7"/>
      <c r="W935" s="7"/>
      <c r="X935" s="7"/>
      <c r="Y935" s="1"/>
      <c r="Z935" s="7"/>
      <c r="AA935" s="7"/>
      <c r="AB935" s="7"/>
      <c r="AC935" s="7"/>
      <c r="AD935" s="7"/>
      <c r="AE935" s="8"/>
      <c r="AF935" s="7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</row>
    <row r="936" spans="1:212" x14ac:dyDescent="0.2">
      <c r="A936" s="122">
        <f t="shared" si="276"/>
        <v>44630</v>
      </c>
      <c r="B936" s="121">
        <f t="shared" ca="1" si="286"/>
        <v>10026.854409989999</v>
      </c>
      <c r="C936" s="123">
        <f t="shared" si="277"/>
        <v>10000</v>
      </c>
      <c r="D936" s="124">
        <f ca="1">IF(A936&lt;$B$1,VLOOKUP(A936,[1]DI!$A$4:$B$15000,2,FALSE),0)</f>
        <v>0.1065</v>
      </c>
      <c r="E936" s="123">
        <f t="shared" ca="1" si="270"/>
        <v>1.00040168</v>
      </c>
      <c r="F936" s="123">
        <f ca="1">(TRUNC(PRODUCT($E$12:$E935),16))</f>
        <v>1.11084148226269</v>
      </c>
      <c r="G936" s="123">
        <f t="shared" ca="1" si="269"/>
        <v>1.10816802524074</v>
      </c>
      <c r="H936" s="123">
        <f t="shared" ca="1" si="271"/>
        <v>1.0024124999999999</v>
      </c>
      <c r="I936" s="124">
        <f t="shared" si="278"/>
        <v>1.15E-2</v>
      </c>
      <c r="J936" s="125">
        <f t="shared" si="279"/>
        <v>44622</v>
      </c>
      <c r="K936" s="126">
        <f t="shared" si="280"/>
        <v>6</v>
      </c>
      <c r="L936" s="127">
        <f t="shared" si="281"/>
        <v>6</v>
      </c>
      <c r="M936" s="128">
        <f t="shared" si="272"/>
        <v>1.000272284</v>
      </c>
      <c r="N936" s="128">
        <f t="shared" ca="1" si="273"/>
        <v>1.0026854409999999</v>
      </c>
      <c r="O936" s="127">
        <f t="shared" si="282"/>
        <v>0</v>
      </c>
      <c r="P936" s="123">
        <f t="shared" ca="1" si="274"/>
        <v>26.854409990000001</v>
      </c>
      <c r="Q936" s="129">
        <f t="shared" si="275"/>
        <v>0</v>
      </c>
      <c r="R936" s="130" t="str">
        <f t="shared" si="283"/>
        <v>J=</v>
      </c>
      <c r="S936" s="125">
        <f t="shared" si="284"/>
        <v>44799</v>
      </c>
      <c r="T936" s="133" t="str">
        <f t="shared" si="285"/>
        <v>-</v>
      </c>
      <c r="U936" s="7"/>
      <c r="V936" s="7"/>
      <c r="W936" s="7"/>
      <c r="X936" s="7"/>
      <c r="Y936" s="1"/>
      <c r="Z936" s="7"/>
      <c r="AA936" s="7"/>
      <c r="AB936" s="7"/>
      <c r="AC936" s="7"/>
      <c r="AD936" s="7"/>
      <c r="AE936" s="8"/>
      <c r="AF936" s="7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</row>
    <row r="937" spans="1:212" x14ac:dyDescent="0.2">
      <c r="A937" s="122">
        <f t="shared" si="276"/>
        <v>44631</v>
      </c>
      <c r="B937" s="121">
        <f t="shared" ca="1" si="286"/>
        <v>10031.337159999999</v>
      </c>
      <c r="C937" s="123">
        <f t="shared" si="277"/>
        <v>10000</v>
      </c>
      <c r="D937" s="124">
        <f ca="1">IF(A937&lt;$B$1,VLOOKUP(A937,[1]DI!$A$4:$B$15000,2,FALSE),0)</f>
        <v>0.1065</v>
      </c>
      <c r="E937" s="123">
        <f t="shared" ca="1" si="270"/>
        <v>1.00040168</v>
      </c>
      <c r="F937" s="123">
        <f ca="1">(TRUNC(PRODUCT($E$12:$E936),16))</f>
        <v>1.1112876850692901</v>
      </c>
      <c r="G937" s="123">
        <f t="shared" ca="1" si="269"/>
        <v>1.10816802524074</v>
      </c>
      <c r="H937" s="123">
        <f t="shared" ca="1" si="271"/>
        <v>1.00281515</v>
      </c>
      <c r="I937" s="124">
        <f t="shared" si="278"/>
        <v>1.15E-2</v>
      </c>
      <c r="J937" s="125">
        <f t="shared" si="279"/>
        <v>44622</v>
      </c>
      <c r="K937" s="126">
        <f t="shared" si="280"/>
        <v>7</v>
      </c>
      <c r="L937" s="127">
        <f t="shared" si="281"/>
        <v>7</v>
      </c>
      <c r="M937" s="128">
        <f t="shared" si="272"/>
        <v>1.000317672</v>
      </c>
      <c r="N937" s="128">
        <f t="shared" ca="1" si="273"/>
        <v>1.003133716</v>
      </c>
      <c r="O937" s="127">
        <f t="shared" si="282"/>
        <v>0</v>
      </c>
      <c r="P937" s="123">
        <f t="shared" ca="1" si="274"/>
        <v>31.337160000000001</v>
      </c>
      <c r="Q937" s="129">
        <f t="shared" si="275"/>
        <v>0</v>
      </c>
      <c r="R937" s="130" t="str">
        <f t="shared" si="283"/>
        <v>J=</v>
      </c>
      <c r="S937" s="125">
        <f t="shared" si="284"/>
        <v>44799</v>
      </c>
      <c r="T937" s="133" t="str">
        <f t="shared" si="285"/>
        <v>-</v>
      </c>
      <c r="U937" s="7"/>
      <c r="V937" s="7"/>
      <c r="W937" s="7"/>
      <c r="X937" s="7"/>
      <c r="Y937" s="1"/>
      <c r="Z937" s="7"/>
      <c r="AA937" s="7"/>
      <c r="AB937" s="7"/>
      <c r="AC937" s="7"/>
      <c r="AD937" s="7"/>
      <c r="AE937" s="8"/>
      <c r="AF937" s="7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</row>
    <row r="938" spans="1:212" x14ac:dyDescent="0.2">
      <c r="A938" s="122">
        <f t="shared" si="276"/>
        <v>44632</v>
      </c>
      <c r="B938" s="121">
        <f t="shared" ca="1" si="286"/>
        <v>10035.82189999</v>
      </c>
      <c r="C938" s="123">
        <f t="shared" si="277"/>
        <v>10000</v>
      </c>
      <c r="D938" s="124">
        <f ca="1">IF(A938&lt;$B$1,VLOOKUP(A938,[1]DI!$A$4:$B$15000,2,FALSE),0)</f>
        <v>0</v>
      </c>
      <c r="E938" s="123">
        <f t="shared" ca="1" si="270"/>
        <v>1</v>
      </c>
      <c r="F938" s="123">
        <f ca="1">(TRUNC(PRODUCT($E$12:$E937),16))</f>
        <v>1.11173406710663</v>
      </c>
      <c r="G938" s="123">
        <f t="shared" ca="1" si="269"/>
        <v>1.10816802524074</v>
      </c>
      <c r="H938" s="123">
        <f t="shared" ca="1" si="271"/>
        <v>1.00321796</v>
      </c>
      <c r="I938" s="124">
        <f t="shared" si="278"/>
        <v>1.15E-2</v>
      </c>
      <c r="J938" s="125">
        <f t="shared" si="279"/>
        <v>44622</v>
      </c>
      <c r="K938" s="126">
        <f t="shared" si="280"/>
        <v>7</v>
      </c>
      <c r="L938" s="127">
        <f t="shared" si="281"/>
        <v>8</v>
      </c>
      <c r="M938" s="128">
        <f t="shared" si="272"/>
        <v>1.0003630619999999</v>
      </c>
      <c r="N938" s="128">
        <f t="shared" ca="1" si="273"/>
        <v>1.0035821899999999</v>
      </c>
      <c r="O938" s="127">
        <f t="shared" si="282"/>
        <v>0</v>
      </c>
      <c r="P938" s="123">
        <f t="shared" ca="1" si="274"/>
        <v>35.821899989999999</v>
      </c>
      <c r="Q938" s="129">
        <f t="shared" si="275"/>
        <v>0</v>
      </c>
      <c r="R938" s="130" t="str">
        <f t="shared" si="283"/>
        <v>J=</v>
      </c>
      <c r="S938" s="125">
        <f t="shared" si="284"/>
        <v>44799</v>
      </c>
      <c r="T938" s="133" t="str">
        <f t="shared" si="285"/>
        <v>-</v>
      </c>
      <c r="U938" s="7"/>
      <c r="V938" s="7"/>
      <c r="W938" s="7"/>
      <c r="X938" s="7"/>
      <c r="Y938" s="1"/>
      <c r="Z938" s="7"/>
      <c r="AA938" s="7"/>
      <c r="AB938" s="7"/>
      <c r="AC938" s="7"/>
      <c r="AD938" s="7"/>
      <c r="AE938" s="8"/>
      <c r="AF938" s="7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</row>
    <row r="939" spans="1:212" x14ac:dyDescent="0.2">
      <c r="A939" s="122">
        <f t="shared" si="276"/>
        <v>44633</v>
      </c>
      <c r="B939" s="121">
        <f t="shared" ca="1" si="286"/>
        <v>10035.82189999</v>
      </c>
      <c r="C939" s="123">
        <f t="shared" si="277"/>
        <v>10000</v>
      </c>
      <c r="D939" s="124">
        <f ca="1">IF(A939&lt;$B$1,VLOOKUP(A939,[1]DI!$A$4:$B$15000,2,FALSE),0)</f>
        <v>0</v>
      </c>
      <c r="E939" s="123">
        <f t="shared" ca="1" si="270"/>
        <v>1</v>
      </c>
      <c r="F939" s="123">
        <f ca="1">(TRUNC(PRODUCT($E$12:$E938),16))</f>
        <v>1.11173406710663</v>
      </c>
      <c r="G939" s="123">
        <f t="shared" ca="1" si="269"/>
        <v>1.10816802524074</v>
      </c>
      <c r="H939" s="123">
        <f t="shared" ca="1" si="271"/>
        <v>1.00321796</v>
      </c>
      <c r="I939" s="124">
        <f t="shared" si="278"/>
        <v>1.15E-2</v>
      </c>
      <c r="J939" s="125">
        <f t="shared" si="279"/>
        <v>44622</v>
      </c>
      <c r="K939" s="126">
        <f t="shared" si="280"/>
        <v>7</v>
      </c>
      <c r="L939" s="127">
        <f t="shared" si="281"/>
        <v>8</v>
      </c>
      <c r="M939" s="128">
        <f t="shared" si="272"/>
        <v>1.0003630619999999</v>
      </c>
      <c r="N939" s="128">
        <f t="shared" ca="1" si="273"/>
        <v>1.0035821899999999</v>
      </c>
      <c r="O939" s="127">
        <f t="shared" si="282"/>
        <v>0</v>
      </c>
      <c r="P939" s="123">
        <f t="shared" ca="1" si="274"/>
        <v>35.821899989999999</v>
      </c>
      <c r="Q939" s="129">
        <f t="shared" si="275"/>
        <v>0</v>
      </c>
      <c r="R939" s="130" t="str">
        <f t="shared" si="283"/>
        <v>J=</v>
      </c>
      <c r="S939" s="125">
        <f t="shared" si="284"/>
        <v>44799</v>
      </c>
      <c r="T939" s="133" t="str">
        <f t="shared" si="285"/>
        <v>-</v>
      </c>
      <c r="U939" s="7"/>
      <c r="V939" s="7"/>
      <c r="W939" s="7"/>
      <c r="X939" s="7"/>
      <c r="Y939" s="1"/>
      <c r="Z939" s="7"/>
      <c r="AA939" s="7"/>
      <c r="AB939" s="7"/>
      <c r="AC939" s="7"/>
      <c r="AD939" s="7"/>
      <c r="AE939" s="8"/>
      <c r="AF939" s="7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</row>
    <row r="940" spans="1:212" x14ac:dyDescent="0.2">
      <c r="A940" s="122">
        <f t="shared" si="276"/>
        <v>44634</v>
      </c>
      <c r="B940" s="121">
        <f t="shared" ca="1" si="286"/>
        <v>10035.82189999</v>
      </c>
      <c r="C940" s="123">
        <f t="shared" si="277"/>
        <v>10000</v>
      </c>
      <c r="D940" s="124">
        <f ca="1">IF(A940&lt;$B$1,VLOOKUP(A940,[1]DI!$A$4:$B$15000,2,FALSE),0)</f>
        <v>0.1065</v>
      </c>
      <c r="E940" s="123">
        <f t="shared" ca="1" si="270"/>
        <v>1.00040168</v>
      </c>
      <c r="F940" s="123">
        <f ca="1">(TRUNC(PRODUCT($E$12:$E939),16))</f>
        <v>1.11173406710663</v>
      </c>
      <c r="G940" s="123">
        <f t="shared" ca="1" si="269"/>
        <v>1.10816802524074</v>
      </c>
      <c r="H940" s="123">
        <f t="shared" ca="1" si="271"/>
        <v>1.00321796</v>
      </c>
      <c r="I940" s="124">
        <f t="shared" si="278"/>
        <v>1.15E-2</v>
      </c>
      <c r="J940" s="125">
        <f t="shared" si="279"/>
        <v>44622</v>
      </c>
      <c r="K940" s="126">
        <f t="shared" si="280"/>
        <v>8</v>
      </c>
      <c r="L940" s="127">
        <f t="shared" si="281"/>
        <v>8</v>
      </c>
      <c r="M940" s="128">
        <f t="shared" si="272"/>
        <v>1.0003630619999999</v>
      </c>
      <c r="N940" s="128">
        <f t="shared" ca="1" si="273"/>
        <v>1.0035821899999999</v>
      </c>
      <c r="O940" s="127">
        <f t="shared" si="282"/>
        <v>0</v>
      </c>
      <c r="P940" s="123">
        <f t="shared" ca="1" si="274"/>
        <v>35.821899989999999</v>
      </c>
      <c r="Q940" s="129">
        <f t="shared" si="275"/>
        <v>0</v>
      </c>
      <c r="R940" s="130" t="str">
        <f t="shared" si="283"/>
        <v>J=</v>
      </c>
      <c r="S940" s="125">
        <f t="shared" si="284"/>
        <v>44799</v>
      </c>
      <c r="T940" s="133" t="str">
        <f t="shared" si="285"/>
        <v>-</v>
      </c>
      <c r="U940" s="7"/>
      <c r="V940" s="7"/>
      <c r="W940" s="7"/>
      <c r="X940" s="7"/>
      <c r="Y940" s="1"/>
      <c r="Z940" s="7"/>
      <c r="AA940" s="7"/>
      <c r="AB940" s="7"/>
      <c r="AC940" s="7"/>
      <c r="AD940" s="7"/>
      <c r="AE940" s="8"/>
      <c r="AF940" s="7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</row>
    <row r="941" spans="1:212" x14ac:dyDescent="0.2">
      <c r="A941" s="122">
        <f t="shared" si="276"/>
        <v>44635</v>
      </c>
      <c r="B941" s="121">
        <f t="shared" ca="1" si="286"/>
        <v>10040.30863</v>
      </c>
      <c r="C941" s="123">
        <f t="shared" si="277"/>
        <v>10000</v>
      </c>
      <c r="D941" s="124">
        <f ca="1">IF(A941&lt;$B$1,VLOOKUP(A941,[1]DI!$A$4:$B$15000,2,FALSE),0)</f>
        <v>0.1065</v>
      </c>
      <c r="E941" s="123">
        <f t="shared" ca="1" si="270"/>
        <v>1.00040168</v>
      </c>
      <c r="F941" s="123">
        <f ca="1">(TRUNC(PRODUCT($E$12:$E940),16))</f>
        <v>1.1121806284467</v>
      </c>
      <c r="G941" s="123">
        <f t="shared" ca="1" si="269"/>
        <v>1.10816802524074</v>
      </c>
      <c r="H941" s="123">
        <f t="shared" ca="1" si="271"/>
        <v>1.0036209300000001</v>
      </c>
      <c r="I941" s="124">
        <f t="shared" si="278"/>
        <v>1.15E-2</v>
      </c>
      <c r="J941" s="125">
        <f t="shared" si="279"/>
        <v>44622</v>
      </c>
      <c r="K941" s="126">
        <f t="shared" si="280"/>
        <v>9</v>
      </c>
      <c r="L941" s="127">
        <f t="shared" si="281"/>
        <v>9</v>
      </c>
      <c r="M941" s="128">
        <f t="shared" si="272"/>
        <v>1.000408454</v>
      </c>
      <c r="N941" s="128">
        <f t="shared" ca="1" si="273"/>
        <v>1.0040308630000001</v>
      </c>
      <c r="O941" s="127">
        <f t="shared" si="282"/>
        <v>0</v>
      </c>
      <c r="P941" s="123">
        <f t="shared" ca="1" si="274"/>
        <v>40.308630000000001</v>
      </c>
      <c r="Q941" s="129">
        <f t="shared" si="275"/>
        <v>0</v>
      </c>
      <c r="R941" s="130" t="str">
        <f t="shared" si="283"/>
        <v>J=</v>
      </c>
      <c r="S941" s="125">
        <f t="shared" si="284"/>
        <v>44799</v>
      </c>
      <c r="T941" s="133" t="str">
        <f t="shared" si="285"/>
        <v>-</v>
      </c>
      <c r="U941" s="7"/>
      <c r="V941" s="7"/>
      <c r="W941" s="7"/>
      <c r="X941" s="7"/>
      <c r="Y941" s="1"/>
      <c r="Z941" s="7"/>
      <c r="AA941" s="7"/>
      <c r="AB941" s="7"/>
      <c r="AC941" s="7"/>
      <c r="AD941" s="7"/>
      <c r="AE941" s="8"/>
      <c r="AF941" s="7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</row>
    <row r="942" spans="1:212" x14ac:dyDescent="0.2">
      <c r="A942" s="122">
        <f t="shared" si="276"/>
        <v>44636</v>
      </c>
      <c r="B942" s="121">
        <f t="shared" ca="1" si="286"/>
        <v>10044.797439989999</v>
      </c>
      <c r="C942" s="123">
        <f t="shared" si="277"/>
        <v>10000</v>
      </c>
      <c r="D942" s="124">
        <f ca="1">IF(A942&lt;$B$1,VLOOKUP(A942,[1]DI!$A$4:$B$15000,2,FALSE),0)</f>
        <v>0.1065</v>
      </c>
      <c r="E942" s="123">
        <f t="shared" ca="1" si="270"/>
        <v>1.00040168</v>
      </c>
      <c r="F942" s="123">
        <f ca="1">(TRUNC(PRODUCT($E$12:$E941),16))</f>
        <v>1.11262736916154</v>
      </c>
      <c r="G942" s="123">
        <f t="shared" ca="1" si="269"/>
        <v>1.10816802524074</v>
      </c>
      <c r="H942" s="123">
        <f t="shared" ca="1" si="271"/>
        <v>1.00402407</v>
      </c>
      <c r="I942" s="124">
        <f t="shared" si="278"/>
        <v>1.15E-2</v>
      </c>
      <c r="J942" s="125">
        <f t="shared" si="279"/>
        <v>44622</v>
      </c>
      <c r="K942" s="126">
        <f t="shared" si="280"/>
        <v>10</v>
      </c>
      <c r="L942" s="127">
        <f t="shared" si="281"/>
        <v>10</v>
      </c>
      <c r="M942" s="128">
        <f t="shared" si="272"/>
        <v>1.000453848</v>
      </c>
      <c r="N942" s="128">
        <f t="shared" ca="1" si="273"/>
        <v>1.004479744</v>
      </c>
      <c r="O942" s="127">
        <f t="shared" si="282"/>
        <v>0</v>
      </c>
      <c r="P942" s="123">
        <f t="shared" ca="1" si="274"/>
        <v>44.797439990000001</v>
      </c>
      <c r="Q942" s="129">
        <f t="shared" si="275"/>
        <v>0</v>
      </c>
      <c r="R942" s="130" t="str">
        <f t="shared" si="283"/>
        <v>J=</v>
      </c>
      <c r="S942" s="125">
        <f t="shared" si="284"/>
        <v>44799</v>
      </c>
      <c r="T942" s="133" t="str">
        <f t="shared" si="285"/>
        <v>-</v>
      </c>
      <c r="U942" s="7"/>
      <c r="V942" s="7"/>
      <c r="W942" s="7"/>
      <c r="X942" s="7"/>
      <c r="Y942" s="1"/>
      <c r="Z942" s="7"/>
      <c r="AA942" s="7"/>
      <c r="AB942" s="7"/>
      <c r="AC942" s="7"/>
      <c r="AD942" s="7"/>
      <c r="AE942" s="8"/>
      <c r="AF942" s="7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</row>
    <row r="943" spans="1:212" x14ac:dyDescent="0.2">
      <c r="A943" s="122">
        <f t="shared" si="276"/>
        <v>44637</v>
      </c>
      <c r="B943" s="121">
        <f t="shared" ca="1" si="286"/>
        <v>10049.28813999</v>
      </c>
      <c r="C943" s="123">
        <f t="shared" si="277"/>
        <v>10000</v>
      </c>
      <c r="D943" s="124">
        <f ca="1">IF(A943&lt;$B$1,VLOOKUP(A943,[1]DI!$A$4:$B$15000,2,FALSE),0)</f>
        <v>0.11649999999999999</v>
      </c>
      <c r="E943" s="123">
        <f t="shared" ca="1" si="270"/>
        <v>1.0004373900000001</v>
      </c>
      <c r="F943" s="123">
        <f ca="1">(TRUNC(PRODUCT($E$12:$E942),16))</f>
        <v>1.11307428932318</v>
      </c>
      <c r="G943" s="123">
        <f t="shared" ca="1" si="269"/>
        <v>1.10816802524074</v>
      </c>
      <c r="H943" s="123">
        <f t="shared" ca="1" si="271"/>
        <v>1.00442736</v>
      </c>
      <c r="I943" s="124">
        <f t="shared" si="278"/>
        <v>1.15E-2</v>
      </c>
      <c r="J943" s="125">
        <f t="shared" si="279"/>
        <v>44622</v>
      </c>
      <c r="K943" s="126">
        <f t="shared" si="280"/>
        <v>11</v>
      </c>
      <c r="L943" s="127">
        <f t="shared" si="281"/>
        <v>11</v>
      </c>
      <c r="M943" s="128">
        <f t="shared" si="272"/>
        <v>1.000499244</v>
      </c>
      <c r="N943" s="128">
        <f t="shared" ca="1" si="273"/>
        <v>1.0049288139999999</v>
      </c>
      <c r="O943" s="127">
        <f t="shared" si="282"/>
        <v>0</v>
      </c>
      <c r="P943" s="123">
        <f t="shared" ca="1" si="274"/>
        <v>49.288139989999998</v>
      </c>
      <c r="Q943" s="129">
        <f t="shared" si="275"/>
        <v>0</v>
      </c>
      <c r="R943" s="130" t="str">
        <f t="shared" si="283"/>
        <v>J=</v>
      </c>
      <c r="S943" s="125">
        <f t="shared" si="284"/>
        <v>44799</v>
      </c>
      <c r="T943" s="133" t="str">
        <f t="shared" si="285"/>
        <v>-</v>
      </c>
      <c r="U943" s="7"/>
      <c r="V943" s="7"/>
      <c r="W943" s="7"/>
      <c r="X943" s="7"/>
      <c r="Y943" s="1"/>
      <c r="Z943" s="7"/>
      <c r="AA943" s="7"/>
      <c r="AB943" s="7"/>
      <c r="AC943" s="7"/>
      <c r="AD943" s="7"/>
      <c r="AE943" s="8"/>
      <c r="AF943" s="7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</row>
    <row r="944" spans="1:212" x14ac:dyDescent="0.2">
      <c r="A944" s="122">
        <f t="shared" si="276"/>
        <v>44638</v>
      </c>
      <c r="B944" s="121">
        <f t="shared" ca="1" si="286"/>
        <v>10054.139829989999</v>
      </c>
      <c r="C944" s="123">
        <f t="shared" si="277"/>
        <v>10000</v>
      </c>
      <c r="D944" s="124">
        <f ca="1">IF(A944&lt;$B$1,VLOOKUP(A944,[1]DI!$A$4:$B$15000,2,FALSE),0)</f>
        <v>0.11649999999999999</v>
      </c>
      <c r="E944" s="123">
        <f t="shared" ca="1" si="270"/>
        <v>1.0004373900000001</v>
      </c>
      <c r="F944" s="123">
        <f ca="1">(TRUNC(PRODUCT($E$12:$E943),16))</f>
        <v>1.1135611368865901</v>
      </c>
      <c r="G944" s="123">
        <f t="shared" ref="G944:G1007" ca="1" si="287">IF(O943&gt;0,F943,G943)</f>
        <v>1.10816802524074</v>
      </c>
      <c r="H944" s="123">
        <f t="shared" ca="1" si="271"/>
        <v>1.0048666900000001</v>
      </c>
      <c r="I944" s="124">
        <f t="shared" si="278"/>
        <v>1.15E-2</v>
      </c>
      <c r="J944" s="125">
        <f t="shared" si="279"/>
        <v>44622</v>
      </c>
      <c r="K944" s="126">
        <f t="shared" si="280"/>
        <v>12</v>
      </c>
      <c r="L944" s="127">
        <f t="shared" si="281"/>
        <v>12</v>
      </c>
      <c r="M944" s="128">
        <f t="shared" si="272"/>
        <v>1.0005446419999999</v>
      </c>
      <c r="N944" s="128">
        <f t="shared" ca="1" si="273"/>
        <v>1.005413983</v>
      </c>
      <c r="O944" s="127">
        <f t="shared" si="282"/>
        <v>0</v>
      </c>
      <c r="P944" s="123">
        <f t="shared" ca="1" si="274"/>
        <v>54.139829990000003</v>
      </c>
      <c r="Q944" s="129">
        <f t="shared" si="275"/>
        <v>0</v>
      </c>
      <c r="R944" s="130" t="str">
        <f t="shared" si="283"/>
        <v>J=</v>
      </c>
      <c r="S944" s="125">
        <f t="shared" si="284"/>
        <v>44799</v>
      </c>
      <c r="T944" s="133" t="str">
        <f t="shared" si="285"/>
        <v>-</v>
      </c>
      <c r="U944" s="7"/>
      <c r="V944" s="7"/>
      <c r="W944" s="7"/>
      <c r="X944" s="7"/>
      <c r="Y944" s="1"/>
      <c r="Z944" s="7"/>
      <c r="AA944" s="7"/>
      <c r="AB944" s="7"/>
      <c r="AC944" s="7"/>
      <c r="AD944" s="7"/>
      <c r="AE944" s="8"/>
      <c r="AF944" s="7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</row>
    <row r="945" spans="1:212" x14ac:dyDescent="0.2">
      <c r="A945" s="122">
        <f t="shared" si="276"/>
        <v>44639</v>
      </c>
      <c r="B945" s="121">
        <f t="shared" ca="1" si="286"/>
        <v>10058.99383999</v>
      </c>
      <c r="C945" s="123">
        <f t="shared" si="277"/>
        <v>10000</v>
      </c>
      <c r="D945" s="124">
        <f ca="1">IF(A945&lt;$B$1,VLOOKUP(A945,[1]DI!$A$4:$B$15000,2,FALSE),0)</f>
        <v>0</v>
      </c>
      <c r="E945" s="123">
        <f t="shared" ca="1" si="270"/>
        <v>1</v>
      </c>
      <c r="F945" s="123">
        <f ca="1">(TRUNC(PRODUCT($E$12:$E944),16))</f>
        <v>1.11404819739225</v>
      </c>
      <c r="G945" s="123">
        <f t="shared" ca="1" si="287"/>
        <v>1.10816802524074</v>
      </c>
      <c r="H945" s="123">
        <f t="shared" ca="1" si="271"/>
        <v>1.0053062100000001</v>
      </c>
      <c r="I945" s="124">
        <f t="shared" si="278"/>
        <v>1.15E-2</v>
      </c>
      <c r="J945" s="125">
        <f t="shared" si="279"/>
        <v>44622</v>
      </c>
      <c r="K945" s="126">
        <f t="shared" si="280"/>
        <v>12</v>
      </c>
      <c r="L945" s="127">
        <f t="shared" si="281"/>
        <v>13</v>
      </c>
      <c r="M945" s="128">
        <f t="shared" si="272"/>
        <v>1.0005900430000001</v>
      </c>
      <c r="N945" s="128">
        <f t="shared" ca="1" si="273"/>
        <v>1.0058993839999999</v>
      </c>
      <c r="O945" s="127">
        <f t="shared" si="282"/>
        <v>0</v>
      </c>
      <c r="P945" s="123">
        <f t="shared" ca="1" si="274"/>
        <v>58.993839989999998</v>
      </c>
      <c r="Q945" s="129">
        <f t="shared" si="275"/>
        <v>0</v>
      </c>
      <c r="R945" s="130" t="str">
        <f t="shared" si="283"/>
        <v>J=</v>
      </c>
      <c r="S945" s="125">
        <f t="shared" si="284"/>
        <v>44799</v>
      </c>
      <c r="T945" s="133" t="str">
        <f t="shared" si="285"/>
        <v>-</v>
      </c>
      <c r="U945" s="7"/>
      <c r="V945" s="7"/>
      <c r="W945" s="7"/>
      <c r="X945" s="7"/>
      <c r="Y945" s="1"/>
      <c r="Z945" s="7"/>
      <c r="AA945" s="7"/>
      <c r="AB945" s="7"/>
      <c r="AC945" s="7"/>
      <c r="AD945" s="7"/>
      <c r="AE945" s="8"/>
      <c r="AF945" s="7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</row>
    <row r="946" spans="1:212" x14ac:dyDescent="0.2">
      <c r="A946" s="122">
        <f t="shared" si="276"/>
        <v>44640</v>
      </c>
      <c r="B946" s="121">
        <f t="shared" ca="1" si="286"/>
        <v>10058.99383999</v>
      </c>
      <c r="C946" s="123">
        <f t="shared" si="277"/>
        <v>10000</v>
      </c>
      <c r="D946" s="124">
        <f ca="1">IF(A946&lt;$B$1,VLOOKUP(A946,[1]DI!$A$4:$B$15000,2,FALSE),0)</f>
        <v>0</v>
      </c>
      <c r="E946" s="123">
        <f t="shared" ca="1" si="270"/>
        <v>1</v>
      </c>
      <c r="F946" s="123">
        <f ca="1">(TRUNC(PRODUCT($E$12:$E945),16))</f>
        <v>1.11404819739225</v>
      </c>
      <c r="G946" s="123">
        <f t="shared" ca="1" si="287"/>
        <v>1.10816802524074</v>
      </c>
      <c r="H946" s="123">
        <f t="shared" ca="1" si="271"/>
        <v>1.0053062100000001</v>
      </c>
      <c r="I946" s="124">
        <f t="shared" si="278"/>
        <v>1.15E-2</v>
      </c>
      <c r="J946" s="125">
        <f t="shared" si="279"/>
        <v>44622</v>
      </c>
      <c r="K946" s="126">
        <f t="shared" si="280"/>
        <v>12</v>
      </c>
      <c r="L946" s="127">
        <f t="shared" si="281"/>
        <v>13</v>
      </c>
      <c r="M946" s="128">
        <f t="shared" si="272"/>
        <v>1.0005900430000001</v>
      </c>
      <c r="N946" s="128">
        <f t="shared" ca="1" si="273"/>
        <v>1.0058993839999999</v>
      </c>
      <c r="O946" s="127">
        <f t="shared" si="282"/>
        <v>0</v>
      </c>
      <c r="P946" s="123">
        <f t="shared" ca="1" si="274"/>
        <v>58.993839989999998</v>
      </c>
      <c r="Q946" s="129">
        <f t="shared" si="275"/>
        <v>0</v>
      </c>
      <c r="R946" s="130" t="str">
        <f t="shared" si="283"/>
        <v>J=</v>
      </c>
      <c r="S946" s="125">
        <f t="shared" si="284"/>
        <v>44799</v>
      </c>
      <c r="T946" s="133" t="str">
        <f t="shared" si="285"/>
        <v>-</v>
      </c>
      <c r="U946" s="7"/>
      <c r="V946" s="7"/>
      <c r="W946" s="7"/>
      <c r="X946" s="7"/>
      <c r="Y946" s="1"/>
      <c r="Z946" s="7"/>
      <c r="AA946" s="7"/>
      <c r="AB946" s="7"/>
      <c r="AC946" s="7"/>
      <c r="AD946" s="7"/>
      <c r="AE946" s="8"/>
      <c r="AF946" s="7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</row>
    <row r="947" spans="1:212" x14ac:dyDescent="0.2">
      <c r="A947" s="122">
        <f t="shared" si="276"/>
        <v>44641</v>
      </c>
      <c r="B947" s="121">
        <f t="shared" ca="1" si="286"/>
        <v>10058.99383999</v>
      </c>
      <c r="C947" s="123">
        <f t="shared" si="277"/>
        <v>10000</v>
      </c>
      <c r="D947" s="124">
        <f ca="1">IF(A947&lt;$B$1,VLOOKUP(A947,[1]DI!$A$4:$B$15000,2,FALSE),0)</f>
        <v>0.11649999999999999</v>
      </c>
      <c r="E947" s="123">
        <f t="shared" ca="1" si="270"/>
        <v>1.0004373900000001</v>
      </c>
      <c r="F947" s="123">
        <f ca="1">(TRUNC(PRODUCT($E$12:$E946),16))</f>
        <v>1.11404819739225</v>
      </c>
      <c r="G947" s="123">
        <f t="shared" ca="1" si="287"/>
        <v>1.10816802524074</v>
      </c>
      <c r="H947" s="123">
        <f t="shared" ca="1" si="271"/>
        <v>1.0053062100000001</v>
      </c>
      <c r="I947" s="124">
        <f t="shared" si="278"/>
        <v>1.15E-2</v>
      </c>
      <c r="J947" s="125">
        <f t="shared" si="279"/>
        <v>44622</v>
      </c>
      <c r="K947" s="126">
        <f t="shared" si="280"/>
        <v>13</v>
      </c>
      <c r="L947" s="127">
        <f t="shared" si="281"/>
        <v>13</v>
      </c>
      <c r="M947" s="128">
        <f t="shared" si="272"/>
        <v>1.0005900430000001</v>
      </c>
      <c r="N947" s="128">
        <f t="shared" ca="1" si="273"/>
        <v>1.0058993839999999</v>
      </c>
      <c r="O947" s="127">
        <f t="shared" si="282"/>
        <v>0</v>
      </c>
      <c r="P947" s="123">
        <f t="shared" ca="1" si="274"/>
        <v>58.993839989999998</v>
      </c>
      <c r="Q947" s="129">
        <f t="shared" si="275"/>
        <v>0</v>
      </c>
      <c r="R947" s="130" t="str">
        <f t="shared" si="283"/>
        <v>J=</v>
      </c>
      <c r="S947" s="125">
        <f t="shared" si="284"/>
        <v>44799</v>
      </c>
      <c r="T947" s="133" t="str">
        <f t="shared" si="285"/>
        <v>-</v>
      </c>
      <c r="U947" s="7"/>
      <c r="V947" s="7"/>
      <c r="W947" s="7"/>
      <c r="X947" s="7"/>
      <c r="Y947" s="1"/>
      <c r="Z947" s="7"/>
      <c r="AA947" s="7"/>
      <c r="AB947" s="7"/>
      <c r="AC947" s="7"/>
      <c r="AD947" s="7"/>
      <c r="AE947" s="8"/>
      <c r="AF947" s="7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</row>
    <row r="948" spans="1:212" x14ac:dyDescent="0.2">
      <c r="A948" s="122">
        <f t="shared" si="276"/>
        <v>44642</v>
      </c>
      <c r="B948" s="121">
        <f t="shared" ca="1" si="286"/>
        <v>10063.85016</v>
      </c>
      <c r="C948" s="123">
        <f t="shared" si="277"/>
        <v>10000</v>
      </c>
      <c r="D948" s="124">
        <f ca="1">IF(A948&lt;$B$1,VLOOKUP(A948,[1]DI!$A$4:$B$15000,2,FALSE),0)</f>
        <v>0.11649999999999999</v>
      </c>
      <c r="E948" s="123">
        <f t="shared" ca="1" si="270"/>
        <v>1.0004373900000001</v>
      </c>
      <c r="F948" s="123">
        <f ca="1">(TRUNC(PRODUCT($E$12:$E947),16))</f>
        <v>1.11453547093331</v>
      </c>
      <c r="G948" s="123">
        <f t="shared" ca="1" si="287"/>
        <v>1.10816802524074</v>
      </c>
      <c r="H948" s="123">
        <f t="shared" ca="1" si="271"/>
        <v>1.0057459200000001</v>
      </c>
      <c r="I948" s="124">
        <f t="shared" si="278"/>
        <v>1.15E-2</v>
      </c>
      <c r="J948" s="125">
        <f t="shared" si="279"/>
        <v>44622</v>
      </c>
      <c r="K948" s="126">
        <f t="shared" si="280"/>
        <v>14</v>
      </c>
      <c r="L948" s="127">
        <f t="shared" si="281"/>
        <v>14</v>
      </c>
      <c r="M948" s="128">
        <f t="shared" si="272"/>
        <v>1.0006354449999999</v>
      </c>
      <c r="N948" s="128">
        <f t="shared" ca="1" si="273"/>
        <v>1.0063850160000001</v>
      </c>
      <c r="O948" s="127">
        <f t="shared" si="282"/>
        <v>0</v>
      </c>
      <c r="P948" s="123">
        <f t="shared" ca="1" si="274"/>
        <v>63.850160000000002</v>
      </c>
      <c r="Q948" s="129">
        <f t="shared" si="275"/>
        <v>0</v>
      </c>
      <c r="R948" s="130" t="str">
        <f t="shared" si="283"/>
        <v>J=</v>
      </c>
      <c r="S948" s="125">
        <f t="shared" si="284"/>
        <v>44799</v>
      </c>
      <c r="T948" s="133" t="str">
        <f t="shared" si="285"/>
        <v>-</v>
      </c>
      <c r="U948" s="7"/>
      <c r="V948" s="7"/>
      <c r="W948" s="7"/>
      <c r="X948" s="7"/>
      <c r="Y948" s="1"/>
      <c r="Z948" s="7"/>
      <c r="AA948" s="7"/>
      <c r="AB948" s="7"/>
      <c r="AC948" s="7"/>
      <c r="AD948" s="7"/>
      <c r="AE948" s="8"/>
      <c r="AF948" s="7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</row>
    <row r="949" spans="1:212" x14ac:dyDescent="0.2">
      <c r="A949" s="122">
        <f t="shared" si="276"/>
        <v>44643</v>
      </c>
      <c r="B949" s="121">
        <f t="shared" ca="1" si="286"/>
        <v>10068.70881</v>
      </c>
      <c r="C949" s="123">
        <f t="shared" si="277"/>
        <v>10000</v>
      </c>
      <c r="D949" s="124">
        <f ca="1">IF(A949&lt;$B$1,VLOOKUP(A949,[1]DI!$A$4:$B$15000,2,FALSE),0)</f>
        <v>0.11649999999999999</v>
      </c>
      <c r="E949" s="123">
        <f t="shared" ca="1" si="270"/>
        <v>1.0004373900000001</v>
      </c>
      <c r="F949" s="123">
        <f ca="1">(TRUNC(PRODUCT($E$12:$E948),16))</f>
        <v>1.11502295760294</v>
      </c>
      <c r="G949" s="123">
        <f t="shared" ca="1" si="287"/>
        <v>1.10816802524074</v>
      </c>
      <c r="H949" s="123">
        <f t="shared" ca="1" si="271"/>
        <v>1.00618582</v>
      </c>
      <c r="I949" s="124">
        <f t="shared" si="278"/>
        <v>1.15E-2</v>
      </c>
      <c r="J949" s="125">
        <f t="shared" si="279"/>
        <v>44622</v>
      </c>
      <c r="K949" s="126">
        <f t="shared" si="280"/>
        <v>15</v>
      </c>
      <c r="L949" s="127">
        <f t="shared" si="281"/>
        <v>15</v>
      </c>
      <c r="M949" s="128">
        <f t="shared" si="272"/>
        <v>1.0006808490000001</v>
      </c>
      <c r="N949" s="128">
        <f t="shared" ca="1" si="273"/>
        <v>1.006870881</v>
      </c>
      <c r="O949" s="127">
        <f t="shared" si="282"/>
        <v>0</v>
      </c>
      <c r="P949" s="123">
        <f t="shared" ca="1" si="274"/>
        <v>68.70881</v>
      </c>
      <c r="Q949" s="129">
        <f t="shared" si="275"/>
        <v>0</v>
      </c>
      <c r="R949" s="130" t="str">
        <f t="shared" si="283"/>
        <v>J=</v>
      </c>
      <c r="S949" s="125">
        <f t="shared" si="284"/>
        <v>44799</v>
      </c>
      <c r="T949" s="133" t="str">
        <f t="shared" si="285"/>
        <v>-</v>
      </c>
      <c r="U949" s="7"/>
      <c r="V949" s="7"/>
      <c r="W949" s="7"/>
      <c r="X949" s="7"/>
      <c r="Y949" s="1"/>
      <c r="Z949" s="7"/>
      <c r="AA949" s="7"/>
      <c r="AB949" s="7"/>
      <c r="AC949" s="7"/>
      <c r="AD949" s="7"/>
      <c r="AE949" s="8"/>
      <c r="AF949" s="7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</row>
    <row r="950" spans="1:212" x14ac:dyDescent="0.2">
      <c r="A950" s="122">
        <f t="shared" si="276"/>
        <v>44644</v>
      </c>
      <c r="B950" s="121">
        <f t="shared" ca="1" si="286"/>
        <v>10073.56987999</v>
      </c>
      <c r="C950" s="123">
        <f t="shared" si="277"/>
        <v>10000</v>
      </c>
      <c r="D950" s="124">
        <f ca="1">IF(A950&lt;$B$1,VLOOKUP(A950,[1]DI!$A$4:$B$15000,2,FALSE),0)</f>
        <v>0.11649999999999999</v>
      </c>
      <c r="E950" s="123">
        <f t="shared" ca="1" si="270"/>
        <v>1.0004373900000001</v>
      </c>
      <c r="F950" s="123">
        <f ca="1">(TRUNC(PRODUCT($E$12:$E949),16))</f>
        <v>1.1155106574943701</v>
      </c>
      <c r="G950" s="123">
        <f t="shared" ca="1" si="287"/>
        <v>1.10816802524074</v>
      </c>
      <c r="H950" s="123">
        <f t="shared" ca="1" si="271"/>
        <v>1.0066259200000001</v>
      </c>
      <c r="I950" s="124">
        <f t="shared" si="278"/>
        <v>1.15E-2</v>
      </c>
      <c r="J950" s="125">
        <f t="shared" si="279"/>
        <v>44622</v>
      </c>
      <c r="K950" s="126">
        <f t="shared" si="280"/>
        <v>16</v>
      </c>
      <c r="L950" s="127">
        <f t="shared" si="281"/>
        <v>16</v>
      </c>
      <c r="M950" s="128">
        <f t="shared" si="272"/>
        <v>1.0007262560000001</v>
      </c>
      <c r="N950" s="128">
        <f t="shared" ca="1" si="273"/>
        <v>1.007356988</v>
      </c>
      <c r="O950" s="127">
        <f t="shared" si="282"/>
        <v>0</v>
      </c>
      <c r="P950" s="123">
        <f t="shared" ca="1" si="274"/>
        <v>73.569879990000004</v>
      </c>
      <c r="Q950" s="129">
        <f t="shared" si="275"/>
        <v>0</v>
      </c>
      <c r="R950" s="130" t="str">
        <f t="shared" si="283"/>
        <v>J=</v>
      </c>
      <c r="S950" s="125">
        <f t="shared" si="284"/>
        <v>44799</v>
      </c>
      <c r="T950" s="133" t="str">
        <f t="shared" si="285"/>
        <v>-</v>
      </c>
      <c r="U950" s="7"/>
      <c r="V950" s="7"/>
      <c r="W950" s="7"/>
      <c r="X950" s="7"/>
      <c r="Y950" s="1"/>
      <c r="Z950" s="7"/>
      <c r="AA950" s="7"/>
      <c r="AB950" s="7"/>
      <c r="AC950" s="7"/>
      <c r="AD950" s="7"/>
      <c r="AE950" s="8"/>
      <c r="AF950" s="7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</row>
    <row r="951" spans="1:212" x14ac:dyDescent="0.2">
      <c r="A951" s="122">
        <f t="shared" si="276"/>
        <v>44645</v>
      </c>
      <c r="B951" s="121">
        <f t="shared" ca="1" si="286"/>
        <v>10078.43327</v>
      </c>
      <c r="C951" s="123">
        <f t="shared" si="277"/>
        <v>10000</v>
      </c>
      <c r="D951" s="124">
        <f ca="1">IF(A951&lt;$B$1,VLOOKUP(A951,[1]DI!$A$4:$B$15000,2,FALSE),0)</f>
        <v>0.11649999999999999</v>
      </c>
      <c r="E951" s="123">
        <f t="shared" ca="1" si="270"/>
        <v>1.0004373900000001</v>
      </c>
      <c r="F951" s="123">
        <f ca="1">(TRUNC(PRODUCT($E$12:$E950),16))</f>
        <v>1.11599857070085</v>
      </c>
      <c r="G951" s="123">
        <f t="shared" ca="1" si="287"/>
        <v>1.10816802524074</v>
      </c>
      <c r="H951" s="123">
        <f t="shared" ca="1" si="271"/>
        <v>1.0070662100000001</v>
      </c>
      <c r="I951" s="124">
        <f t="shared" si="278"/>
        <v>1.15E-2</v>
      </c>
      <c r="J951" s="125">
        <f t="shared" si="279"/>
        <v>44622</v>
      </c>
      <c r="K951" s="126">
        <f t="shared" si="280"/>
        <v>17</v>
      </c>
      <c r="L951" s="127">
        <f t="shared" si="281"/>
        <v>17</v>
      </c>
      <c r="M951" s="128">
        <f t="shared" si="272"/>
        <v>1.0007716639999999</v>
      </c>
      <c r="N951" s="128">
        <f t="shared" ca="1" si="273"/>
        <v>1.007843327</v>
      </c>
      <c r="O951" s="127">
        <f t="shared" si="282"/>
        <v>0</v>
      </c>
      <c r="P951" s="123">
        <f t="shared" ca="1" si="274"/>
        <v>78.433269999999993</v>
      </c>
      <c r="Q951" s="129">
        <f t="shared" si="275"/>
        <v>0</v>
      </c>
      <c r="R951" s="130" t="str">
        <f t="shared" si="283"/>
        <v>J=</v>
      </c>
      <c r="S951" s="125">
        <f t="shared" si="284"/>
        <v>44799</v>
      </c>
      <c r="T951" s="133" t="str">
        <f t="shared" si="285"/>
        <v>-</v>
      </c>
      <c r="U951" s="7"/>
      <c r="V951" s="7"/>
      <c r="W951" s="7"/>
      <c r="X951" s="7"/>
      <c r="Y951" s="1"/>
      <c r="Z951" s="7"/>
      <c r="AA951" s="7"/>
      <c r="AB951" s="7"/>
      <c r="AC951" s="7"/>
      <c r="AD951" s="7"/>
      <c r="AE951" s="8"/>
      <c r="AF951" s="7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</row>
    <row r="952" spans="1:212" x14ac:dyDescent="0.2">
      <c r="A952" s="122">
        <f t="shared" si="276"/>
        <v>44646</v>
      </c>
      <c r="B952" s="121">
        <f t="shared" ca="1" si="286"/>
        <v>10083.298989999999</v>
      </c>
      <c r="C952" s="123">
        <f t="shared" si="277"/>
        <v>10000</v>
      </c>
      <c r="D952" s="124">
        <f ca="1">IF(A952&lt;$B$1,VLOOKUP(A952,[1]DI!$A$4:$B$15000,2,FALSE),0)</f>
        <v>0</v>
      </c>
      <c r="E952" s="123">
        <f t="shared" ca="1" si="270"/>
        <v>1</v>
      </c>
      <c r="F952" s="123">
        <f ca="1">(TRUNC(PRODUCT($E$12:$E951),16))</f>
        <v>1.1164866973156899</v>
      </c>
      <c r="G952" s="123">
        <f t="shared" ca="1" si="287"/>
        <v>1.10816802524074</v>
      </c>
      <c r="H952" s="123">
        <f t="shared" ca="1" si="271"/>
        <v>1.00750669</v>
      </c>
      <c r="I952" s="124">
        <f t="shared" si="278"/>
        <v>1.15E-2</v>
      </c>
      <c r="J952" s="125">
        <f t="shared" si="279"/>
        <v>44622</v>
      </c>
      <c r="K952" s="126">
        <f t="shared" si="280"/>
        <v>17</v>
      </c>
      <c r="L952" s="127">
        <f t="shared" si="281"/>
        <v>18</v>
      </c>
      <c r="M952" s="128">
        <f t="shared" si="272"/>
        <v>1.0008170750000001</v>
      </c>
      <c r="N952" s="128">
        <f t="shared" ca="1" si="273"/>
        <v>1.008329899</v>
      </c>
      <c r="O952" s="127">
        <f t="shared" si="282"/>
        <v>0</v>
      </c>
      <c r="P952" s="123">
        <f t="shared" ca="1" si="274"/>
        <v>83.298990000000003</v>
      </c>
      <c r="Q952" s="129">
        <f t="shared" si="275"/>
        <v>0</v>
      </c>
      <c r="R952" s="130" t="str">
        <f t="shared" si="283"/>
        <v>J=</v>
      </c>
      <c r="S952" s="125">
        <f t="shared" si="284"/>
        <v>44799</v>
      </c>
      <c r="T952" s="133" t="str">
        <f t="shared" si="285"/>
        <v>-</v>
      </c>
      <c r="U952" s="7"/>
      <c r="V952" s="7"/>
      <c r="W952" s="7"/>
      <c r="X952" s="7"/>
      <c r="Y952" s="1"/>
      <c r="Z952" s="7"/>
      <c r="AA952" s="7"/>
      <c r="AB952" s="7"/>
      <c r="AC952" s="7"/>
      <c r="AD952" s="7"/>
      <c r="AE952" s="8"/>
      <c r="AF952" s="7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</row>
    <row r="953" spans="1:212" x14ac:dyDescent="0.2">
      <c r="A953" s="122">
        <f t="shared" si="276"/>
        <v>44647</v>
      </c>
      <c r="B953" s="121">
        <f t="shared" ca="1" si="286"/>
        <v>10083.298989999999</v>
      </c>
      <c r="C953" s="123">
        <f t="shared" si="277"/>
        <v>10000</v>
      </c>
      <c r="D953" s="124">
        <f ca="1">IF(A953&lt;$B$1,VLOOKUP(A953,[1]DI!$A$4:$B$15000,2,FALSE),0)</f>
        <v>0</v>
      </c>
      <c r="E953" s="123">
        <f t="shared" ca="1" si="270"/>
        <v>1</v>
      </c>
      <c r="F953" s="123">
        <f ca="1">(TRUNC(PRODUCT($E$12:$E952),16))</f>
        <v>1.1164866973156899</v>
      </c>
      <c r="G953" s="123">
        <f t="shared" ca="1" si="287"/>
        <v>1.10816802524074</v>
      </c>
      <c r="H953" s="123">
        <f t="shared" ca="1" si="271"/>
        <v>1.00750669</v>
      </c>
      <c r="I953" s="124">
        <f t="shared" si="278"/>
        <v>1.15E-2</v>
      </c>
      <c r="J953" s="125">
        <f t="shared" si="279"/>
        <v>44622</v>
      </c>
      <c r="K953" s="126">
        <f t="shared" si="280"/>
        <v>17</v>
      </c>
      <c r="L953" s="127">
        <f t="shared" si="281"/>
        <v>18</v>
      </c>
      <c r="M953" s="128">
        <f t="shared" si="272"/>
        <v>1.0008170750000001</v>
      </c>
      <c r="N953" s="128">
        <f t="shared" ca="1" si="273"/>
        <v>1.008329899</v>
      </c>
      <c r="O953" s="127">
        <f t="shared" si="282"/>
        <v>0</v>
      </c>
      <c r="P953" s="123">
        <f t="shared" ca="1" si="274"/>
        <v>83.298990000000003</v>
      </c>
      <c r="Q953" s="129">
        <f t="shared" si="275"/>
        <v>0</v>
      </c>
      <c r="R953" s="130" t="str">
        <f t="shared" si="283"/>
        <v>J=</v>
      </c>
      <c r="S953" s="125">
        <f t="shared" si="284"/>
        <v>44799</v>
      </c>
      <c r="T953" s="133" t="str">
        <f t="shared" si="285"/>
        <v>-</v>
      </c>
      <c r="U953" s="7"/>
      <c r="V953" s="7"/>
      <c r="W953" s="7"/>
      <c r="X953" s="7"/>
      <c r="Y953" s="1"/>
      <c r="Z953" s="7"/>
      <c r="AA953" s="7"/>
      <c r="AB953" s="7"/>
      <c r="AC953" s="7"/>
      <c r="AD953" s="7"/>
      <c r="AE953" s="8"/>
      <c r="AF953" s="7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</row>
    <row r="954" spans="1:212" x14ac:dyDescent="0.2">
      <c r="A954" s="122">
        <f t="shared" si="276"/>
        <v>44648</v>
      </c>
      <c r="B954" s="121">
        <f t="shared" ca="1" si="286"/>
        <v>10083.298989999999</v>
      </c>
      <c r="C954" s="123">
        <f t="shared" si="277"/>
        <v>10000</v>
      </c>
      <c r="D954" s="124">
        <f ca="1">IF(A954&lt;$B$1,VLOOKUP(A954,[1]DI!$A$4:$B$15000,2,FALSE),0)</f>
        <v>0.11649999999999999</v>
      </c>
      <c r="E954" s="123">
        <f t="shared" ca="1" si="270"/>
        <v>1.0004373900000001</v>
      </c>
      <c r="F954" s="123">
        <f ca="1">(TRUNC(PRODUCT($E$12:$E953),16))</f>
        <v>1.1164866973156899</v>
      </c>
      <c r="G954" s="123">
        <f t="shared" ca="1" si="287"/>
        <v>1.10816802524074</v>
      </c>
      <c r="H954" s="123">
        <f t="shared" ca="1" si="271"/>
        <v>1.00750669</v>
      </c>
      <c r="I954" s="124">
        <f t="shared" si="278"/>
        <v>1.15E-2</v>
      </c>
      <c r="J954" s="125">
        <f t="shared" si="279"/>
        <v>44622</v>
      </c>
      <c r="K954" s="126">
        <f t="shared" si="280"/>
        <v>18</v>
      </c>
      <c r="L954" s="127">
        <f t="shared" si="281"/>
        <v>18</v>
      </c>
      <c r="M954" s="128">
        <f t="shared" si="272"/>
        <v>1.0008170750000001</v>
      </c>
      <c r="N954" s="128">
        <f t="shared" ca="1" si="273"/>
        <v>1.008329899</v>
      </c>
      <c r="O954" s="127">
        <f t="shared" si="282"/>
        <v>0</v>
      </c>
      <c r="P954" s="123">
        <f t="shared" ca="1" si="274"/>
        <v>83.298990000000003</v>
      </c>
      <c r="Q954" s="129">
        <f t="shared" si="275"/>
        <v>0</v>
      </c>
      <c r="R954" s="130" t="str">
        <f t="shared" si="283"/>
        <v>J=</v>
      </c>
      <c r="S954" s="125">
        <f t="shared" si="284"/>
        <v>44799</v>
      </c>
      <c r="T954" s="133" t="str">
        <f t="shared" si="285"/>
        <v>-</v>
      </c>
      <c r="U954" s="7"/>
      <c r="V954" s="7"/>
      <c r="W954" s="7"/>
      <c r="X954" s="7"/>
      <c r="Y954" s="1"/>
      <c r="Z954" s="7"/>
      <c r="AA954" s="7"/>
      <c r="AB954" s="7"/>
      <c r="AC954" s="7"/>
      <c r="AD954" s="7"/>
      <c r="AE954" s="8"/>
      <c r="AF954" s="7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</row>
    <row r="955" spans="1:212" x14ac:dyDescent="0.2">
      <c r="A955" s="122">
        <f t="shared" si="276"/>
        <v>44649</v>
      </c>
      <c r="B955" s="121">
        <f t="shared" ca="1" si="286"/>
        <v>10088.16702999</v>
      </c>
      <c r="C955" s="123">
        <f t="shared" si="277"/>
        <v>10000</v>
      </c>
      <c r="D955" s="124">
        <f ca="1">IF(A955&lt;$B$1,VLOOKUP(A955,[1]DI!$A$4:$B$15000,2,FALSE),0)</f>
        <v>0.11649999999999999</v>
      </c>
      <c r="E955" s="123">
        <f t="shared" ca="1" si="270"/>
        <v>1.0004373900000001</v>
      </c>
      <c r="F955" s="123">
        <f ca="1">(TRUNC(PRODUCT($E$12:$E954),16))</f>
        <v>1.11697503743223</v>
      </c>
      <c r="G955" s="123">
        <f t="shared" ca="1" si="287"/>
        <v>1.10816802524074</v>
      </c>
      <c r="H955" s="123">
        <f t="shared" ca="1" si="271"/>
        <v>1.00794736</v>
      </c>
      <c r="I955" s="124">
        <f t="shared" si="278"/>
        <v>1.15E-2</v>
      </c>
      <c r="J955" s="125">
        <f t="shared" si="279"/>
        <v>44622</v>
      </c>
      <c r="K955" s="126">
        <f t="shared" si="280"/>
        <v>19</v>
      </c>
      <c r="L955" s="127">
        <f t="shared" si="281"/>
        <v>19</v>
      </c>
      <c r="M955" s="128">
        <f t="shared" si="272"/>
        <v>1.0008624880000001</v>
      </c>
      <c r="N955" s="128">
        <f t="shared" ca="1" si="273"/>
        <v>1.0088167029999999</v>
      </c>
      <c r="O955" s="127">
        <f t="shared" si="282"/>
        <v>0</v>
      </c>
      <c r="P955" s="123">
        <f t="shared" ca="1" si="274"/>
        <v>88.167029990000003</v>
      </c>
      <c r="Q955" s="129">
        <f t="shared" si="275"/>
        <v>0</v>
      </c>
      <c r="R955" s="130" t="str">
        <f t="shared" si="283"/>
        <v>J=</v>
      </c>
      <c r="S955" s="125">
        <f t="shared" si="284"/>
        <v>44799</v>
      </c>
      <c r="T955" s="133" t="str">
        <f t="shared" si="285"/>
        <v>-</v>
      </c>
      <c r="U955" s="7"/>
      <c r="V955" s="7"/>
      <c r="W955" s="7"/>
      <c r="X955" s="7"/>
      <c r="Y955" s="1"/>
      <c r="Z955" s="7"/>
      <c r="AA955" s="7"/>
      <c r="AB955" s="7"/>
      <c r="AC955" s="7"/>
      <c r="AD955" s="7"/>
      <c r="AE955" s="8"/>
      <c r="AF955" s="7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</row>
    <row r="956" spans="1:212" x14ac:dyDescent="0.2">
      <c r="A956" s="122">
        <f t="shared" si="276"/>
        <v>44650</v>
      </c>
      <c r="B956" s="121">
        <f t="shared" ca="1" si="286"/>
        <v>10093.037480000001</v>
      </c>
      <c r="C956" s="123">
        <f t="shared" si="277"/>
        <v>10000</v>
      </c>
      <c r="D956" s="124">
        <f ca="1">IF(A956&lt;$B$1,VLOOKUP(A956,[1]DI!$A$4:$B$15000,2,FALSE),0)</f>
        <v>0.11649999999999999</v>
      </c>
      <c r="E956" s="123">
        <f t="shared" ca="1" si="270"/>
        <v>1.0004373900000001</v>
      </c>
      <c r="F956" s="123">
        <f ca="1">(TRUNC(PRODUCT($E$12:$E955),16))</f>
        <v>1.11746359114385</v>
      </c>
      <c r="G956" s="123">
        <f t="shared" ca="1" si="287"/>
        <v>1.10816802524074</v>
      </c>
      <c r="H956" s="123">
        <f t="shared" ca="1" si="271"/>
        <v>1.00838823</v>
      </c>
      <c r="I956" s="124">
        <f t="shared" si="278"/>
        <v>1.15E-2</v>
      </c>
      <c r="J956" s="125">
        <f t="shared" si="279"/>
        <v>44622</v>
      </c>
      <c r="K956" s="126">
        <f t="shared" si="280"/>
        <v>20</v>
      </c>
      <c r="L956" s="127">
        <f t="shared" si="281"/>
        <v>20</v>
      </c>
      <c r="M956" s="128">
        <f t="shared" si="272"/>
        <v>1.000907902</v>
      </c>
      <c r="N956" s="128">
        <f t="shared" ca="1" si="273"/>
        <v>1.009303748</v>
      </c>
      <c r="O956" s="127">
        <f t="shared" si="282"/>
        <v>0</v>
      </c>
      <c r="P956" s="123">
        <f t="shared" ca="1" si="274"/>
        <v>93.037480000000002</v>
      </c>
      <c r="Q956" s="129">
        <f t="shared" si="275"/>
        <v>0</v>
      </c>
      <c r="R956" s="130" t="str">
        <f t="shared" si="283"/>
        <v>J=</v>
      </c>
      <c r="S956" s="125">
        <f t="shared" si="284"/>
        <v>44799</v>
      </c>
      <c r="T956" s="133" t="str">
        <f t="shared" si="285"/>
        <v>-</v>
      </c>
      <c r="U956" s="7"/>
      <c r="V956" s="7"/>
      <c r="W956" s="7"/>
      <c r="X956" s="7"/>
      <c r="Y956" s="1"/>
      <c r="Z956" s="7"/>
      <c r="AA956" s="7"/>
      <c r="AB956" s="7"/>
      <c r="AC956" s="7"/>
      <c r="AD956" s="7"/>
      <c r="AE956" s="8"/>
      <c r="AF956" s="7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</row>
    <row r="957" spans="1:212" x14ac:dyDescent="0.2">
      <c r="A957" s="122">
        <f t="shared" si="276"/>
        <v>44651</v>
      </c>
      <c r="B957" s="121">
        <f t="shared" ca="1" si="286"/>
        <v>10097.910260000001</v>
      </c>
      <c r="C957" s="123">
        <f t="shared" si="277"/>
        <v>10000</v>
      </c>
      <c r="D957" s="124">
        <f ca="1">IF(A957&lt;$B$1,VLOOKUP(A957,[1]DI!$A$4:$B$15000,2,FALSE),0)</f>
        <v>0.11649999999999999</v>
      </c>
      <c r="E957" s="123">
        <f t="shared" ca="1" si="270"/>
        <v>1.0004373900000001</v>
      </c>
      <c r="F957" s="123">
        <f ca="1">(TRUNC(PRODUCT($E$12:$E956),16))</f>
        <v>1.1179523585439799</v>
      </c>
      <c r="G957" s="123">
        <f t="shared" ca="1" si="287"/>
        <v>1.10816802524074</v>
      </c>
      <c r="H957" s="123">
        <f t="shared" ca="1" si="271"/>
        <v>1.00882929</v>
      </c>
      <c r="I957" s="124">
        <f t="shared" si="278"/>
        <v>1.15E-2</v>
      </c>
      <c r="J957" s="125">
        <f t="shared" si="279"/>
        <v>44622</v>
      </c>
      <c r="K957" s="126">
        <f t="shared" si="280"/>
        <v>21</v>
      </c>
      <c r="L957" s="127">
        <f t="shared" si="281"/>
        <v>21</v>
      </c>
      <c r="M957" s="128">
        <f t="shared" si="272"/>
        <v>1.000953319</v>
      </c>
      <c r="N957" s="128">
        <f t="shared" ca="1" si="273"/>
        <v>1.009791026</v>
      </c>
      <c r="O957" s="127">
        <f t="shared" si="282"/>
        <v>0</v>
      </c>
      <c r="P957" s="123">
        <f t="shared" ca="1" si="274"/>
        <v>97.910259999999994</v>
      </c>
      <c r="Q957" s="129">
        <f t="shared" si="275"/>
        <v>0</v>
      </c>
      <c r="R957" s="130" t="str">
        <f t="shared" si="283"/>
        <v>J=</v>
      </c>
      <c r="S957" s="125">
        <f t="shared" si="284"/>
        <v>44799</v>
      </c>
      <c r="T957" s="133" t="str">
        <f t="shared" si="285"/>
        <v>-</v>
      </c>
      <c r="U957" s="7"/>
      <c r="V957" s="7"/>
      <c r="W957" s="7"/>
      <c r="X957" s="7"/>
      <c r="Y957" s="1"/>
      <c r="Z957" s="7"/>
      <c r="AA957" s="7"/>
      <c r="AB957" s="7"/>
      <c r="AC957" s="7"/>
      <c r="AD957" s="7"/>
      <c r="AE957" s="8"/>
      <c r="AF957" s="7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</row>
    <row r="958" spans="1:212" x14ac:dyDescent="0.2">
      <c r="A958" s="122">
        <f t="shared" si="276"/>
        <v>44652</v>
      </c>
      <c r="B958" s="121">
        <f t="shared" ca="1" si="286"/>
        <v>10102.78537</v>
      </c>
      <c r="C958" s="123">
        <f t="shared" si="277"/>
        <v>10000</v>
      </c>
      <c r="D958" s="124">
        <f ca="1">IF(A958&lt;$B$1,VLOOKUP(A958,[1]DI!$A$4:$B$15000,2,FALSE),0)</f>
        <v>0.11649999999999999</v>
      </c>
      <c r="E958" s="123">
        <f t="shared" ca="1" si="270"/>
        <v>1.0004373900000001</v>
      </c>
      <c r="F958" s="123">
        <f ca="1">(TRUNC(PRODUCT($E$12:$E957),16))</f>
        <v>1.11844133972608</v>
      </c>
      <c r="G958" s="123">
        <f t="shared" ca="1" si="287"/>
        <v>1.10816802524074</v>
      </c>
      <c r="H958" s="123">
        <f t="shared" ca="1" si="271"/>
        <v>1.0092705399999999</v>
      </c>
      <c r="I958" s="124">
        <f t="shared" si="278"/>
        <v>1.15E-2</v>
      </c>
      <c r="J958" s="125">
        <f t="shared" si="279"/>
        <v>44622</v>
      </c>
      <c r="K958" s="126">
        <f t="shared" si="280"/>
        <v>22</v>
      </c>
      <c r="L958" s="127">
        <f t="shared" si="281"/>
        <v>22</v>
      </c>
      <c r="M958" s="128">
        <f t="shared" si="272"/>
        <v>1.0009987380000001</v>
      </c>
      <c r="N958" s="128">
        <f t="shared" ca="1" si="273"/>
        <v>1.010278537</v>
      </c>
      <c r="O958" s="127">
        <f t="shared" si="282"/>
        <v>0</v>
      </c>
      <c r="P958" s="123">
        <f t="shared" ca="1" si="274"/>
        <v>102.78537</v>
      </c>
      <c r="Q958" s="129">
        <f t="shared" si="275"/>
        <v>0</v>
      </c>
      <c r="R958" s="130" t="str">
        <f t="shared" si="283"/>
        <v>J=</v>
      </c>
      <c r="S958" s="125">
        <f t="shared" si="284"/>
        <v>44799</v>
      </c>
      <c r="T958" s="133" t="str">
        <f t="shared" si="285"/>
        <v>-</v>
      </c>
      <c r="U958" s="7"/>
      <c r="V958" s="7"/>
      <c r="W958" s="7"/>
      <c r="X958" s="7"/>
      <c r="Y958" s="1"/>
      <c r="Z958" s="7"/>
      <c r="AA958" s="7"/>
      <c r="AB958" s="7"/>
      <c r="AC958" s="7"/>
      <c r="AD958" s="7"/>
      <c r="AE958" s="8"/>
      <c r="AF958" s="7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</row>
    <row r="959" spans="1:212" x14ac:dyDescent="0.2">
      <c r="A959" s="122">
        <f t="shared" si="276"/>
        <v>44653</v>
      </c>
      <c r="B959" s="121">
        <f t="shared" ca="1" si="286"/>
        <v>10107.662799989999</v>
      </c>
      <c r="C959" s="123">
        <f t="shared" si="277"/>
        <v>10000</v>
      </c>
      <c r="D959" s="124">
        <f ca="1">IF(A959&lt;$B$1,VLOOKUP(A959,[1]DI!$A$4:$B$15000,2,FALSE),0)</f>
        <v>0</v>
      </c>
      <c r="E959" s="123">
        <f t="shared" ca="1" si="270"/>
        <v>1</v>
      </c>
      <c r="F959" s="123">
        <f ca="1">(TRUNC(PRODUCT($E$12:$E958),16))</f>
        <v>1.11893053478367</v>
      </c>
      <c r="G959" s="123">
        <f t="shared" ca="1" si="287"/>
        <v>1.10816802524074</v>
      </c>
      <c r="H959" s="123">
        <f t="shared" ca="1" si="271"/>
        <v>1.0097119800000001</v>
      </c>
      <c r="I959" s="124">
        <f t="shared" si="278"/>
        <v>1.15E-2</v>
      </c>
      <c r="J959" s="125">
        <f t="shared" si="279"/>
        <v>44622</v>
      </c>
      <c r="K959" s="126">
        <f t="shared" si="280"/>
        <v>22</v>
      </c>
      <c r="L959" s="127">
        <f t="shared" si="281"/>
        <v>23</v>
      </c>
      <c r="M959" s="128">
        <f t="shared" si="272"/>
        <v>1.0010441590000001</v>
      </c>
      <c r="N959" s="128">
        <f t="shared" ca="1" si="273"/>
        <v>1.0107662799999999</v>
      </c>
      <c r="O959" s="127">
        <f t="shared" si="282"/>
        <v>0</v>
      </c>
      <c r="P959" s="123">
        <f t="shared" ca="1" si="274"/>
        <v>107.66279999</v>
      </c>
      <c r="Q959" s="129">
        <f t="shared" si="275"/>
        <v>0</v>
      </c>
      <c r="R959" s="130" t="str">
        <f t="shared" si="283"/>
        <v>J=</v>
      </c>
      <c r="S959" s="125">
        <f t="shared" si="284"/>
        <v>44799</v>
      </c>
      <c r="T959" s="133" t="str">
        <f t="shared" si="285"/>
        <v>-</v>
      </c>
      <c r="U959" s="7"/>
      <c r="V959" s="7"/>
      <c r="W959" s="7"/>
      <c r="X959" s="7"/>
      <c r="Y959" s="1"/>
      <c r="Z959" s="7"/>
      <c r="AA959" s="7"/>
      <c r="AB959" s="7"/>
      <c r="AC959" s="7"/>
      <c r="AD959" s="7"/>
      <c r="AE959" s="8"/>
      <c r="AF959" s="7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</row>
    <row r="960" spans="1:212" x14ac:dyDescent="0.2">
      <c r="A960" s="122">
        <f t="shared" si="276"/>
        <v>44654</v>
      </c>
      <c r="B960" s="121">
        <f t="shared" ca="1" si="286"/>
        <v>10107.662799989999</v>
      </c>
      <c r="C960" s="123">
        <f t="shared" si="277"/>
        <v>10000</v>
      </c>
      <c r="D960" s="124">
        <f ca="1">IF(A960&lt;$B$1,VLOOKUP(A960,[1]DI!$A$4:$B$15000,2,FALSE),0)</f>
        <v>0</v>
      </c>
      <c r="E960" s="123">
        <f t="shared" ca="1" si="270"/>
        <v>1</v>
      </c>
      <c r="F960" s="123">
        <f ca="1">(TRUNC(PRODUCT($E$12:$E959),16))</f>
        <v>1.11893053478367</v>
      </c>
      <c r="G960" s="123">
        <f t="shared" ca="1" si="287"/>
        <v>1.10816802524074</v>
      </c>
      <c r="H960" s="123">
        <f t="shared" ca="1" si="271"/>
        <v>1.0097119800000001</v>
      </c>
      <c r="I960" s="124">
        <f t="shared" si="278"/>
        <v>1.15E-2</v>
      </c>
      <c r="J960" s="125">
        <f t="shared" si="279"/>
        <v>44622</v>
      </c>
      <c r="K960" s="126">
        <f t="shared" si="280"/>
        <v>22</v>
      </c>
      <c r="L960" s="127">
        <f t="shared" si="281"/>
        <v>23</v>
      </c>
      <c r="M960" s="128">
        <f t="shared" si="272"/>
        <v>1.0010441590000001</v>
      </c>
      <c r="N960" s="128">
        <f t="shared" ca="1" si="273"/>
        <v>1.0107662799999999</v>
      </c>
      <c r="O960" s="127">
        <f t="shared" si="282"/>
        <v>0</v>
      </c>
      <c r="P960" s="123">
        <f t="shared" ca="1" si="274"/>
        <v>107.66279999</v>
      </c>
      <c r="Q960" s="129">
        <f t="shared" si="275"/>
        <v>0</v>
      </c>
      <c r="R960" s="130" t="str">
        <f t="shared" si="283"/>
        <v>J=</v>
      </c>
      <c r="S960" s="125">
        <f t="shared" si="284"/>
        <v>44799</v>
      </c>
      <c r="T960" s="133" t="str">
        <f t="shared" si="285"/>
        <v>-</v>
      </c>
      <c r="U960" s="7"/>
      <c r="V960" s="7"/>
      <c r="W960" s="7"/>
      <c r="X960" s="7"/>
      <c r="Y960" s="1"/>
      <c r="Z960" s="7"/>
      <c r="AA960" s="7"/>
      <c r="AB960" s="7"/>
      <c r="AC960" s="7"/>
      <c r="AD960" s="7"/>
      <c r="AE960" s="8"/>
      <c r="AF960" s="7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</row>
    <row r="961" spans="1:212" x14ac:dyDescent="0.2">
      <c r="A961" s="122">
        <f t="shared" si="276"/>
        <v>44655</v>
      </c>
      <c r="B961" s="121">
        <f t="shared" ca="1" si="286"/>
        <v>10107.662799989999</v>
      </c>
      <c r="C961" s="123">
        <f t="shared" si="277"/>
        <v>10000</v>
      </c>
      <c r="D961" s="124">
        <f ca="1">IF(A961&lt;$B$1,VLOOKUP(A961,[1]DI!$A$4:$B$15000,2,FALSE),0)</f>
        <v>0.11649999999999999</v>
      </c>
      <c r="E961" s="123">
        <f t="shared" ca="1" si="270"/>
        <v>1.0004373900000001</v>
      </c>
      <c r="F961" s="123">
        <f ca="1">(TRUNC(PRODUCT($E$12:$E960),16))</f>
        <v>1.11893053478367</v>
      </c>
      <c r="G961" s="123">
        <f t="shared" ca="1" si="287"/>
        <v>1.10816802524074</v>
      </c>
      <c r="H961" s="123">
        <f t="shared" ca="1" si="271"/>
        <v>1.0097119800000001</v>
      </c>
      <c r="I961" s="124">
        <f t="shared" si="278"/>
        <v>1.15E-2</v>
      </c>
      <c r="J961" s="125">
        <f t="shared" si="279"/>
        <v>44622</v>
      </c>
      <c r="K961" s="126">
        <f t="shared" si="280"/>
        <v>23</v>
      </c>
      <c r="L961" s="127">
        <f t="shared" si="281"/>
        <v>23</v>
      </c>
      <c r="M961" s="128">
        <f t="shared" si="272"/>
        <v>1.0010441590000001</v>
      </c>
      <c r="N961" s="128">
        <f t="shared" ca="1" si="273"/>
        <v>1.0107662799999999</v>
      </c>
      <c r="O961" s="127">
        <f t="shared" si="282"/>
        <v>0</v>
      </c>
      <c r="P961" s="123">
        <f t="shared" ca="1" si="274"/>
        <v>107.66279999</v>
      </c>
      <c r="Q961" s="129">
        <f t="shared" si="275"/>
        <v>0</v>
      </c>
      <c r="R961" s="130" t="str">
        <f t="shared" si="283"/>
        <v>J=</v>
      </c>
      <c r="S961" s="125">
        <f t="shared" si="284"/>
        <v>44799</v>
      </c>
      <c r="T961" s="133" t="str">
        <f t="shared" si="285"/>
        <v>-</v>
      </c>
      <c r="U961" s="7"/>
      <c r="V961" s="7"/>
      <c r="W961" s="7"/>
      <c r="X961" s="7"/>
      <c r="Y961" s="1"/>
      <c r="Z961" s="7"/>
      <c r="AA961" s="7"/>
      <c r="AB961" s="7"/>
      <c r="AC961" s="7"/>
      <c r="AD961" s="7"/>
      <c r="AE961" s="8"/>
      <c r="AF961" s="7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</row>
    <row r="962" spans="1:212" x14ac:dyDescent="0.2">
      <c r="A962" s="122">
        <f t="shared" si="276"/>
        <v>44656</v>
      </c>
      <c r="B962" s="121">
        <f t="shared" ca="1" si="286"/>
        <v>10112.542649999999</v>
      </c>
      <c r="C962" s="123">
        <f t="shared" si="277"/>
        <v>10000</v>
      </c>
      <c r="D962" s="124">
        <f ca="1">IF(A962&lt;$B$1,VLOOKUP(A962,[1]DI!$A$4:$B$15000,2,FALSE),0)</f>
        <v>0.11649999999999999</v>
      </c>
      <c r="E962" s="123">
        <f t="shared" ca="1" si="270"/>
        <v>1.0004373900000001</v>
      </c>
      <c r="F962" s="123">
        <f ca="1">(TRUNC(PRODUCT($E$12:$E961),16))</f>
        <v>1.1194199438102701</v>
      </c>
      <c r="G962" s="123">
        <f t="shared" ca="1" si="287"/>
        <v>1.10816802524074</v>
      </c>
      <c r="H962" s="123">
        <f t="shared" ca="1" si="271"/>
        <v>1.0101536200000001</v>
      </c>
      <c r="I962" s="124">
        <f t="shared" si="278"/>
        <v>1.15E-2</v>
      </c>
      <c r="J962" s="125">
        <f t="shared" si="279"/>
        <v>44622</v>
      </c>
      <c r="K962" s="126">
        <f t="shared" si="280"/>
        <v>24</v>
      </c>
      <c r="L962" s="127">
        <f t="shared" si="281"/>
        <v>24</v>
      </c>
      <c r="M962" s="128">
        <f t="shared" si="272"/>
        <v>1.0010895820000001</v>
      </c>
      <c r="N962" s="128">
        <f t="shared" ca="1" si="273"/>
        <v>1.011254265</v>
      </c>
      <c r="O962" s="127">
        <f t="shared" si="282"/>
        <v>0</v>
      </c>
      <c r="P962" s="123">
        <f t="shared" ca="1" si="274"/>
        <v>112.54264999999999</v>
      </c>
      <c r="Q962" s="129">
        <f t="shared" si="275"/>
        <v>0</v>
      </c>
      <c r="R962" s="130" t="str">
        <f t="shared" si="283"/>
        <v>J=</v>
      </c>
      <c r="S962" s="125">
        <f t="shared" si="284"/>
        <v>44799</v>
      </c>
      <c r="T962" s="133" t="str">
        <f t="shared" si="285"/>
        <v>-</v>
      </c>
      <c r="U962" s="7"/>
      <c r="V962" s="7"/>
      <c r="W962" s="7"/>
      <c r="X962" s="7"/>
      <c r="Y962" s="1"/>
      <c r="Z962" s="7"/>
      <c r="AA962" s="7"/>
      <c r="AB962" s="7"/>
      <c r="AC962" s="7"/>
      <c r="AD962" s="7"/>
      <c r="AE962" s="8"/>
      <c r="AF962" s="7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</row>
    <row r="963" spans="1:212" x14ac:dyDescent="0.2">
      <c r="A963" s="122">
        <f t="shared" si="276"/>
        <v>44657</v>
      </c>
      <c r="B963" s="121">
        <f t="shared" ca="1" si="286"/>
        <v>10117.42482</v>
      </c>
      <c r="C963" s="123">
        <f t="shared" si="277"/>
        <v>10000</v>
      </c>
      <c r="D963" s="124">
        <f ca="1">IF(A963&lt;$B$1,VLOOKUP(A963,[1]DI!$A$4:$B$15000,2,FALSE),0)</f>
        <v>0.11649999999999999</v>
      </c>
      <c r="E963" s="123">
        <f t="shared" ca="1" si="270"/>
        <v>1.0004373900000001</v>
      </c>
      <c r="F963" s="123">
        <f ca="1">(TRUNC(PRODUCT($E$12:$E962),16))</f>
        <v>1.1199095668995001</v>
      </c>
      <c r="G963" s="123">
        <f t="shared" ca="1" si="287"/>
        <v>1.10816802524074</v>
      </c>
      <c r="H963" s="123">
        <f t="shared" ca="1" si="271"/>
        <v>1.0105954500000001</v>
      </c>
      <c r="I963" s="124">
        <f t="shared" si="278"/>
        <v>1.15E-2</v>
      </c>
      <c r="J963" s="125">
        <f t="shared" si="279"/>
        <v>44622</v>
      </c>
      <c r="K963" s="126">
        <f t="shared" si="280"/>
        <v>25</v>
      </c>
      <c r="L963" s="127">
        <f t="shared" si="281"/>
        <v>25</v>
      </c>
      <c r="M963" s="128">
        <f t="shared" si="272"/>
        <v>1.0011350059999999</v>
      </c>
      <c r="N963" s="128">
        <f t="shared" ca="1" si="273"/>
        <v>1.0117424820000001</v>
      </c>
      <c r="O963" s="127">
        <f t="shared" si="282"/>
        <v>0</v>
      </c>
      <c r="P963" s="123">
        <f t="shared" ca="1" si="274"/>
        <v>117.42482</v>
      </c>
      <c r="Q963" s="129">
        <f t="shared" si="275"/>
        <v>0</v>
      </c>
      <c r="R963" s="130" t="str">
        <f t="shared" si="283"/>
        <v>J=</v>
      </c>
      <c r="S963" s="125">
        <f t="shared" si="284"/>
        <v>44799</v>
      </c>
      <c r="T963" s="133" t="str">
        <f t="shared" si="285"/>
        <v>-</v>
      </c>
      <c r="U963" s="7"/>
      <c r="V963" s="7"/>
      <c r="W963" s="7"/>
      <c r="X963" s="7"/>
      <c r="Y963" s="1"/>
      <c r="Z963" s="7"/>
      <c r="AA963" s="7"/>
      <c r="AB963" s="7"/>
      <c r="AC963" s="7"/>
      <c r="AD963" s="7"/>
      <c r="AE963" s="8"/>
      <c r="AF963" s="7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</row>
    <row r="964" spans="1:212" x14ac:dyDescent="0.2">
      <c r="A964" s="122">
        <f t="shared" si="276"/>
        <v>44658</v>
      </c>
      <c r="B964" s="121">
        <f t="shared" ca="1" si="286"/>
        <v>10122.309429999999</v>
      </c>
      <c r="C964" s="123">
        <f t="shared" si="277"/>
        <v>10000</v>
      </c>
      <c r="D964" s="124">
        <f ca="1">IF(A964&lt;$B$1,VLOOKUP(A964,[1]DI!$A$4:$B$15000,2,FALSE),0)</f>
        <v>0.11649999999999999</v>
      </c>
      <c r="E964" s="123">
        <f t="shared" ca="1" si="270"/>
        <v>1.0004373900000001</v>
      </c>
      <c r="F964" s="123">
        <f ca="1">(TRUNC(PRODUCT($E$12:$E963),16))</f>
        <v>1.1203994041449601</v>
      </c>
      <c r="G964" s="123">
        <f t="shared" ca="1" si="287"/>
        <v>1.10816802524074</v>
      </c>
      <c r="H964" s="123">
        <f t="shared" ca="1" si="271"/>
        <v>1.0110374799999999</v>
      </c>
      <c r="I964" s="124">
        <f t="shared" si="278"/>
        <v>1.15E-2</v>
      </c>
      <c r="J964" s="125">
        <f t="shared" si="279"/>
        <v>44622</v>
      </c>
      <c r="K964" s="126">
        <f t="shared" si="280"/>
        <v>26</v>
      </c>
      <c r="L964" s="127">
        <f t="shared" si="281"/>
        <v>26</v>
      </c>
      <c r="M964" s="128">
        <f t="shared" si="272"/>
        <v>1.0011804339999999</v>
      </c>
      <c r="N964" s="128">
        <f t="shared" ca="1" si="273"/>
        <v>1.012230943</v>
      </c>
      <c r="O964" s="127">
        <f t="shared" si="282"/>
        <v>0</v>
      </c>
      <c r="P964" s="123">
        <f t="shared" ca="1" si="274"/>
        <v>122.30943000000001</v>
      </c>
      <c r="Q964" s="129">
        <f t="shared" si="275"/>
        <v>0</v>
      </c>
      <c r="R964" s="130" t="str">
        <f t="shared" si="283"/>
        <v>J=</v>
      </c>
      <c r="S964" s="125">
        <f t="shared" si="284"/>
        <v>44799</v>
      </c>
      <c r="T964" s="133" t="str">
        <f t="shared" si="285"/>
        <v>-</v>
      </c>
      <c r="U964" s="7"/>
      <c r="V964" s="7"/>
      <c r="W964" s="7"/>
      <c r="X964" s="7"/>
      <c r="Y964" s="1"/>
      <c r="Z964" s="7"/>
      <c r="AA964" s="7"/>
      <c r="AB964" s="7"/>
      <c r="AC964" s="7"/>
      <c r="AD964" s="7"/>
      <c r="AE964" s="8"/>
      <c r="AF964" s="7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</row>
    <row r="965" spans="1:212" x14ac:dyDescent="0.2">
      <c r="A965" s="122">
        <f t="shared" si="276"/>
        <v>44659</v>
      </c>
      <c r="B965" s="121">
        <f t="shared" ca="1" si="286"/>
        <v>10127.196260000001</v>
      </c>
      <c r="C965" s="123">
        <f t="shared" si="277"/>
        <v>10000</v>
      </c>
      <c r="D965" s="124">
        <f ca="1">IF(A965&lt;$B$1,VLOOKUP(A965,[1]DI!$A$4:$B$15000,2,FALSE),0)</f>
        <v>0.11649999999999999</v>
      </c>
      <c r="E965" s="123">
        <f t="shared" ca="1" si="270"/>
        <v>1.0004373900000001</v>
      </c>
      <c r="F965" s="123">
        <f ca="1">(TRUNC(PRODUCT($E$12:$E964),16))</f>
        <v>1.1208894556403399</v>
      </c>
      <c r="G965" s="123">
        <f t="shared" ca="1" si="287"/>
        <v>1.10816802524074</v>
      </c>
      <c r="H965" s="123">
        <f t="shared" ca="1" si="271"/>
        <v>1.01147969</v>
      </c>
      <c r="I965" s="124">
        <f t="shared" si="278"/>
        <v>1.15E-2</v>
      </c>
      <c r="J965" s="125">
        <f t="shared" si="279"/>
        <v>44622</v>
      </c>
      <c r="K965" s="126">
        <f t="shared" si="280"/>
        <v>27</v>
      </c>
      <c r="L965" s="127">
        <f t="shared" si="281"/>
        <v>27</v>
      </c>
      <c r="M965" s="128">
        <f t="shared" si="272"/>
        <v>1.0012258629999999</v>
      </c>
      <c r="N965" s="128">
        <f t="shared" ca="1" si="273"/>
        <v>1.012719626</v>
      </c>
      <c r="O965" s="127">
        <f t="shared" si="282"/>
        <v>0</v>
      </c>
      <c r="P965" s="123">
        <f t="shared" ca="1" si="274"/>
        <v>127.19626</v>
      </c>
      <c r="Q965" s="129">
        <f t="shared" si="275"/>
        <v>0</v>
      </c>
      <c r="R965" s="130" t="str">
        <f t="shared" si="283"/>
        <v>J=</v>
      </c>
      <c r="S965" s="125">
        <f t="shared" si="284"/>
        <v>44799</v>
      </c>
      <c r="T965" s="133" t="str">
        <f t="shared" si="285"/>
        <v>-</v>
      </c>
      <c r="U965" s="7"/>
      <c r="V965" s="7"/>
      <c r="W965" s="7"/>
      <c r="X965" s="7"/>
      <c r="Y965" s="1"/>
      <c r="Z965" s="7"/>
      <c r="AA965" s="7"/>
      <c r="AB965" s="7"/>
      <c r="AC965" s="7"/>
      <c r="AD965" s="7"/>
      <c r="AE965" s="8"/>
      <c r="AF965" s="7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</row>
    <row r="966" spans="1:212" x14ac:dyDescent="0.2">
      <c r="A966" s="122">
        <f t="shared" si="276"/>
        <v>44660</v>
      </c>
      <c r="B966" s="121">
        <f t="shared" ca="1" si="286"/>
        <v>10132.085609989999</v>
      </c>
      <c r="C966" s="123">
        <f t="shared" si="277"/>
        <v>10000</v>
      </c>
      <c r="D966" s="124">
        <f ca="1">IF(A966&lt;$B$1,VLOOKUP(A966,[1]DI!$A$4:$B$15000,2,FALSE),0)</f>
        <v>0</v>
      </c>
      <c r="E966" s="123">
        <f t="shared" ca="1" si="270"/>
        <v>1</v>
      </c>
      <c r="F966" s="123">
        <f ca="1">(TRUNC(PRODUCT($E$12:$E965),16))</f>
        <v>1.1213797214793499</v>
      </c>
      <c r="G966" s="123">
        <f t="shared" ca="1" si="287"/>
        <v>1.10816802524074</v>
      </c>
      <c r="H966" s="123">
        <f t="shared" ca="1" si="271"/>
        <v>1.01192211</v>
      </c>
      <c r="I966" s="124">
        <f t="shared" si="278"/>
        <v>1.15E-2</v>
      </c>
      <c r="J966" s="125">
        <f t="shared" si="279"/>
        <v>44622</v>
      </c>
      <c r="K966" s="126">
        <f t="shared" si="280"/>
        <v>27</v>
      </c>
      <c r="L966" s="127">
        <f t="shared" si="281"/>
        <v>28</v>
      </c>
      <c r="M966" s="128">
        <f t="shared" si="272"/>
        <v>1.0012712939999999</v>
      </c>
      <c r="N966" s="128">
        <f t="shared" ca="1" si="273"/>
        <v>1.0132085609999999</v>
      </c>
      <c r="O966" s="127">
        <f t="shared" si="282"/>
        <v>0</v>
      </c>
      <c r="P966" s="123">
        <f t="shared" ca="1" si="274"/>
        <v>132.08560998999999</v>
      </c>
      <c r="Q966" s="129">
        <f t="shared" si="275"/>
        <v>0</v>
      </c>
      <c r="R966" s="130" t="str">
        <f t="shared" si="283"/>
        <v>J=</v>
      </c>
      <c r="S966" s="125">
        <f t="shared" si="284"/>
        <v>44799</v>
      </c>
      <c r="T966" s="133" t="str">
        <f t="shared" si="285"/>
        <v>-</v>
      </c>
      <c r="U966" s="7"/>
      <c r="V966" s="7"/>
      <c r="W966" s="7"/>
      <c r="X966" s="7"/>
      <c r="Y966" s="1"/>
      <c r="Z966" s="7"/>
      <c r="AA966" s="7"/>
      <c r="AB966" s="7"/>
      <c r="AC966" s="7"/>
      <c r="AD966" s="7"/>
      <c r="AE966" s="8"/>
      <c r="AF966" s="7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</row>
    <row r="967" spans="1:212" x14ac:dyDescent="0.2">
      <c r="A967" s="122">
        <f t="shared" si="276"/>
        <v>44661</v>
      </c>
      <c r="B967" s="121">
        <f t="shared" ca="1" si="286"/>
        <v>10132.085609989999</v>
      </c>
      <c r="C967" s="123">
        <f t="shared" si="277"/>
        <v>10000</v>
      </c>
      <c r="D967" s="124">
        <f ca="1">IF(A967&lt;$B$1,VLOOKUP(A967,[1]DI!$A$4:$B$15000,2,FALSE),0)</f>
        <v>0</v>
      </c>
      <c r="E967" s="123">
        <f t="shared" ca="1" si="270"/>
        <v>1</v>
      </c>
      <c r="F967" s="123">
        <f ca="1">(TRUNC(PRODUCT($E$12:$E966),16))</f>
        <v>1.1213797214793499</v>
      </c>
      <c r="G967" s="123">
        <f t="shared" ca="1" si="287"/>
        <v>1.10816802524074</v>
      </c>
      <c r="H967" s="123">
        <f t="shared" ca="1" si="271"/>
        <v>1.01192211</v>
      </c>
      <c r="I967" s="124">
        <f t="shared" si="278"/>
        <v>1.15E-2</v>
      </c>
      <c r="J967" s="125">
        <f t="shared" si="279"/>
        <v>44622</v>
      </c>
      <c r="K967" s="126">
        <f t="shared" si="280"/>
        <v>27</v>
      </c>
      <c r="L967" s="127">
        <f t="shared" si="281"/>
        <v>28</v>
      </c>
      <c r="M967" s="128">
        <f t="shared" si="272"/>
        <v>1.0012712939999999</v>
      </c>
      <c r="N967" s="128">
        <f t="shared" ca="1" si="273"/>
        <v>1.0132085609999999</v>
      </c>
      <c r="O967" s="127">
        <f t="shared" si="282"/>
        <v>0</v>
      </c>
      <c r="P967" s="123">
        <f t="shared" ca="1" si="274"/>
        <v>132.08560998999999</v>
      </c>
      <c r="Q967" s="129">
        <f t="shared" si="275"/>
        <v>0</v>
      </c>
      <c r="R967" s="130" t="str">
        <f t="shared" si="283"/>
        <v>J=</v>
      </c>
      <c r="S967" s="125">
        <f t="shared" si="284"/>
        <v>44799</v>
      </c>
      <c r="T967" s="133" t="str">
        <f t="shared" si="285"/>
        <v>-</v>
      </c>
      <c r="U967" s="7"/>
      <c r="V967" s="7"/>
      <c r="W967" s="7"/>
      <c r="X967" s="7"/>
      <c r="Y967" s="1"/>
      <c r="Z967" s="7"/>
      <c r="AA967" s="7"/>
      <c r="AB967" s="7"/>
      <c r="AC967" s="7"/>
      <c r="AD967" s="7"/>
      <c r="AE967" s="8"/>
      <c r="AF967" s="7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</row>
    <row r="968" spans="1:212" x14ac:dyDescent="0.2">
      <c r="A968" s="122">
        <f t="shared" si="276"/>
        <v>44662</v>
      </c>
      <c r="B968" s="121">
        <f t="shared" ca="1" si="286"/>
        <v>10132.085609989999</v>
      </c>
      <c r="C968" s="123">
        <f t="shared" si="277"/>
        <v>10000</v>
      </c>
      <c r="D968" s="124">
        <f ca="1">IF(A968&lt;$B$1,VLOOKUP(A968,[1]DI!$A$4:$B$15000,2,FALSE),0)</f>
        <v>0.11649999999999999</v>
      </c>
      <c r="E968" s="123">
        <f t="shared" ca="1" si="270"/>
        <v>1.0004373900000001</v>
      </c>
      <c r="F968" s="123">
        <f ca="1">(TRUNC(PRODUCT($E$12:$E967),16))</f>
        <v>1.1213797214793499</v>
      </c>
      <c r="G968" s="123">
        <f t="shared" ca="1" si="287"/>
        <v>1.10816802524074</v>
      </c>
      <c r="H968" s="123">
        <f t="shared" ca="1" si="271"/>
        <v>1.01192211</v>
      </c>
      <c r="I968" s="124">
        <f t="shared" si="278"/>
        <v>1.15E-2</v>
      </c>
      <c r="J968" s="125">
        <f t="shared" si="279"/>
        <v>44622</v>
      </c>
      <c r="K968" s="126">
        <f t="shared" si="280"/>
        <v>28</v>
      </c>
      <c r="L968" s="127">
        <f t="shared" si="281"/>
        <v>28</v>
      </c>
      <c r="M968" s="128">
        <f t="shared" si="272"/>
        <v>1.0012712939999999</v>
      </c>
      <c r="N968" s="128">
        <f t="shared" ca="1" si="273"/>
        <v>1.0132085609999999</v>
      </c>
      <c r="O968" s="127">
        <f t="shared" si="282"/>
        <v>0</v>
      </c>
      <c r="P968" s="123">
        <f t="shared" ca="1" si="274"/>
        <v>132.08560998999999</v>
      </c>
      <c r="Q968" s="129">
        <f t="shared" si="275"/>
        <v>0</v>
      </c>
      <c r="R968" s="130" t="str">
        <f t="shared" si="283"/>
        <v>J=</v>
      </c>
      <c r="S968" s="125">
        <f t="shared" si="284"/>
        <v>44799</v>
      </c>
      <c r="T968" s="133" t="str">
        <f t="shared" si="285"/>
        <v>-</v>
      </c>
      <c r="U968" s="7"/>
      <c r="V968" s="7"/>
      <c r="W968" s="7"/>
      <c r="X968" s="7"/>
      <c r="Y968" s="1"/>
      <c r="Z968" s="7"/>
      <c r="AA968" s="7"/>
      <c r="AB968" s="7"/>
      <c r="AC968" s="7"/>
      <c r="AD968" s="7"/>
      <c r="AE968" s="8"/>
      <c r="AF968" s="7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</row>
    <row r="969" spans="1:212" x14ac:dyDescent="0.2">
      <c r="A969" s="122">
        <f t="shared" si="276"/>
        <v>44663</v>
      </c>
      <c r="B969" s="121">
        <f t="shared" ca="1" si="286"/>
        <v>10136.97718</v>
      </c>
      <c r="C969" s="123">
        <f t="shared" si="277"/>
        <v>10000</v>
      </c>
      <c r="D969" s="124">
        <f ca="1">IF(A969&lt;$B$1,VLOOKUP(A969,[1]DI!$A$4:$B$15000,2,FALSE),0)</f>
        <v>0.11649999999999999</v>
      </c>
      <c r="E969" s="123">
        <f t="shared" ca="1" si="270"/>
        <v>1.0004373900000001</v>
      </c>
      <c r="F969" s="123">
        <f ca="1">(TRUNC(PRODUCT($E$12:$E968),16))</f>
        <v>1.1218702017557201</v>
      </c>
      <c r="G969" s="123">
        <f t="shared" ca="1" si="287"/>
        <v>1.10816802524074</v>
      </c>
      <c r="H969" s="123">
        <f t="shared" ca="1" si="271"/>
        <v>1.0123647099999999</v>
      </c>
      <c r="I969" s="124">
        <f t="shared" si="278"/>
        <v>1.15E-2</v>
      </c>
      <c r="J969" s="125">
        <f t="shared" si="279"/>
        <v>44622</v>
      </c>
      <c r="K969" s="126">
        <f t="shared" si="280"/>
        <v>29</v>
      </c>
      <c r="L969" s="127">
        <f t="shared" si="281"/>
        <v>29</v>
      </c>
      <c r="M969" s="128">
        <f t="shared" si="272"/>
        <v>1.0013167270000001</v>
      </c>
      <c r="N969" s="128">
        <f t="shared" ca="1" si="273"/>
        <v>1.013697718</v>
      </c>
      <c r="O969" s="127">
        <f t="shared" si="282"/>
        <v>0</v>
      </c>
      <c r="P969" s="123">
        <f t="shared" ca="1" si="274"/>
        <v>136.97718</v>
      </c>
      <c r="Q969" s="129">
        <f t="shared" si="275"/>
        <v>0</v>
      </c>
      <c r="R969" s="130" t="str">
        <f t="shared" si="283"/>
        <v>J=</v>
      </c>
      <c r="S969" s="125">
        <f t="shared" si="284"/>
        <v>44799</v>
      </c>
      <c r="T969" s="133" t="str">
        <f t="shared" si="285"/>
        <v>-</v>
      </c>
      <c r="U969" s="7"/>
      <c r="V969" s="7"/>
      <c r="W969" s="7"/>
      <c r="X969" s="7"/>
      <c r="Y969" s="1"/>
      <c r="Z969" s="7"/>
      <c r="AA969" s="7"/>
      <c r="AB969" s="7"/>
      <c r="AC969" s="7"/>
      <c r="AD969" s="7"/>
      <c r="AE969" s="8"/>
      <c r="AF969" s="7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</row>
    <row r="970" spans="1:212" x14ac:dyDescent="0.2">
      <c r="A970" s="122">
        <f t="shared" si="276"/>
        <v>44664</v>
      </c>
      <c r="B970" s="121">
        <f t="shared" ca="1" si="286"/>
        <v>10141.871179989999</v>
      </c>
      <c r="C970" s="123">
        <f t="shared" si="277"/>
        <v>10000</v>
      </c>
      <c r="D970" s="124">
        <f ca="1">IF(A970&lt;$B$1,VLOOKUP(A970,[1]DI!$A$4:$B$15000,2,FALSE),0)</f>
        <v>0.11649999999999999</v>
      </c>
      <c r="E970" s="123">
        <f t="shared" ca="1" si="270"/>
        <v>1.0004373900000001</v>
      </c>
      <c r="F970" s="123">
        <f ca="1">(TRUNC(PRODUCT($E$12:$E969),16))</f>
        <v>1.1223608965632701</v>
      </c>
      <c r="G970" s="123">
        <f t="shared" ca="1" si="287"/>
        <v>1.10816802524074</v>
      </c>
      <c r="H970" s="123">
        <f t="shared" ca="1" si="271"/>
        <v>1.01280751</v>
      </c>
      <c r="I970" s="124">
        <f t="shared" si="278"/>
        <v>1.15E-2</v>
      </c>
      <c r="J970" s="125">
        <f t="shared" si="279"/>
        <v>44622</v>
      </c>
      <c r="K970" s="126">
        <f t="shared" si="280"/>
        <v>30</v>
      </c>
      <c r="L970" s="127">
        <f t="shared" si="281"/>
        <v>30</v>
      </c>
      <c r="M970" s="128">
        <f t="shared" si="272"/>
        <v>1.0013621619999999</v>
      </c>
      <c r="N970" s="128">
        <f t="shared" ca="1" si="273"/>
        <v>1.0141871179999999</v>
      </c>
      <c r="O970" s="127">
        <f t="shared" si="282"/>
        <v>0</v>
      </c>
      <c r="P970" s="123">
        <f t="shared" ca="1" si="274"/>
        <v>141.87117999</v>
      </c>
      <c r="Q970" s="129">
        <f t="shared" si="275"/>
        <v>0</v>
      </c>
      <c r="R970" s="130" t="str">
        <f t="shared" si="283"/>
        <v>J=</v>
      </c>
      <c r="S970" s="125">
        <f t="shared" si="284"/>
        <v>44799</v>
      </c>
      <c r="T970" s="133" t="str">
        <f t="shared" si="285"/>
        <v>-</v>
      </c>
      <c r="U970" s="7"/>
      <c r="V970" s="7"/>
      <c r="W970" s="7"/>
      <c r="X970" s="7"/>
      <c r="Y970" s="1"/>
      <c r="Z970" s="7"/>
      <c r="AA970" s="7"/>
      <c r="AB970" s="7"/>
      <c r="AC970" s="7"/>
      <c r="AD970" s="7"/>
      <c r="AE970" s="8"/>
      <c r="AF970" s="7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</row>
    <row r="971" spans="1:212" x14ac:dyDescent="0.2">
      <c r="A971" s="122">
        <f t="shared" si="276"/>
        <v>44665</v>
      </c>
      <c r="B971" s="121">
        <f t="shared" ca="1" si="286"/>
        <v>10146.76751</v>
      </c>
      <c r="C971" s="123">
        <f t="shared" si="277"/>
        <v>10000</v>
      </c>
      <c r="D971" s="124">
        <f ca="1">IF(A971&lt;$B$1,VLOOKUP(A971,[1]DI!$A$4:$B$15000,2,FALSE),0)</f>
        <v>0.11649999999999999</v>
      </c>
      <c r="E971" s="123">
        <f t="shared" ca="1" si="270"/>
        <v>1.0004373900000001</v>
      </c>
      <c r="F971" s="123">
        <f ca="1">(TRUNC(PRODUCT($E$12:$E970),16))</f>
        <v>1.1228518059958199</v>
      </c>
      <c r="G971" s="123">
        <f t="shared" ca="1" si="287"/>
        <v>1.10816802524074</v>
      </c>
      <c r="H971" s="123">
        <f t="shared" ca="1" si="271"/>
        <v>1.0132505000000001</v>
      </c>
      <c r="I971" s="124">
        <f t="shared" si="278"/>
        <v>1.15E-2</v>
      </c>
      <c r="J971" s="125">
        <f t="shared" si="279"/>
        <v>44622</v>
      </c>
      <c r="K971" s="126">
        <f t="shared" si="280"/>
        <v>31</v>
      </c>
      <c r="L971" s="127">
        <f t="shared" si="281"/>
        <v>31</v>
      </c>
      <c r="M971" s="128">
        <f t="shared" si="272"/>
        <v>1.0014076000000001</v>
      </c>
      <c r="N971" s="128">
        <f t="shared" ca="1" si="273"/>
        <v>1.0146767510000001</v>
      </c>
      <c r="O971" s="127">
        <f t="shared" si="282"/>
        <v>0</v>
      </c>
      <c r="P971" s="123">
        <f t="shared" ca="1" si="274"/>
        <v>146.76750999999999</v>
      </c>
      <c r="Q971" s="129">
        <f t="shared" si="275"/>
        <v>0</v>
      </c>
      <c r="R971" s="130" t="str">
        <f t="shared" si="283"/>
        <v>J=</v>
      </c>
      <c r="S971" s="125">
        <f t="shared" si="284"/>
        <v>44799</v>
      </c>
      <c r="T971" s="133" t="str">
        <f t="shared" si="285"/>
        <v>-</v>
      </c>
      <c r="U971" s="7"/>
      <c r="V971" s="7"/>
      <c r="W971" s="7"/>
      <c r="X971" s="7"/>
      <c r="Y971" s="1"/>
      <c r="Z971" s="7"/>
      <c r="AA971" s="7"/>
      <c r="AB971" s="7"/>
      <c r="AC971" s="7"/>
      <c r="AD971" s="7"/>
      <c r="AE971" s="8"/>
      <c r="AF971" s="7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</row>
    <row r="972" spans="1:212" x14ac:dyDescent="0.2">
      <c r="A972" s="122">
        <f t="shared" si="276"/>
        <v>44666</v>
      </c>
      <c r="B972" s="121">
        <f t="shared" ca="1" si="286"/>
        <v>10151.66626</v>
      </c>
      <c r="C972" s="123">
        <f t="shared" si="277"/>
        <v>10000</v>
      </c>
      <c r="D972" s="124">
        <f ca="1">IF(A972&lt;$B$1,VLOOKUP(A972,[1]DI!$A$4:$B$15000,2,FALSE),0)</f>
        <v>0</v>
      </c>
      <c r="E972" s="123">
        <f t="shared" ref="E972:E1035" ca="1" si="288">IF(A972&lt;A$10,1,ROUND(((1+D972)^(1/252)),8))</f>
        <v>1</v>
      </c>
      <c r="F972" s="123">
        <f ca="1">(TRUNC(PRODUCT($E$12:$E971),16))</f>
        <v>1.12334293014724</v>
      </c>
      <c r="G972" s="123">
        <f t="shared" ca="1" si="287"/>
        <v>1.10816802524074</v>
      </c>
      <c r="H972" s="123">
        <f t="shared" ref="H972:H1035" ca="1" si="289">ROUND(F972/G972,8)</f>
        <v>1.01369369</v>
      </c>
      <c r="I972" s="124">
        <f t="shared" si="278"/>
        <v>1.15E-2</v>
      </c>
      <c r="J972" s="125">
        <f t="shared" si="279"/>
        <v>44622</v>
      </c>
      <c r="K972" s="126">
        <f t="shared" si="280"/>
        <v>31</v>
      </c>
      <c r="L972" s="127">
        <f t="shared" si="281"/>
        <v>32</v>
      </c>
      <c r="M972" s="128">
        <f t="shared" ref="M972:M1035" si="290">ROUND((I972+1)^(L972/252),9)</f>
        <v>1.001453039</v>
      </c>
      <c r="N972" s="128">
        <f t="shared" ref="N972:N1035" ca="1" si="291">ROUND(H972*M972,9)</f>
        <v>1.0151666260000001</v>
      </c>
      <c r="O972" s="127">
        <f t="shared" si="282"/>
        <v>0</v>
      </c>
      <c r="P972" s="123">
        <f t="shared" ref="P972:P1035" ca="1" si="292">TRUNC(((N972-1)*C972),8)</f>
        <v>151.66625999999999</v>
      </c>
      <c r="Q972" s="129">
        <f t="shared" ref="Q972:Q1035" si="293">IF(O972&gt;0,VLOOKUP(O972,$V$12:$AA$48,6),0)</f>
        <v>0</v>
      </c>
      <c r="R972" s="130" t="str">
        <f t="shared" si="283"/>
        <v>J=</v>
      </c>
      <c r="S972" s="125">
        <f t="shared" si="284"/>
        <v>44799</v>
      </c>
      <c r="T972" s="133" t="str">
        <f t="shared" si="285"/>
        <v>-</v>
      </c>
      <c r="U972" s="7"/>
      <c r="V972" s="7"/>
      <c r="W972" s="7"/>
      <c r="X972" s="7"/>
      <c r="Y972" s="1"/>
      <c r="Z972" s="7"/>
      <c r="AA972" s="7"/>
      <c r="AB972" s="7"/>
      <c r="AC972" s="7"/>
      <c r="AD972" s="7"/>
      <c r="AE972" s="8"/>
      <c r="AF972" s="7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</row>
    <row r="973" spans="1:212" x14ac:dyDescent="0.2">
      <c r="A973" s="122">
        <f t="shared" ref="A973:A1036" si="294">(A972+1)</f>
        <v>44667</v>
      </c>
      <c r="B973" s="121">
        <f t="shared" ca="1" si="286"/>
        <v>10151.66626</v>
      </c>
      <c r="C973" s="123">
        <f t="shared" ref="C973:C1036" si="295">(C972-Q972)</f>
        <v>10000</v>
      </c>
      <c r="D973" s="124">
        <f ca="1">IF(A973&lt;$B$1,VLOOKUP(A973,[1]DI!$A$4:$B$15000,2,FALSE),0)</f>
        <v>0</v>
      </c>
      <c r="E973" s="123">
        <f t="shared" ca="1" si="288"/>
        <v>1</v>
      </c>
      <c r="F973" s="123">
        <f ca="1">(TRUNC(PRODUCT($E$12:$E972),16))</f>
        <v>1.12334293014724</v>
      </c>
      <c r="G973" s="123">
        <f t="shared" ca="1" si="287"/>
        <v>1.10816802524074</v>
      </c>
      <c r="H973" s="123">
        <f t="shared" ca="1" si="289"/>
        <v>1.01369369</v>
      </c>
      <c r="I973" s="124">
        <f t="shared" ref="I973:I1036" si="296">I972</f>
        <v>1.15E-2</v>
      </c>
      <c r="J973" s="125">
        <f t="shared" ref="J973:J1036" si="297">IF(O972&gt;0,VLOOKUP(O972,V$12:AF$48,2),J972)</f>
        <v>44622</v>
      </c>
      <c r="K973" s="126">
        <f t="shared" ref="K973:K1036" si="298">IF(A973&gt;J973,IF(NETWORKDAYS(J973,A973,$V$52:$V$436)-1=0,1,NETWORKDAYS(J973,A973,$V$52:$V$436)-1),0)</f>
        <v>31</v>
      </c>
      <c r="L973" s="127">
        <f t="shared" ref="L973:L1036" si="299">IF(AND(K973=1,K972=1),1,IF(K973&gt;0,IF(K973=K972,K973+1,K973),0))</f>
        <v>32</v>
      </c>
      <c r="M973" s="128">
        <f t="shared" si="290"/>
        <v>1.001453039</v>
      </c>
      <c r="N973" s="128">
        <f t="shared" ca="1" si="291"/>
        <v>1.0151666260000001</v>
      </c>
      <c r="O973" s="127">
        <f t="shared" ref="O973:O1036" si="300">IF(VLOOKUP(A973,W$12:AD$48,8)=VLOOKUP(A972,W$12:AD$48,8),0,VLOOKUP(A973,W$12:AD$48,8))</f>
        <v>0</v>
      </c>
      <c r="P973" s="123">
        <f t="shared" ca="1" si="292"/>
        <v>151.66625999999999</v>
      </c>
      <c r="Q973" s="129">
        <f t="shared" si="293"/>
        <v>0</v>
      </c>
      <c r="R973" s="130" t="str">
        <f t="shared" ref="R973:R1036" si="301">IF(O972&gt;0,VLOOKUP(O972,V$12:AF$48,10),R972)</f>
        <v>J=</v>
      </c>
      <c r="S973" s="125">
        <f t="shared" ref="S973:S1036" si="302">IF(O972&gt;0,VLOOKUP(O972,V$12:AF$48,11),S972)</f>
        <v>44799</v>
      </c>
      <c r="T973" s="133" t="str">
        <f t="shared" ref="T973:T1036" si="303">IF(O973&gt;0,(P973+Q973)*T$9,"-")</f>
        <v>-</v>
      </c>
      <c r="U973" s="7"/>
      <c r="V973" s="7"/>
      <c r="W973" s="7"/>
      <c r="X973" s="7"/>
      <c r="Y973" s="1"/>
      <c r="Z973" s="7"/>
      <c r="AA973" s="7"/>
      <c r="AB973" s="7"/>
      <c r="AC973" s="7"/>
      <c r="AD973" s="7"/>
      <c r="AE973" s="8"/>
      <c r="AF973" s="7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</row>
    <row r="974" spans="1:212" x14ac:dyDescent="0.2">
      <c r="A974" s="122">
        <f t="shared" si="294"/>
        <v>44668</v>
      </c>
      <c r="B974" s="121">
        <f t="shared" ref="B974:B1037" ca="1" si="304">IF(A974&lt;=TODAY(),C974+P974,IF(AND(A974&gt;TODAY(),A974&lt;=$B$1),IF(VLOOKUP(TODAY(),$A$10:$D$5000,4,FALSE)=0,"n.d",C974+P974),"n.d"))</f>
        <v>10151.66626</v>
      </c>
      <c r="C974" s="123">
        <f t="shared" si="295"/>
        <v>10000</v>
      </c>
      <c r="D974" s="124">
        <f ca="1">IF(A974&lt;$B$1,VLOOKUP(A974,[1]DI!$A$4:$B$15000,2,FALSE),0)</f>
        <v>0</v>
      </c>
      <c r="E974" s="123">
        <f t="shared" ca="1" si="288"/>
        <v>1</v>
      </c>
      <c r="F974" s="123">
        <f ca="1">(TRUNC(PRODUCT($E$12:$E973),16))</f>
        <v>1.12334293014724</v>
      </c>
      <c r="G974" s="123">
        <f t="shared" ca="1" si="287"/>
        <v>1.10816802524074</v>
      </c>
      <c r="H974" s="123">
        <f t="shared" ca="1" si="289"/>
        <v>1.01369369</v>
      </c>
      <c r="I974" s="124">
        <f t="shared" si="296"/>
        <v>1.15E-2</v>
      </c>
      <c r="J974" s="125">
        <f t="shared" si="297"/>
        <v>44622</v>
      </c>
      <c r="K974" s="126">
        <f t="shared" si="298"/>
        <v>31</v>
      </c>
      <c r="L974" s="127">
        <f t="shared" si="299"/>
        <v>32</v>
      </c>
      <c r="M974" s="128">
        <f t="shared" si="290"/>
        <v>1.001453039</v>
      </c>
      <c r="N974" s="128">
        <f t="shared" ca="1" si="291"/>
        <v>1.0151666260000001</v>
      </c>
      <c r="O974" s="127">
        <f t="shared" si="300"/>
        <v>0</v>
      </c>
      <c r="P974" s="123">
        <f t="shared" ca="1" si="292"/>
        <v>151.66625999999999</v>
      </c>
      <c r="Q974" s="129">
        <f t="shared" si="293"/>
        <v>0</v>
      </c>
      <c r="R974" s="130" t="str">
        <f t="shared" si="301"/>
        <v>J=</v>
      </c>
      <c r="S974" s="125">
        <f t="shared" si="302"/>
        <v>44799</v>
      </c>
      <c r="T974" s="133" t="str">
        <f t="shared" si="303"/>
        <v>-</v>
      </c>
      <c r="U974" s="7"/>
      <c r="V974" s="7"/>
      <c r="W974" s="7"/>
      <c r="X974" s="7"/>
      <c r="Y974" s="1"/>
      <c r="Z974" s="7"/>
      <c r="AA974" s="7"/>
      <c r="AB974" s="7"/>
      <c r="AC974" s="7"/>
      <c r="AD974" s="7"/>
      <c r="AE974" s="8"/>
      <c r="AF974" s="7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</row>
    <row r="975" spans="1:212" x14ac:dyDescent="0.2">
      <c r="A975" s="122">
        <f t="shared" si="294"/>
        <v>44669</v>
      </c>
      <c r="B975" s="121">
        <f t="shared" ca="1" si="304"/>
        <v>10151.66626</v>
      </c>
      <c r="C975" s="123">
        <f t="shared" si="295"/>
        <v>10000</v>
      </c>
      <c r="D975" s="124">
        <f ca="1">IF(A975&lt;$B$1,VLOOKUP(A975,[1]DI!$A$4:$B$15000,2,FALSE),0)</f>
        <v>0.11649999999999999</v>
      </c>
      <c r="E975" s="123">
        <f t="shared" ca="1" si="288"/>
        <v>1.0004373900000001</v>
      </c>
      <c r="F975" s="123">
        <f ca="1">(TRUNC(PRODUCT($E$12:$E974),16))</f>
        <v>1.12334293014724</v>
      </c>
      <c r="G975" s="123">
        <f t="shared" ca="1" si="287"/>
        <v>1.10816802524074</v>
      </c>
      <c r="H975" s="123">
        <f t="shared" ca="1" si="289"/>
        <v>1.01369369</v>
      </c>
      <c r="I975" s="124">
        <f t="shared" si="296"/>
        <v>1.15E-2</v>
      </c>
      <c r="J975" s="125">
        <f t="shared" si="297"/>
        <v>44622</v>
      </c>
      <c r="K975" s="126">
        <f t="shared" si="298"/>
        <v>32</v>
      </c>
      <c r="L975" s="127">
        <f t="shared" si="299"/>
        <v>32</v>
      </c>
      <c r="M975" s="128">
        <f t="shared" si="290"/>
        <v>1.001453039</v>
      </c>
      <c r="N975" s="128">
        <f t="shared" ca="1" si="291"/>
        <v>1.0151666260000001</v>
      </c>
      <c r="O975" s="127">
        <f t="shared" si="300"/>
        <v>0</v>
      </c>
      <c r="P975" s="123">
        <f t="shared" ca="1" si="292"/>
        <v>151.66625999999999</v>
      </c>
      <c r="Q975" s="129">
        <f t="shared" si="293"/>
        <v>0</v>
      </c>
      <c r="R975" s="130" t="str">
        <f t="shared" si="301"/>
        <v>J=</v>
      </c>
      <c r="S975" s="125">
        <f t="shared" si="302"/>
        <v>44799</v>
      </c>
      <c r="T975" s="133" t="str">
        <f t="shared" si="303"/>
        <v>-</v>
      </c>
      <c r="U975" s="7"/>
      <c r="V975" s="7"/>
      <c r="W975" s="7"/>
      <c r="X975" s="7"/>
      <c r="Y975" s="1"/>
      <c r="Z975" s="7"/>
      <c r="AA975" s="7"/>
      <c r="AB975" s="7"/>
      <c r="AC975" s="7"/>
      <c r="AD975" s="7"/>
      <c r="AE975" s="8"/>
      <c r="AF975" s="7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</row>
    <row r="976" spans="1:212" x14ac:dyDescent="0.2">
      <c r="A976" s="122">
        <f t="shared" si="294"/>
        <v>44670</v>
      </c>
      <c r="B976" s="121">
        <f t="shared" ca="1" si="304"/>
        <v>10156.567349999999</v>
      </c>
      <c r="C976" s="123">
        <f t="shared" si="295"/>
        <v>10000</v>
      </c>
      <c r="D976" s="124">
        <f ca="1">IF(A976&lt;$B$1,VLOOKUP(A976,[1]DI!$A$4:$B$15000,2,FALSE),0)</f>
        <v>0.11649999999999999</v>
      </c>
      <c r="E976" s="123">
        <f t="shared" ca="1" si="288"/>
        <v>1.0004373900000001</v>
      </c>
      <c r="F976" s="123">
        <f ca="1">(TRUNC(PRODUCT($E$12:$E975),16))</f>
        <v>1.12383426911146</v>
      </c>
      <c r="G976" s="123">
        <f t="shared" ca="1" si="287"/>
        <v>1.10816802524074</v>
      </c>
      <c r="H976" s="123">
        <f t="shared" ca="1" si="289"/>
        <v>1.0141370700000001</v>
      </c>
      <c r="I976" s="124">
        <f t="shared" si="296"/>
        <v>1.15E-2</v>
      </c>
      <c r="J976" s="125">
        <f t="shared" si="297"/>
        <v>44622</v>
      </c>
      <c r="K976" s="126">
        <f t="shared" si="298"/>
        <v>33</v>
      </c>
      <c r="L976" s="127">
        <f t="shared" si="299"/>
        <v>33</v>
      </c>
      <c r="M976" s="128">
        <f t="shared" si="290"/>
        <v>1.0014984810000001</v>
      </c>
      <c r="N976" s="128">
        <f t="shared" ca="1" si="291"/>
        <v>1.0156567350000001</v>
      </c>
      <c r="O976" s="127">
        <f t="shared" si="300"/>
        <v>0</v>
      </c>
      <c r="P976" s="123">
        <f t="shared" ca="1" si="292"/>
        <v>156.56735</v>
      </c>
      <c r="Q976" s="129">
        <f t="shared" si="293"/>
        <v>0</v>
      </c>
      <c r="R976" s="130" t="str">
        <f t="shared" si="301"/>
        <v>J=</v>
      </c>
      <c r="S976" s="125">
        <f t="shared" si="302"/>
        <v>44799</v>
      </c>
      <c r="T976" s="133" t="str">
        <f t="shared" si="303"/>
        <v>-</v>
      </c>
      <c r="U976" s="7"/>
      <c r="V976" s="7"/>
      <c r="W976" s="7"/>
      <c r="X976" s="7"/>
      <c r="Y976" s="1"/>
      <c r="Z976" s="7"/>
      <c r="AA976" s="7"/>
      <c r="AB976" s="7"/>
      <c r="AC976" s="7"/>
      <c r="AD976" s="7"/>
      <c r="AE976" s="8"/>
      <c r="AF976" s="7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</row>
    <row r="977" spans="1:212" x14ac:dyDescent="0.2">
      <c r="A977" s="122">
        <f t="shared" si="294"/>
        <v>44671</v>
      </c>
      <c r="B977" s="121">
        <f t="shared" ca="1" si="304"/>
        <v>10161.47074999</v>
      </c>
      <c r="C977" s="123">
        <f t="shared" si="295"/>
        <v>10000</v>
      </c>
      <c r="D977" s="124">
        <f ca="1">IF(A977&lt;$B$1,VLOOKUP(A977,[1]DI!$A$4:$B$15000,2,FALSE),0)</f>
        <v>0.11649999999999999</v>
      </c>
      <c r="E977" s="123">
        <f t="shared" ca="1" si="288"/>
        <v>1.0004373900000001</v>
      </c>
      <c r="F977" s="123">
        <f ca="1">(TRUNC(PRODUCT($E$12:$E976),16))</f>
        <v>1.12432582298243</v>
      </c>
      <c r="G977" s="123">
        <f t="shared" ca="1" si="287"/>
        <v>1.10816802524074</v>
      </c>
      <c r="H977" s="123">
        <f t="shared" ca="1" si="289"/>
        <v>1.0145806399999999</v>
      </c>
      <c r="I977" s="124">
        <f t="shared" si="296"/>
        <v>1.15E-2</v>
      </c>
      <c r="J977" s="125">
        <f t="shared" si="297"/>
        <v>44622</v>
      </c>
      <c r="K977" s="126">
        <f t="shared" si="298"/>
        <v>34</v>
      </c>
      <c r="L977" s="127">
        <f t="shared" si="299"/>
        <v>34</v>
      </c>
      <c r="M977" s="128">
        <f t="shared" si="290"/>
        <v>1.0015439239999999</v>
      </c>
      <c r="N977" s="128">
        <f t="shared" ca="1" si="291"/>
        <v>1.0161470749999999</v>
      </c>
      <c r="O977" s="127">
        <f t="shared" si="300"/>
        <v>0</v>
      </c>
      <c r="P977" s="123">
        <f t="shared" ca="1" si="292"/>
        <v>161.47074999</v>
      </c>
      <c r="Q977" s="129">
        <f t="shared" si="293"/>
        <v>0</v>
      </c>
      <c r="R977" s="130" t="str">
        <f t="shared" si="301"/>
        <v>J=</v>
      </c>
      <c r="S977" s="125">
        <f t="shared" si="302"/>
        <v>44799</v>
      </c>
      <c r="T977" s="133" t="str">
        <f t="shared" si="303"/>
        <v>-</v>
      </c>
      <c r="U977" s="7"/>
      <c r="V977" s="7"/>
      <c r="W977" s="7"/>
      <c r="X977" s="7"/>
      <c r="Y977" s="1"/>
      <c r="Z977" s="7"/>
      <c r="AA977" s="7"/>
      <c r="AB977" s="7"/>
      <c r="AC977" s="7"/>
      <c r="AD977" s="7"/>
      <c r="AE977" s="8"/>
      <c r="AF977" s="7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</row>
    <row r="978" spans="1:212" x14ac:dyDescent="0.2">
      <c r="A978" s="122">
        <f t="shared" si="294"/>
        <v>44672</v>
      </c>
      <c r="B978" s="121">
        <f t="shared" ca="1" si="304"/>
        <v>10166.376589990001</v>
      </c>
      <c r="C978" s="123">
        <f t="shared" si="295"/>
        <v>10000</v>
      </c>
      <c r="D978" s="124">
        <f ca="1">IF(A978&lt;$B$1,VLOOKUP(A978,[1]DI!$A$4:$B$15000,2,FALSE),0)</f>
        <v>0</v>
      </c>
      <c r="E978" s="123">
        <f t="shared" ca="1" si="288"/>
        <v>1</v>
      </c>
      <c r="F978" s="123">
        <f ca="1">(TRUNC(PRODUCT($E$12:$E977),16))</f>
        <v>1.1248175918541401</v>
      </c>
      <c r="G978" s="123">
        <f t="shared" ca="1" si="287"/>
        <v>1.10816802524074</v>
      </c>
      <c r="H978" s="123">
        <f t="shared" ca="1" si="289"/>
        <v>1.0150244100000001</v>
      </c>
      <c r="I978" s="124">
        <f t="shared" si="296"/>
        <v>1.15E-2</v>
      </c>
      <c r="J978" s="125">
        <f t="shared" si="297"/>
        <v>44622</v>
      </c>
      <c r="K978" s="126">
        <f t="shared" si="298"/>
        <v>34</v>
      </c>
      <c r="L978" s="127">
        <f t="shared" si="299"/>
        <v>35</v>
      </c>
      <c r="M978" s="128">
        <f t="shared" si="290"/>
        <v>1.00158937</v>
      </c>
      <c r="N978" s="128">
        <f t="shared" ca="1" si="291"/>
        <v>1.0166376589999999</v>
      </c>
      <c r="O978" s="127">
        <f t="shared" si="300"/>
        <v>0</v>
      </c>
      <c r="P978" s="123">
        <f t="shared" ca="1" si="292"/>
        <v>166.37658999000001</v>
      </c>
      <c r="Q978" s="129">
        <f t="shared" si="293"/>
        <v>0</v>
      </c>
      <c r="R978" s="130" t="str">
        <f t="shared" si="301"/>
        <v>J=</v>
      </c>
      <c r="S978" s="125">
        <f t="shared" si="302"/>
        <v>44799</v>
      </c>
      <c r="T978" s="133" t="str">
        <f t="shared" si="303"/>
        <v>-</v>
      </c>
      <c r="U978" s="7"/>
      <c r="V978" s="7"/>
      <c r="W978" s="7"/>
      <c r="X978" s="7"/>
      <c r="Y978" s="1"/>
      <c r="Z978" s="7"/>
      <c r="AA978" s="7"/>
      <c r="AB978" s="7"/>
      <c r="AC978" s="7"/>
      <c r="AD978" s="7"/>
      <c r="AE978" s="8"/>
      <c r="AF978" s="7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</row>
    <row r="979" spans="1:212" x14ac:dyDescent="0.2">
      <c r="A979" s="122">
        <f t="shared" si="294"/>
        <v>44673</v>
      </c>
      <c r="B979" s="121">
        <f t="shared" ca="1" si="304"/>
        <v>10166.376589990001</v>
      </c>
      <c r="C979" s="123">
        <f t="shared" si="295"/>
        <v>10000</v>
      </c>
      <c r="D979" s="124">
        <f ca="1">IF(A979&lt;$B$1,VLOOKUP(A979,[1]DI!$A$4:$B$15000,2,FALSE),0)</f>
        <v>0.11649999999999999</v>
      </c>
      <c r="E979" s="123">
        <f t="shared" ca="1" si="288"/>
        <v>1.0004373900000001</v>
      </c>
      <c r="F979" s="123">
        <f ca="1">(TRUNC(PRODUCT($E$12:$E978),16))</f>
        <v>1.1248175918541401</v>
      </c>
      <c r="G979" s="123">
        <f t="shared" ca="1" si="287"/>
        <v>1.10816802524074</v>
      </c>
      <c r="H979" s="123">
        <f t="shared" ca="1" si="289"/>
        <v>1.0150244100000001</v>
      </c>
      <c r="I979" s="124">
        <f t="shared" si="296"/>
        <v>1.15E-2</v>
      </c>
      <c r="J979" s="125">
        <f t="shared" si="297"/>
        <v>44622</v>
      </c>
      <c r="K979" s="126">
        <f t="shared" si="298"/>
        <v>35</v>
      </c>
      <c r="L979" s="127">
        <f t="shared" si="299"/>
        <v>35</v>
      </c>
      <c r="M979" s="128">
        <f t="shared" si="290"/>
        <v>1.00158937</v>
      </c>
      <c r="N979" s="128">
        <f t="shared" ca="1" si="291"/>
        <v>1.0166376589999999</v>
      </c>
      <c r="O979" s="127">
        <f t="shared" si="300"/>
        <v>0</v>
      </c>
      <c r="P979" s="123">
        <f t="shared" ca="1" si="292"/>
        <v>166.37658999000001</v>
      </c>
      <c r="Q979" s="129">
        <f t="shared" si="293"/>
        <v>0</v>
      </c>
      <c r="R979" s="130" t="str">
        <f t="shared" si="301"/>
        <v>J=</v>
      </c>
      <c r="S979" s="125">
        <f t="shared" si="302"/>
        <v>44799</v>
      </c>
      <c r="T979" s="133" t="str">
        <f t="shared" si="303"/>
        <v>-</v>
      </c>
      <c r="U979" s="7"/>
      <c r="V979" s="7"/>
      <c r="W979" s="7"/>
      <c r="X979" s="7"/>
      <c r="Y979" s="1"/>
      <c r="Z979" s="7"/>
      <c r="AA979" s="7"/>
      <c r="AB979" s="7"/>
      <c r="AC979" s="7"/>
      <c r="AD979" s="7"/>
      <c r="AE979" s="8"/>
      <c r="AF979" s="7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</row>
    <row r="980" spans="1:212" x14ac:dyDescent="0.2">
      <c r="A980" s="122">
        <f t="shared" si="294"/>
        <v>44674</v>
      </c>
      <c r="B980" s="121">
        <f t="shared" ca="1" si="304"/>
        <v>10171.284750000001</v>
      </c>
      <c r="C980" s="123">
        <f t="shared" si="295"/>
        <v>10000</v>
      </c>
      <c r="D980" s="124">
        <f ca="1">IF(A980&lt;$B$1,VLOOKUP(A980,[1]DI!$A$4:$B$15000,2,FALSE),0)</f>
        <v>0</v>
      </c>
      <c r="E980" s="123">
        <f t="shared" ca="1" si="288"/>
        <v>1</v>
      </c>
      <c r="F980" s="123">
        <f ca="1">(TRUNC(PRODUCT($E$12:$E979),16))</f>
        <v>1.12530957582064</v>
      </c>
      <c r="G980" s="123">
        <f t="shared" ca="1" si="287"/>
        <v>1.10816802524074</v>
      </c>
      <c r="H980" s="123">
        <f t="shared" ca="1" si="289"/>
        <v>1.01546837</v>
      </c>
      <c r="I980" s="124">
        <f t="shared" si="296"/>
        <v>1.15E-2</v>
      </c>
      <c r="J980" s="125">
        <f t="shared" si="297"/>
        <v>44622</v>
      </c>
      <c r="K980" s="126">
        <f t="shared" si="298"/>
        <v>35</v>
      </c>
      <c r="L980" s="127">
        <f t="shared" si="299"/>
        <v>36</v>
      </c>
      <c r="M980" s="128">
        <f t="shared" si="290"/>
        <v>1.001634817</v>
      </c>
      <c r="N980" s="128">
        <f t="shared" ca="1" si="291"/>
        <v>1.017128475</v>
      </c>
      <c r="O980" s="127">
        <f t="shared" si="300"/>
        <v>0</v>
      </c>
      <c r="P980" s="123">
        <f t="shared" ca="1" si="292"/>
        <v>171.28475</v>
      </c>
      <c r="Q980" s="129">
        <f t="shared" si="293"/>
        <v>0</v>
      </c>
      <c r="R980" s="130" t="str">
        <f t="shared" si="301"/>
        <v>J=</v>
      </c>
      <c r="S980" s="125">
        <f t="shared" si="302"/>
        <v>44799</v>
      </c>
      <c r="T980" s="133" t="str">
        <f t="shared" si="303"/>
        <v>-</v>
      </c>
      <c r="U980" s="7"/>
      <c r="V980" s="7"/>
      <c r="W980" s="7"/>
      <c r="X980" s="7"/>
      <c r="Y980" s="1"/>
      <c r="Z980" s="7"/>
      <c r="AA980" s="7"/>
      <c r="AB980" s="7"/>
      <c r="AC980" s="7"/>
      <c r="AD980" s="7"/>
      <c r="AE980" s="8"/>
      <c r="AF980" s="7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</row>
    <row r="981" spans="1:212" x14ac:dyDescent="0.2">
      <c r="A981" s="122">
        <f t="shared" si="294"/>
        <v>44675</v>
      </c>
      <c r="B981" s="121">
        <f t="shared" ca="1" si="304"/>
        <v>10171.284750000001</v>
      </c>
      <c r="C981" s="123">
        <f t="shared" si="295"/>
        <v>10000</v>
      </c>
      <c r="D981" s="124">
        <f ca="1">IF(A981&lt;$B$1,VLOOKUP(A981,[1]DI!$A$4:$B$15000,2,FALSE),0)</f>
        <v>0</v>
      </c>
      <c r="E981" s="123">
        <f t="shared" ca="1" si="288"/>
        <v>1</v>
      </c>
      <c r="F981" s="123">
        <f ca="1">(TRUNC(PRODUCT($E$12:$E980),16))</f>
        <v>1.12530957582064</v>
      </c>
      <c r="G981" s="123">
        <f t="shared" ca="1" si="287"/>
        <v>1.10816802524074</v>
      </c>
      <c r="H981" s="123">
        <f t="shared" ca="1" si="289"/>
        <v>1.01546837</v>
      </c>
      <c r="I981" s="124">
        <f t="shared" si="296"/>
        <v>1.15E-2</v>
      </c>
      <c r="J981" s="125">
        <f t="shared" si="297"/>
        <v>44622</v>
      </c>
      <c r="K981" s="126">
        <f t="shared" si="298"/>
        <v>35</v>
      </c>
      <c r="L981" s="127">
        <f t="shared" si="299"/>
        <v>36</v>
      </c>
      <c r="M981" s="128">
        <f t="shared" si="290"/>
        <v>1.001634817</v>
      </c>
      <c r="N981" s="128">
        <f t="shared" ca="1" si="291"/>
        <v>1.017128475</v>
      </c>
      <c r="O981" s="127">
        <f t="shared" si="300"/>
        <v>0</v>
      </c>
      <c r="P981" s="123">
        <f t="shared" ca="1" si="292"/>
        <v>171.28475</v>
      </c>
      <c r="Q981" s="129">
        <f t="shared" si="293"/>
        <v>0</v>
      </c>
      <c r="R981" s="130" t="str">
        <f t="shared" si="301"/>
        <v>J=</v>
      </c>
      <c r="S981" s="125">
        <f t="shared" si="302"/>
        <v>44799</v>
      </c>
      <c r="T981" s="133" t="str">
        <f t="shared" si="303"/>
        <v>-</v>
      </c>
      <c r="U981" s="7"/>
      <c r="V981" s="7"/>
      <c r="W981" s="7"/>
      <c r="X981" s="7"/>
      <c r="Y981" s="1"/>
      <c r="Z981" s="7"/>
      <c r="AA981" s="7"/>
      <c r="AB981" s="7"/>
      <c r="AC981" s="7"/>
      <c r="AD981" s="7"/>
      <c r="AE981" s="8"/>
      <c r="AF981" s="7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</row>
    <row r="982" spans="1:212" x14ac:dyDescent="0.2">
      <c r="A982" s="122">
        <f t="shared" si="294"/>
        <v>44676</v>
      </c>
      <c r="B982" s="121">
        <f t="shared" ca="1" si="304"/>
        <v>10171.284750000001</v>
      </c>
      <c r="C982" s="123">
        <f t="shared" si="295"/>
        <v>10000</v>
      </c>
      <c r="D982" s="124">
        <f ca="1">IF(A982&lt;$B$1,VLOOKUP(A982,[1]DI!$A$4:$B$15000,2,FALSE),0)</f>
        <v>0.11649999999999999</v>
      </c>
      <c r="E982" s="123">
        <f t="shared" ca="1" si="288"/>
        <v>1.0004373900000001</v>
      </c>
      <c r="F982" s="123">
        <f ca="1">(TRUNC(PRODUCT($E$12:$E981),16))</f>
        <v>1.12530957582064</v>
      </c>
      <c r="G982" s="123">
        <f t="shared" ca="1" si="287"/>
        <v>1.10816802524074</v>
      </c>
      <c r="H982" s="123">
        <f t="shared" ca="1" si="289"/>
        <v>1.01546837</v>
      </c>
      <c r="I982" s="124">
        <f t="shared" si="296"/>
        <v>1.15E-2</v>
      </c>
      <c r="J982" s="125">
        <f t="shared" si="297"/>
        <v>44622</v>
      </c>
      <c r="K982" s="126">
        <f t="shared" si="298"/>
        <v>36</v>
      </c>
      <c r="L982" s="127">
        <f t="shared" si="299"/>
        <v>36</v>
      </c>
      <c r="M982" s="128">
        <f t="shared" si="290"/>
        <v>1.001634817</v>
      </c>
      <c r="N982" s="128">
        <f t="shared" ca="1" si="291"/>
        <v>1.017128475</v>
      </c>
      <c r="O982" s="127">
        <f t="shared" si="300"/>
        <v>0</v>
      </c>
      <c r="P982" s="123">
        <f t="shared" ca="1" si="292"/>
        <v>171.28475</v>
      </c>
      <c r="Q982" s="129">
        <f t="shared" si="293"/>
        <v>0</v>
      </c>
      <c r="R982" s="130" t="str">
        <f t="shared" si="301"/>
        <v>J=</v>
      </c>
      <c r="S982" s="125">
        <f t="shared" si="302"/>
        <v>44799</v>
      </c>
      <c r="T982" s="133" t="str">
        <f t="shared" si="303"/>
        <v>-</v>
      </c>
      <c r="U982" s="7"/>
      <c r="V982" s="7"/>
      <c r="W982" s="7"/>
      <c r="X982" s="7"/>
      <c r="Y982" s="1"/>
      <c r="Z982" s="7"/>
      <c r="AA982" s="7"/>
      <c r="AB982" s="7"/>
      <c r="AC982" s="7"/>
      <c r="AD982" s="7"/>
      <c r="AE982" s="8"/>
      <c r="AF982" s="7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</row>
    <row r="983" spans="1:212" x14ac:dyDescent="0.2">
      <c r="A983" s="122">
        <f t="shared" si="294"/>
        <v>44677</v>
      </c>
      <c r="B983" s="121">
        <f t="shared" ca="1" si="304"/>
        <v>10176.195240000001</v>
      </c>
      <c r="C983" s="123">
        <f t="shared" si="295"/>
        <v>10000</v>
      </c>
      <c r="D983" s="124">
        <f ca="1">IF(A983&lt;$B$1,VLOOKUP(A983,[1]DI!$A$4:$B$15000,2,FALSE),0)</f>
        <v>0.11649999999999999</v>
      </c>
      <c r="E983" s="123">
        <f t="shared" ca="1" si="288"/>
        <v>1.0004373900000001</v>
      </c>
      <c r="F983" s="123">
        <f ca="1">(TRUNC(PRODUCT($E$12:$E982),16))</f>
        <v>1.1258017749760101</v>
      </c>
      <c r="G983" s="123">
        <f t="shared" ca="1" si="287"/>
        <v>1.10816802524074</v>
      </c>
      <c r="H983" s="123">
        <f t="shared" ca="1" si="289"/>
        <v>1.0159125200000001</v>
      </c>
      <c r="I983" s="124">
        <f t="shared" si="296"/>
        <v>1.15E-2</v>
      </c>
      <c r="J983" s="125">
        <f t="shared" si="297"/>
        <v>44622</v>
      </c>
      <c r="K983" s="126">
        <f t="shared" si="298"/>
        <v>37</v>
      </c>
      <c r="L983" s="127">
        <f t="shared" si="299"/>
        <v>37</v>
      </c>
      <c r="M983" s="128">
        <f t="shared" si="290"/>
        <v>1.001680267</v>
      </c>
      <c r="N983" s="128">
        <f t="shared" ca="1" si="291"/>
        <v>1.0176195240000001</v>
      </c>
      <c r="O983" s="127">
        <f t="shared" si="300"/>
        <v>0</v>
      </c>
      <c r="P983" s="123">
        <f t="shared" ca="1" si="292"/>
        <v>176.19524000000001</v>
      </c>
      <c r="Q983" s="129">
        <f t="shared" si="293"/>
        <v>0</v>
      </c>
      <c r="R983" s="130" t="str">
        <f t="shared" si="301"/>
        <v>J=</v>
      </c>
      <c r="S983" s="125">
        <f t="shared" si="302"/>
        <v>44799</v>
      </c>
      <c r="T983" s="133" t="str">
        <f t="shared" si="303"/>
        <v>-</v>
      </c>
      <c r="U983" s="7"/>
      <c r="V983" s="7"/>
      <c r="W983" s="7"/>
      <c r="X983" s="7"/>
      <c r="Y983" s="1"/>
      <c r="Z983" s="7"/>
      <c r="AA983" s="7"/>
      <c r="AB983" s="7"/>
      <c r="AC983" s="7"/>
      <c r="AD983" s="7"/>
      <c r="AE983" s="8"/>
      <c r="AF983" s="7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</row>
    <row r="984" spans="1:212" x14ac:dyDescent="0.2">
      <c r="A984" s="122">
        <f t="shared" si="294"/>
        <v>44678</v>
      </c>
      <c r="B984" s="121">
        <f t="shared" ca="1" si="304"/>
        <v>10181.10816</v>
      </c>
      <c r="C984" s="123">
        <f t="shared" si="295"/>
        <v>10000</v>
      </c>
      <c r="D984" s="124">
        <f ca="1">IF(A984&lt;$B$1,VLOOKUP(A984,[1]DI!$A$4:$B$15000,2,FALSE),0)</f>
        <v>0.11649999999999999</v>
      </c>
      <c r="E984" s="123">
        <f t="shared" ca="1" si="288"/>
        <v>1.0004373900000001</v>
      </c>
      <c r="F984" s="123">
        <f ca="1">(TRUNC(PRODUCT($E$12:$E983),16))</f>
        <v>1.1262941894143701</v>
      </c>
      <c r="G984" s="123">
        <f t="shared" ca="1" si="287"/>
        <v>1.10816802524074</v>
      </c>
      <c r="H984" s="123">
        <f t="shared" ca="1" si="289"/>
        <v>1.0163568700000001</v>
      </c>
      <c r="I984" s="124">
        <f t="shared" si="296"/>
        <v>1.15E-2</v>
      </c>
      <c r="J984" s="125">
        <f t="shared" si="297"/>
        <v>44622</v>
      </c>
      <c r="K984" s="126">
        <f t="shared" si="298"/>
        <v>38</v>
      </c>
      <c r="L984" s="127">
        <f t="shared" si="299"/>
        <v>38</v>
      </c>
      <c r="M984" s="128">
        <f t="shared" si="290"/>
        <v>1.001725719</v>
      </c>
      <c r="N984" s="128">
        <f t="shared" ca="1" si="291"/>
        <v>1.0181108160000001</v>
      </c>
      <c r="O984" s="127">
        <f t="shared" si="300"/>
        <v>0</v>
      </c>
      <c r="P984" s="123">
        <f t="shared" ca="1" si="292"/>
        <v>181.10816</v>
      </c>
      <c r="Q984" s="129">
        <f t="shared" si="293"/>
        <v>0</v>
      </c>
      <c r="R984" s="130" t="str">
        <f t="shared" si="301"/>
        <v>J=</v>
      </c>
      <c r="S984" s="125">
        <f t="shared" si="302"/>
        <v>44799</v>
      </c>
      <c r="T984" s="133" t="str">
        <f t="shared" si="303"/>
        <v>-</v>
      </c>
      <c r="U984" s="7"/>
      <c r="V984" s="7"/>
      <c r="W984" s="7"/>
      <c r="X984" s="7"/>
      <c r="Y984" s="1"/>
      <c r="Z984" s="7"/>
      <c r="AA984" s="7"/>
      <c r="AB984" s="7"/>
      <c r="AC984" s="7"/>
      <c r="AD984" s="7"/>
      <c r="AE984" s="8"/>
      <c r="AF984" s="7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</row>
    <row r="985" spans="1:212" x14ac:dyDescent="0.2">
      <c r="A985" s="122">
        <f t="shared" si="294"/>
        <v>44679</v>
      </c>
      <c r="B985" s="121">
        <f t="shared" ca="1" si="304"/>
        <v>10186.023509999999</v>
      </c>
      <c r="C985" s="123">
        <f t="shared" si="295"/>
        <v>10000</v>
      </c>
      <c r="D985" s="124">
        <f ca="1">IF(A985&lt;$B$1,VLOOKUP(A985,[1]DI!$A$4:$B$15000,2,FALSE),0)</f>
        <v>0.11649999999999999</v>
      </c>
      <c r="E985" s="123">
        <f t="shared" ca="1" si="288"/>
        <v>1.0004373900000001</v>
      </c>
      <c r="F985" s="123">
        <f ca="1">(TRUNC(PRODUCT($E$12:$E984),16))</f>
        <v>1.12678681922988</v>
      </c>
      <c r="G985" s="123">
        <f t="shared" ca="1" si="287"/>
        <v>1.10816802524074</v>
      </c>
      <c r="H985" s="123">
        <f t="shared" ca="1" si="289"/>
        <v>1.01680142</v>
      </c>
      <c r="I985" s="124">
        <f t="shared" si="296"/>
        <v>1.15E-2</v>
      </c>
      <c r="J985" s="125">
        <f t="shared" si="297"/>
        <v>44622</v>
      </c>
      <c r="K985" s="126">
        <f t="shared" si="298"/>
        <v>39</v>
      </c>
      <c r="L985" s="127">
        <f t="shared" si="299"/>
        <v>39</v>
      </c>
      <c r="M985" s="128">
        <f t="shared" si="290"/>
        <v>1.0017711730000001</v>
      </c>
      <c r="N985" s="128">
        <f t="shared" ca="1" si="291"/>
        <v>1.018602351</v>
      </c>
      <c r="O985" s="127">
        <f t="shared" si="300"/>
        <v>0</v>
      </c>
      <c r="P985" s="123">
        <f t="shared" ca="1" si="292"/>
        <v>186.02350999999999</v>
      </c>
      <c r="Q985" s="129">
        <f t="shared" si="293"/>
        <v>0</v>
      </c>
      <c r="R985" s="130" t="str">
        <f t="shared" si="301"/>
        <v>J=</v>
      </c>
      <c r="S985" s="125">
        <f t="shared" si="302"/>
        <v>44799</v>
      </c>
      <c r="T985" s="133" t="str">
        <f t="shared" si="303"/>
        <v>-</v>
      </c>
      <c r="U985" s="7"/>
      <c r="V985" s="7"/>
      <c r="W985" s="7"/>
      <c r="X985" s="7"/>
      <c r="Y985" s="1"/>
      <c r="Z985" s="7"/>
      <c r="AA985" s="7"/>
      <c r="AB985" s="7"/>
      <c r="AC985" s="7"/>
      <c r="AD985" s="7"/>
      <c r="AE985" s="8"/>
      <c r="AF985" s="7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</row>
    <row r="986" spans="1:212" x14ac:dyDescent="0.2">
      <c r="A986" s="122">
        <f t="shared" si="294"/>
        <v>44680</v>
      </c>
      <c r="B986" s="121">
        <f t="shared" ca="1" si="304"/>
        <v>10190.94119</v>
      </c>
      <c r="C986" s="123">
        <f t="shared" si="295"/>
        <v>10000</v>
      </c>
      <c r="D986" s="124">
        <f ca="1">IF(A986&lt;$B$1,VLOOKUP(A986,[1]DI!$A$4:$B$15000,2,FALSE),0)</f>
        <v>0.11649999999999999</v>
      </c>
      <c r="E986" s="123">
        <f t="shared" ca="1" si="288"/>
        <v>1.0004373900000001</v>
      </c>
      <c r="F986" s="123">
        <f ca="1">(TRUNC(PRODUCT($E$12:$E985),16))</f>
        <v>1.12727966451674</v>
      </c>
      <c r="G986" s="123">
        <f t="shared" ca="1" si="287"/>
        <v>1.10816802524074</v>
      </c>
      <c r="H986" s="123">
        <f t="shared" ca="1" si="289"/>
        <v>1.01724616</v>
      </c>
      <c r="I986" s="124">
        <f t="shared" si="296"/>
        <v>1.15E-2</v>
      </c>
      <c r="J986" s="125">
        <f t="shared" si="297"/>
        <v>44622</v>
      </c>
      <c r="K986" s="126">
        <f t="shared" si="298"/>
        <v>40</v>
      </c>
      <c r="L986" s="127">
        <f t="shared" si="299"/>
        <v>40</v>
      </c>
      <c r="M986" s="128">
        <f t="shared" si="290"/>
        <v>1.0018166289999999</v>
      </c>
      <c r="N986" s="128">
        <f t="shared" ca="1" si="291"/>
        <v>1.019094119</v>
      </c>
      <c r="O986" s="127">
        <f t="shared" si="300"/>
        <v>0</v>
      </c>
      <c r="P986" s="123">
        <f t="shared" ca="1" si="292"/>
        <v>190.94119000000001</v>
      </c>
      <c r="Q986" s="129">
        <f t="shared" si="293"/>
        <v>0</v>
      </c>
      <c r="R986" s="130" t="str">
        <f t="shared" si="301"/>
        <v>J=</v>
      </c>
      <c r="S986" s="125">
        <f t="shared" si="302"/>
        <v>44799</v>
      </c>
      <c r="T986" s="133" t="str">
        <f t="shared" si="303"/>
        <v>-</v>
      </c>
      <c r="U986" s="7"/>
      <c r="V986" s="7"/>
      <c r="W986" s="7"/>
      <c r="X986" s="7"/>
      <c r="Y986" s="1"/>
      <c r="Z986" s="7"/>
      <c r="AA986" s="7"/>
      <c r="AB986" s="7"/>
      <c r="AC986" s="7"/>
      <c r="AD986" s="7"/>
      <c r="AE986" s="8"/>
      <c r="AF986" s="7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</row>
    <row r="987" spans="1:212" x14ac:dyDescent="0.2">
      <c r="A987" s="122">
        <f t="shared" si="294"/>
        <v>44681</v>
      </c>
      <c r="B987" s="121">
        <f t="shared" ca="1" si="304"/>
        <v>10195.86119</v>
      </c>
      <c r="C987" s="123">
        <f t="shared" si="295"/>
        <v>10000</v>
      </c>
      <c r="D987" s="124">
        <f ca="1">IF(A987&lt;$B$1,VLOOKUP(A987,[1]DI!$A$4:$B$15000,2,FALSE),0)</f>
        <v>0</v>
      </c>
      <c r="E987" s="123">
        <f t="shared" ca="1" si="288"/>
        <v>1</v>
      </c>
      <c r="F987" s="123">
        <f ca="1">(TRUNC(PRODUCT($E$12:$E986),16))</f>
        <v>1.1277727253692</v>
      </c>
      <c r="G987" s="123">
        <f t="shared" ca="1" si="287"/>
        <v>1.10816802524074</v>
      </c>
      <c r="H987" s="123">
        <f t="shared" ca="1" si="289"/>
        <v>1.01769109</v>
      </c>
      <c r="I987" s="124">
        <f t="shared" si="296"/>
        <v>1.15E-2</v>
      </c>
      <c r="J987" s="125">
        <f t="shared" si="297"/>
        <v>44622</v>
      </c>
      <c r="K987" s="126">
        <f t="shared" si="298"/>
        <v>40</v>
      </c>
      <c r="L987" s="127">
        <f t="shared" si="299"/>
        <v>41</v>
      </c>
      <c r="M987" s="128">
        <f t="shared" si="290"/>
        <v>1.0018620869999999</v>
      </c>
      <c r="N987" s="128">
        <f t="shared" ca="1" si="291"/>
        <v>1.019586119</v>
      </c>
      <c r="O987" s="127">
        <f t="shared" si="300"/>
        <v>0</v>
      </c>
      <c r="P987" s="123">
        <f t="shared" ca="1" si="292"/>
        <v>195.86118999999999</v>
      </c>
      <c r="Q987" s="129">
        <f t="shared" si="293"/>
        <v>0</v>
      </c>
      <c r="R987" s="130" t="str">
        <f t="shared" si="301"/>
        <v>J=</v>
      </c>
      <c r="S987" s="125">
        <f t="shared" si="302"/>
        <v>44799</v>
      </c>
      <c r="T987" s="133" t="str">
        <f t="shared" si="303"/>
        <v>-</v>
      </c>
      <c r="U987" s="7"/>
      <c r="V987" s="7"/>
      <c r="W987" s="7"/>
      <c r="X987" s="7"/>
      <c r="Y987" s="1"/>
      <c r="Z987" s="7"/>
      <c r="AA987" s="7"/>
      <c r="AB987" s="7"/>
      <c r="AC987" s="7"/>
      <c r="AD987" s="7"/>
      <c r="AE987" s="8"/>
      <c r="AF987" s="7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</row>
    <row r="988" spans="1:212" x14ac:dyDescent="0.2">
      <c r="A988" s="122">
        <f t="shared" si="294"/>
        <v>44682</v>
      </c>
      <c r="B988" s="121">
        <f t="shared" ca="1" si="304"/>
        <v>10195.86119</v>
      </c>
      <c r="C988" s="123">
        <f t="shared" si="295"/>
        <v>10000</v>
      </c>
      <c r="D988" s="124">
        <f ca="1">IF(A988&lt;$B$1,VLOOKUP(A988,[1]DI!$A$4:$B$15000,2,FALSE),0)</f>
        <v>0</v>
      </c>
      <c r="E988" s="123">
        <f t="shared" ca="1" si="288"/>
        <v>1</v>
      </c>
      <c r="F988" s="123">
        <f ca="1">(TRUNC(PRODUCT($E$12:$E987),16))</f>
        <v>1.1277727253692</v>
      </c>
      <c r="G988" s="123">
        <f t="shared" ca="1" si="287"/>
        <v>1.10816802524074</v>
      </c>
      <c r="H988" s="123">
        <f t="shared" ca="1" si="289"/>
        <v>1.01769109</v>
      </c>
      <c r="I988" s="124">
        <f t="shared" si="296"/>
        <v>1.15E-2</v>
      </c>
      <c r="J988" s="125">
        <f t="shared" si="297"/>
        <v>44622</v>
      </c>
      <c r="K988" s="126">
        <f t="shared" si="298"/>
        <v>40</v>
      </c>
      <c r="L988" s="127">
        <f t="shared" si="299"/>
        <v>41</v>
      </c>
      <c r="M988" s="128">
        <f t="shared" si="290"/>
        <v>1.0018620869999999</v>
      </c>
      <c r="N988" s="128">
        <f t="shared" ca="1" si="291"/>
        <v>1.019586119</v>
      </c>
      <c r="O988" s="127">
        <f t="shared" si="300"/>
        <v>0</v>
      </c>
      <c r="P988" s="123">
        <f t="shared" ca="1" si="292"/>
        <v>195.86118999999999</v>
      </c>
      <c r="Q988" s="129">
        <f t="shared" si="293"/>
        <v>0</v>
      </c>
      <c r="R988" s="130" t="str">
        <f t="shared" si="301"/>
        <v>J=</v>
      </c>
      <c r="S988" s="125">
        <f t="shared" si="302"/>
        <v>44799</v>
      </c>
      <c r="T988" s="133" t="str">
        <f t="shared" si="303"/>
        <v>-</v>
      </c>
      <c r="U988" s="7"/>
      <c r="V988" s="7"/>
      <c r="W988" s="7"/>
      <c r="X988" s="7"/>
      <c r="Y988" s="1"/>
      <c r="Z988" s="7"/>
      <c r="AA988" s="7"/>
      <c r="AB988" s="7"/>
      <c r="AC988" s="7"/>
      <c r="AD988" s="7"/>
      <c r="AE988" s="8"/>
      <c r="AF988" s="7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</row>
    <row r="989" spans="1:212" x14ac:dyDescent="0.2">
      <c r="A989" s="122">
        <f t="shared" si="294"/>
        <v>44683</v>
      </c>
      <c r="B989" s="121">
        <f t="shared" ca="1" si="304"/>
        <v>10195.86119</v>
      </c>
      <c r="C989" s="123">
        <f t="shared" si="295"/>
        <v>10000</v>
      </c>
      <c r="D989" s="124">
        <f ca="1">IF(A989&lt;$B$1,VLOOKUP(A989,[1]DI!$A$4:$B$15000,2,FALSE),0)</f>
        <v>0.11649999999999999</v>
      </c>
      <c r="E989" s="123">
        <f t="shared" ca="1" si="288"/>
        <v>1.0004373900000001</v>
      </c>
      <c r="F989" s="123">
        <f ca="1">(TRUNC(PRODUCT($E$12:$E988),16))</f>
        <v>1.1277727253692</v>
      </c>
      <c r="G989" s="123">
        <f t="shared" ca="1" si="287"/>
        <v>1.10816802524074</v>
      </c>
      <c r="H989" s="123">
        <f t="shared" ca="1" si="289"/>
        <v>1.01769109</v>
      </c>
      <c r="I989" s="124">
        <f t="shared" si="296"/>
        <v>1.15E-2</v>
      </c>
      <c r="J989" s="125">
        <f t="shared" si="297"/>
        <v>44622</v>
      </c>
      <c r="K989" s="126">
        <f t="shared" si="298"/>
        <v>41</v>
      </c>
      <c r="L989" s="127">
        <f t="shared" si="299"/>
        <v>41</v>
      </c>
      <c r="M989" s="128">
        <f t="shared" si="290"/>
        <v>1.0018620869999999</v>
      </c>
      <c r="N989" s="128">
        <f t="shared" ca="1" si="291"/>
        <v>1.019586119</v>
      </c>
      <c r="O989" s="127">
        <f t="shared" si="300"/>
        <v>0</v>
      </c>
      <c r="P989" s="123">
        <f t="shared" ca="1" si="292"/>
        <v>195.86118999999999</v>
      </c>
      <c r="Q989" s="129">
        <f t="shared" si="293"/>
        <v>0</v>
      </c>
      <c r="R989" s="130" t="str">
        <f t="shared" si="301"/>
        <v>J=</v>
      </c>
      <c r="S989" s="125">
        <f t="shared" si="302"/>
        <v>44799</v>
      </c>
      <c r="T989" s="133" t="str">
        <f t="shared" si="303"/>
        <v>-</v>
      </c>
      <c r="U989" s="7"/>
      <c r="V989" s="7"/>
      <c r="W989" s="7"/>
      <c r="X989" s="7"/>
      <c r="Y989" s="1"/>
      <c r="Z989" s="7"/>
      <c r="AA989" s="7"/>
      <c r="AB989" s="7"/>
      <c r="AC989" s="7"/>
      <c r="AD989" s="7"/>
      <c r="AE989" s="8"/>
      <c r="AF989" s="7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</row>
    <row r="990" spans="1:212" x14ac:dyDescent="0.2">
      <c r="A990" s="122">
        <f t="shared" si="294"/>
        <v>44684</v>
      </c>
      <c r="B990" s="121">
        <f t="shared" ca="1" si="304"/>
        <v>10200.78363</v>
      </c>
      <c r="C990" s="123">
        <f t="shared" si="295"/>
        <v>10000</v>
      </c>
      <c r="D990" s="124">
        <f ca="1">IF(A990&lt;$B$1,VLOOKUP(A990,[1]DI!$A$4:$B$15000,2,FALSE),0)</f>
        <v>0.11649999999999999</v>
      </c>
      <c r="E990" s="123">
        <f t="shared" ca="1" si="288"/>
        <v>1.0004373900000001</v>
      </c>
      <c r="F990" s="123">
        <f ca="1">(TRUNC(PRODUCT($E$12:$E989),16))</f>
        <v>1.12826600188155</v>
      </c>
      <c r="G990" s="123">
        <f t="shared" ca="1" si="287"/>
        <v>1.10816802524074</v>
      </c>
      <c r="H990" s="123">
        <f t="shared" ca="1" si="289"/>
        <v>1.0181362199999999</v>
      </c>
      <c r="I990" s="124">
        <f t="shared" si="296"/>
        <v>1.15E-2</v>
      </c>
      <c r="J990" s="125">
        <f t="shared" si="297"/>
        <v>44622</v>
      </c>
      <c r="K990" s="126">
        <f t="shared" si="298"/>
        <v>42</v>
      </c>
      <c r="L990" s="127">
        <f t="shared" si="299"/>
        <v>42</v>
      </c>
      <c r="M990" s="128">
        <f t="shared" si="290"/>
        <v>1.0019075470000001</v>
      </c>
      <c r="N990" s="128">
        <f t="shared" ca="1" si="291"/>
        <v>1.0200783630000001</v>
      </c>
      <c r="O990" s="127">
        <f t="shared" si="300"/>
        <v>0</v>
      </c>
      <c r="P990" s="123">
        <f t="shared" ca="1" si="292"/>
        <v>200.78362999999999</v>
      </c>
      <c r="Q990" s="129">
        <f t="shared" si="293"/>
        <v>0</v>
      </c>
      <c r="R990" s="130" t="str">
        <f t="shared" si="301"/>
        <v>J=</v>
      </c>
      <c r="S990" s="125">
        <f t="shared" si="302"/>
        <v>44799</v>
      </c>
      <c r="T990" s="133" t="str">
        <f t="shared" si="303"/>
        <v>-</v>
      </c>
      <c r="U990" s="7"/>
      <c r="V990" s="7"/>
      <c r="W990" s="7"/>
      <c r="X990" s="7"/>
      <c r="Y990" s="1"/>
      <c r="Z990" s="7"/>
      <c r="AA990" s="7"/>
      <c r="AB990" s="7"/>
      <c r="AC990" s="7"/>
      <c r="AD990" s="7"/>
      <c r="AE990" s="8"/>
      <c r="AF990" s="7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</row>
    <row r="991" spans="1:212" x14ac:dyDescent="0.2">
      <c r="A991" s="122">
        <f t="shared" si="294"/>
        <v>44685</v>
      </c>
      <c r="B991" s="121">
        <f t="shared" ca="1" si="304"/>
        <v>10205.708389990001</v>
      </c>
      <c r="C991" s="123">
        <f t="shared" si="295"/>
        <v>10000</v>
      </c>
      <c r="D991" s="124">
        <f ca="1">IF(A991&lt;$B$1,VLOOKUP(A991,[1]DI!$A$4:$B$15000,2,FALSE),0)</f>
        <v>0.11649999999999999</v>
      </c>
      <c r="E991" s="123">
        <f t="shared" ca="1" si="288"/>
        <v>1.0004373900000001</v>
      </c>
      <c r="F991" s="123">
        <f ca="1">(TRUNC(PRODUCT($E$12:$E990),16))</f>
        <v>1.1287594941481101</v>
      </c>
      <c r="G991" s="123">
        <f t="shared" ca="1" si="287"/>
        <v>1.10816802524074</v>
      </c>
      <c r="H991" s="123">
        <f t="shared" ca="1" si="289"/>
        <v>1.01858154</v>
      </c>
      <c r="I991" s="124">
        <f t="shared" si="296"/>
        <v>1.15E-2</v>
      </c>
      <c r="J991" s="125">
        <f t="shared" si="297"/>
        <v>44622</v>
      </c>
      <c r="K991" s="126">
        <f t="shared" si="298"/>
        <v>43</v>
      </c>
      <c r="L991" s="127">
        <f t="shared" si="299"/>
        <v>43</v>
      </c>
      <c r="M991" s="128">
        <f t="shared" si="290"/>
        <v>1.001953009</v>
      </c>
      <c r="N991" s="128">
        <f t="shared" ca="1" si="291"/>
        <v>1.0205708389999999</v>
      </c>
      <c r="O991" s="127">
        <f t="shared" si="300"/>
        <v>0</v>
      </c>
      <c r="P991" s="123">
        <f t="shared" ca="1" si="292"/>
        <v>205.70838999</v>
      </c>
      <c r="Q991" s="129">
        <f t="shared" si="293"/>
        <v>0</v>
      </c>
      <c r="R991" s="130" t="str">
        <f t="shared" si="301"/>
        <v>J=</v>
      </c>
      <c r="S991" s="125">
        <f t="shared" si="302"/>
        <v>44799</v>
      </c>
      <c r="T991" s="133" t="str">
        <f t="shared" si="303"/>
        <v>-</v>
      </c>
      <c r="U991" s="7"/>
      <c r="V991" s="7"/>
      <c r="W991" s="7"/>
      <c r="X991" s="7"/>
      <c r="Y991" s="1"/>
      <c r="Z991" s="7"/>
      <c r="AA991" s="7"/>
      <c r="AB991" s="7"/>
      <c r="AC991" s="7"/>
      <c r="AD991" s="7"/>
      <c r="AE991" s="8"/>
      <c r="AF991" s="7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</row>
    <row r="992" spans="1:212" x14ac:dyDescent="0.2">
      <c r="A992" s="122">
        <f t="shared" si="294"/>
        <v>44686</v>
      </c>
      <c r="B992" s="121">
        <f t="shared" ca="1" si="304"/>
        <v>10210.63558</v>
      </c>
      <c r="C992" s="123">
        <f t="shared" si="295"/>
        <v>10000</v>
      </c>
      <c r="D992" s="124">
        <f ca="1">IF(A992&lt;$B$1,VLOOKUP(A992,[1]DI!$A$4:$B$15000,2,FALSE),0)</f>
        <v>0.1265</v>
      </c>
      <c r="E992" s="123">
        <f t="shared" ca="1" si="288"/>
        <v>1.0004727899999999</v>
      </c>
      <c r="F992" s="123">
        <f ca="1">(TRUNC(PRODUCT($E$12:$E991),16))</f>
        <v>1.12925320226326</v>
      </c>
      <c r="G992" s="123">
        <f t="shared" ca="1" si="287"/>
        <v>1.10816802524074</v>
      </c>
      <c r="H992" s="123">
        <f t="shared" ca="1" si="289"/>
        <v>1.01902706</v>
      </c>
      <c r="I992" s="124">
        <f t="shared" si="296"/>
        <v>1.15E-2</v>
      </c>
      <c r="J992" s="125">
        <f t="shared" si="297"/>
        <v>44622</v>
      </c>
      <c r="K992" s="126">
        <f t="shared" si="298"/>
        <v>44</v>
      </c>
      <c r="L992" s="127">
        <f t="shared" si="299"/>
        <v>44</v>
      </c>
      <c r="M992" s="128">
        <f t="shared" si="290"/>
        <v>1.001998473</v>
      </c>
      <c r="N992" s="128">
        <f t="shared" ca="1" si="291"/>
        <v>1.021063558</v>
      </c>
      <c r="O992" s="127">
        <f t="shared" si="300"/>
        <v>0</v>
      </c>
      <c r="P992" s="123">
        <f t="shared" ca="1" si="292"/>
        <v>210.63558</v>
      </c>
      <c r="Q992" s="129">
        <f t="shared" si="293"/>
        <v>0</v>
      </c>
      <c r="R992" s="130" t="str">
        <f t="shared" si="301"/>
        <v>J=</v>
      </c>
      <c r="S992" s="125">
        <f t="shared" si="302"/>
        <v>44799</v>
      </c>
      <c r="T992" s="133" t="str">
        <f t="shared" si="303"/>
        <v>-</v>
      </c>
      <c r="U992" s="7"/>
      <c r="V992" s="7"/>
      <c r="W992" s="7"/>
      <c r="X992" s="7"/>
      <c r="Y992" s="1"/>
      <c r="Z992" s="7"/>
      <c r="AA992" s="7"/>
      <c r="AB992" s="7"/>
      <c r="AC992" s="7"/>
      <c r="AD992" s="7"/>
      <c r="AE992" s="8"/>
      <c r="AF992" s="7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</row>
    <row r="993" spans="1:212" x14ac:dyDescent="0.2">
      <c r="A993" s="122">
        <f t="shared" si="294"/>
        <v>44687</v>
      </c>
      <c r="B993" s="121">
        <f t="shared" ca="1" si="304"/>
        <v>10215.92654</v>
      </c>
      <c r="C993" s="123">
        <f t="shared" si="295"/>
        <v>10000</v>
      </c>
      <c r="D993" s="124">
        <f ca="1">IF(A993&lt;$B$1,VLOOKUP(A993,[1]DI!$A$4:$B$15000,2,FALSE),0)</f>
        <v>0.1265</v>
      </c>
      <c r="E993" s="123">
        <f t="shared" ca="1" si="288"/>
        <v>1.0004727899999999</v>
      </c>
      <c r="F993" s="123">
        <f ca="1">(TRUNC(PRODUCT($E$12:$E992),16))</f>
        <v>1.1297871018847601</v>
      </c>
      <c r="G993" s="123">
        <f t="shared" ca="1" si="287"/>
        <v>1.10816802524074</v>
      </c>
      <c r="H993" s="123">
        <f t="shared" ca="1" si="289"/>
        <v>1.0195088400000001</v>
      </c>
      <c r="I993" s="124">
        <f t="shared" si="296"/>
        <v>1.15E-2</v>
      </c>
      <c r="J993" s="125">
        <f t="shared" si="297"/>
        <v>44622</v>
      </c>
      <c r="K993" s="126">
        <f t="shared" si="298"/>
        <v>45</v>
      </c>
      <c r="L993" s="127">
        <f t="shared" si="299"/>
        <v>45</v>
      </c>
      <c r="M993" s="128">
        <f t="shared" si="290"/>
        <v>1.002043939</v>
      </c>
      <c r="N993" s="128">
        <f t="shared" ca="1" si="291"/>
        <v>1.021592654</v>
      </c>
      <c r="O993" s="127">
        <f t="shared" si="300"/>
        <v>0</v>
      </c>
      <c r="P993" s="123">
        <f t="shared" ca="1" si="292"/>
        <v>215.92653999999999</v>
      </c>
      <c r="Q993" s="129">
        <f t="shared" si="293"/>
        <v>0</v>
      </c>
      <c r="R993" s="130" t="str">
        <f t="shared" si="301"/>
        <v>J=</v>
      </c>
      <c r="S993" s="125">
        <f t="shared" si="302"/>
        <v>44799</v>
      </c>
      <c r="T993" s="133" t="str">
        <f t="shared" si="303"/>
        <v>-</v>
      </c>
      <c r="U993" s="7"/>
      <c r="V993" s="7"/>
      <c r="W993" s="7"/>
      <c r="X993" s="7"/>
      <c r="Y993" s="1"/>
      <c r="Z993" s="7"/>
      <c r="AA993" s="7"/>
      <c r="AB993" s="7"/>
      <c r="AC993" s="7"/>
      <c r="AD993" s="7"/>
      <c r="AE993" s="8"/>
      <c r="AF993" s="7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</row>
    <row r="994" spans="1:212" x14ac:dyDescent="0.2">
      <c r="A994" s="122">
        <f t="shared" si="294"/>
        <v>44688</v>
      </c>
      <c r="B994" s="121">
        <f t="shared" ca="1" si="304"/>
        <v>10221.220359999999</v>
      </c>
      <c r="C994" s="123">
        <f t="shared" si="295"/>
        <v>10000</v>
      </c>
      <c r="D994" s="124">
        <f ca="1">IF(A994&lt;$B$1,VLOOKUP(A994,[1]DI!$A$4:$B$15000,2,FALSE),0)</f>
        <v>0</v>
      </c>
      <c r="E994" s="123">
        <f t="shared" ca="1" si="288"/>
        <v>1</v>
      </c>
      <c r="F994" s="123">
        <f ca="1">(TRUNC(PRODUCT($E$12:$E993),16))</f>
        <v>1.13032125392866</v>
      </c>
      <c r="G994" s="123">
        <f t="shared" ca="1" si="287"/>
        <v>1.10816802524074</v>
      </c>
      <c r="H994" s="123">
        <f t="shared" ca="1" si="289"/>
        <v>1.0199908600000001</v>
      </c>
      <c r="I994" s="124">
        <f t="shared" si="296"/>
        <v>1.15E-2</v>
      </c>
      <c r="J994" s="125">
        <f t="shared" si="297"/>
        <v>44622</v>
      </c>
      <c r="K994" s="126">
        <f t="shared" si="298"/>
        <v>45</v>
      </c>
      <c r="L994" s="127">
        <f t="shared" si="299"/>
        <v>46</v>
      </c>
      <c r="M994" s="128">
        <f t="shared" si="290"/>
        <v>1.0020894069999999</v>
      </c>
      <c r="N994" s="128">
        <f t="shared" ca="1" si="291"/>
        <v>1.0221220360000001</v>
      </c>
      <c r="O994" s="127">
        <f t="shared" si="300"/>
        <v>0</v>
      </c>
      <c r="P994" s="123">
        <f t="shared" ca="1" si="292"/>
        <v>221.22036</v>
      </c>
      <c r="Q994" s="129">
        <f t="shared" si="293"/>
        <v>0</v>
      </c>
      <c r="R994" s="130" t="str">
        <f t="shared" si="301"/>
        <v>J=</v>
      </c>
      <c r="S994" s="125">
        <f t="shared" si="302"/>
        <v>44799</v>
      </c>
      <c r="T994" s="133" t="str">
        <f t="shared" si="303"/>
        <v>-</v>
      </c>
      <c r="U994" s="7"/>
      <c r="V994" s="7"/>
      <c r="W994" s="7"/>
      <c r="X994" s="7"/>
      <c r="Y994" s="1"/>
      <c r="Z994" s="7"/>
      <c r="AA994" s="7"/>
      <c r="AB994" s="7"/>
      <c r="AC994" s="7"/>
      <c r="AD994" s="7"/>
      <c r="AE994" s="8"/>
      <c r="AF994" s="7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</row>
    <row r="995" spans="1:212" x14ac:dyDescent="0.2">
      <c r="A995" s="122">
        <f t="shared" si="294"/>
        <v>44689</v>
      </c>
      <c r="B995" s="121">
        <f t="shared" ca="1" si="304"/>
        <v>10221.220359999999</v>
      </c>
      <c r="C995" s="123">
        <f t="shared" si="295"/>
        <v>10000</v>
      </c>
      <c r="D995" s="124">
        <f ca="1">IF(A995&lt;$B$1,VLOOKUP(A995,[1]DI!$A$4:$B$15000,2,FALSE),0)</f>
        <v>0</v>
      </c>
      <c r="E995" s="123">
        <f t="shared" ca="1" si="288"/>
        <v>1</v>
      </c>
      <c r="F995" s="123">
        <f ca="1">(TRUNC(PRODUCT($E$12:$E994),16))</f>
        <v>1.13032125392866</v>
      </c>
      <c r="G995" s="123">
        <f t="shared" ca="1" si="287"/>
        <v>1.10816802524074</v>
      </c>
      <c r="H995" s="123">
        <f t="shared" ca="1" si="289"/>
        <v>1.0199908600000001</v>
      </c>
      <c r="I995" s="124">
        <f t="shared" si="296"/>
        <v>1.15E-2</v>
      </c>
      <c r="J995" s="125">
        <f t="shared" si="297"/>
        <v>44622</v>
      </c>
      <c r="K995" s="126">
        <f t="shared" si="298"/>
        <v>45</v>
      </c>
      <c r="L995" s="127">
        <f t="shared" si="299"/>
        <v>46</v>
      </c>
      <c r="M995" s="128">
        <f t="shared" si="290"/>
        <v>1.0020894069999999</v>
      </c>
      <c r="N995" s="128">
        <f t="shared" ca="1" si="291"/>
        <v>1.0221220360000001</v>
      </c>
      <c r="O995" s="127">
        <f t="shared" si="300"/>
        <v>0</v>
      </c>
      <c r="P995" s="123">
        <f t="shared" ca="1" si="292"/>
        <v>221.22036</v>
      </c>
      <c r="Q995" s="129">
        <f t="shared" si="293"/>
        <v>0</v>
      </c>
      <c r="R995" s="130" t="str">
        <f t="shared" si="301"/>
        <v>J=</v>
      </c>
      <c r="S995" s="125">
        <f t="shared" si="302"/>
        <v>44799</v>
      </c>
      <c r="T995" s="133" t="str">
        <f t="shared" si="303"/>
        <v>-</v>
      </c>
      <c r="U995" s="7"/>
      <c r="V995" s="7"/>
      <c r="W995" s="7"/>
      <c r="X995" s="7"/>
      <c r="Y995" s="1"/>
      <c r="Z995" s="7"/>
      <c r="AA995" s="7"/>
      <c r="AB995" s="7"/>
      <c r="AC995" s="7"/>
      <c r="AD995" s="7"/>
      <c r="AE995" s="8"/>
      <c r="AF995" s="7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</row>
    <row r="996" spans="1:212" x14ac:dyDescent="0.2">
      <c r="A996" s="122">
        <f t="shared" si="294"/>
        <v>44690</v>
      </c>
      <c r="B996" s="121">
        <f t="shared" ca="1" si="304"/>
        <v>10221.220359999999</v>
      </c>
      <c r="C996" s="123">
        <f t="shared" si="295"/>
        <v>10000</v>
      </c>
      <c r="D996" s="124">
        <f ca="1">IF(A996&lt;$B$1,VLOOKUP(A996,[1]DI!$A$4:$B$15000,2,FALSE),0)</f>
        <v>0.1265</v>
      </c>
      <c r="E996" s="123">
        <f t="shared" ca="1" si="288"/>
        <v>1.0004727899999999</v>
      </c>
      <c r="F996" s="123">
        <f ca="1">(TRUNC(PRODUCT($E$12:$E995),16))</f>
        <v>1.13032125392866</v>
      </c>
      <c r="G996" s="123">
        <f t="shared" ca="1" si="287"/>
        <v>1.10816802524074</v>
      </c>
      <c r="H996" s="123">
        <f t="shared" ca="1" si="289"/>
        <v>1.0199908600000001</v>
      </c>
      <c r="I996" s="124">
        <f t="shared" si="296"/>
        <v>1.15E-2</v>
      </c>
      <c r="J996" s="125">
        <f t="shared" si="297"/>
        <v>44622</v>
      </c>
      <c r="K996" s="126">
        <f t="shared" si="298"/>
        <v>46</v>
      </c>
      <c r="L996" s="127">
        <f t="shared" si="299"/>
        <v>46</v>
      </c>
      <c r="M996" s="128">
        <f t="shared" si="290"/>
        <v>1.0020894069999999</v>
      </c>
      <c r="N996" s="128">
        <f t="shared" ca="1" si="291"/>
        <v>1.0221220360000001</v>
      </c>
      <c r="O996" s="127">
        <f t="shared" si="300"/>
        <v>0</v>
      </c>
      <c r="P996" s="123">
        <f t="shared" ca="1" si="292"/>
        <v>221.22036</v>
      </c>
      <c r="Q996" s="129">
        <f t="shared" si="293"/>
        <v>0</v>
      </c>
      <c r="R996" s="130" t="str">
        <f t="shared" si="301"/>
        <v>J=</v>
      </c>
      <c r="S996" s="125">
        <f t="shared" si="302"/>
        <v>44799</v>
      </c>
      <c r="T996" s="133" t="str">
        <f t="shared" si="303"/>
        <v>-</v>
      </c>
      <c r="U996" s="7"/>
      <c r="V996" s="7"/>
      <c r="W996" s="7"/>
      <c r="X996" s="7"/>
      <c r="Y996" s="1"/>
      <c r="Z996" s="7"/>
      <c r="AA996" s="7"/>
      <c r="AB996" s="7"/>
      <c r="AC996" s="7"/>
      <c r="AD996" s="7"/>
      <c r="AE996" s="8"/>
      <c r="AF996" s="7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</row>
    <row r="997" spans="1:212" x14ac:dyDescent="0.2">
      <c r="A997" s="122">
        <f t="shared" si="294"/>
        <v>44691</v>
      </c>
      <c r="B997" s="121">
        <f t="shared" ca="1" si="304"/>
        <v>10226.516859990001</v>
      </c>
      <c r="C997" s="123">
        <f t="shared" si="295"/>
        <v>10000</v>
      </c>
      <c r="D997" s="124">
        <f ca="1">IF(A997&lt;$B$1,VLOOKUP(A997,[1]DI!$A$4:$B$15000,2,FALSE),0)</f>
        <v>0.1265</v>
      </c>
      <c r="E997" s="123">
        <f t="shared" ca="1" si="288"/>
        <v>1.0004727899999999</v>
      </c>
      <c r="F997" s="123">
        <f ca="1">(TRUNC(PRODUCT($E$12:$E996),16))</f>
        <v>1.1308556585142999</v>
      </c>
      <c r="G997" s="123">
        <f t="shared" ca="1" si="287"/>
        <v>1.10816802524074</v>
      </c>
      <c r="H997" s="123">
        <f t="shared" ca="1" si="289"/>
        <v>1.0204731</v>
      </c>
      <c r="I997" s="124">
        <f t="shared" si="296"/>
        <v>1.15E-2</v>
      </c>
      <c r="J997" s="125">
        <f t="shared" si="297"/>
        <v>44622</v>
      </c>
      <c r="K997" s="126">
        <f t="shared" si="298"/>
        <v>47</v>
      </c>
      <c r="L997" s="127">
        <f t="shared" si="299"/>
        <v>47</v>
      </c>
      <c r="M997" s="128">
        <f t="shared" si="290"/>
        <v>1.0021348779999999</v>
      </c>
      <c r="N997" s="128">
        <f t="shared" ca="1" si="291"/>
        <v>1.0226516859999999</v>
      </c>
      <c r="O997" s="127">
        <f t="shared" si="300"/>
        <v>0</v>
      </c>
      <c r="P997" s="123">
        <f t="shared" ca="1" si="292"/>
        <v>226.51685999</v>
      </c>
      <c r="Q997" s="129">
        <f t="shared" si="293"/>
        <v>0</v>
      </c>
      <c r="R997" s="130" t="str">
        <f t="shared" si="301"/>
        <v>J=</v>
      </c>
      <c r="S997" s="125">
        <f t="shared" si="302"/>
        <v>44799</v>
      </c>
      <c r="T997" s="133" t="str">
        <f t="shared" si="303"/>
        <v>-</v>
      </c>
      <c r="U997" s="7"/>
      <c r="V997" s="7"/>
      <c r="W997" s="7"/>
      <c r="X997" s="7"/>
      <c r="Y997" s="1"/>
      <c r="Z997" s="7"/>
      <c r="AA997" s="7"/>
      <c r="AB997" s="7"/>
      <c r="AC997" s="7"/>
      <c r="AD997" s="7"/>
      <c r="AE997" s="8"/>
      <c r="AF997" s="7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</row>
    <row r="998" spans="1:212" x14ac:dyDescent="0.2">
      <c r="A998" s="122">
        <f t="shared" si="294"/>
        <v>44692</v>
      </c>
      <c r="B998" s="121">
        <f t="shared" ca="1" si="304"/>
        <v>10231.8161</v>
      </c>
      <c r="C998" s="123">
        <f t="shared" si="295"/>
        <v>10000</v>
      </c>
      <c r="D998" s="124">
        <f ca="1">IF(A998&lt;$B$1,VLOOKUP(A998,[1]DI!$A$4:$B$15000,2,FALSE),0)</f>
        <v>0.1265</v>
      </c>
      <c r="E998" s="123">
        <f t="shared" ca="1" si="288"/>
        <v>1.0004727899999999</v>
      </c>
      <c r="F998" s="123">
        <f ca="1">(TRUNC(PRODUCT($E$12:$E997),16))</f>
        <v>1.1313903157610901</v>
      </c>
      <c r="G998" s="123">
        <f t="shared" ca="1" si="287"/>
        <v>1.10816802524074</v>
      </c>
      <c r="H998" s="123">
        <f t="shared" ca="1" si="289"/>
        <v>1.0209555699999999</v>
      </c>
      <c r="I998" s="124">
        <f t="shared" si="296"/>
        <v>1.15E-2</v>
      </c>
      <c r="J998" s="125">
        <f t="shared" si="297"/>
        <v>44622</v>
      </c>
      <c r="K998" s="126">
        <f t="shared" si="298"/>
        <v>48</v>
      </c>
      <c r="L998" s="127">
        <f t="shared" si="299"/>
        <v>48</v>
      </c>
      <c r="M998" s="128">
        <f t="shared" si="290"/>
        <v>1.0021803499999999</v>
      </c>
      <c r="N998" s="128">
        <f t="shared" ca="1" si="291"/>
        <v>1.02318161</v>
      </c>
      <c r="O998" s="127">
        <f t="shared" si="300"/>
        <v>0</v>
      </c>
      <c r="P998" s="123">
        <f t="shared" ca="1" si="292"/>
        <v>231.81610000000001</v>
      </c>
      <c r="Q998" s="129">
        <f t="shared" si="293"/>
        <v>0</v>
      </c>
      <c r="R998" s="130" t="str">
        <f t="shared" si="301"/>
        <v>J=</v>
      </c>
      <c r="S998" s="125">
        <f t="shared" si="302"/>
        <v>44799</v>
      </c>
      <c r="T998" s="133" t="str">
        <f t="shared" si="303"/>
        <v>-</v>
      </c>
      <c r="U998" s="7"/>
      <c r="V998" s="7"/>
      <c r="W998" s="7"/>
      <c r="X998" s="7"/>
      <c r="Y998" s="1"/>
      <c r="Z998" s="7"/>
      <c r="AA998" s="7"/>
      <c r="AB998" s="7"/>
      <c r="AC998" s="7"/>
      <c r="AD998" s="7"/>
      <c r="AE998" s="8"/>
      <c r="AF998" s="7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</row>
    <row r="999" spans="1:212" x14ac:dyDescent="0.2">
      <c r="A999" s="122">
        <f t="shared" si="294"/>
        <v>44693</v>
      </c>
      <c r="B999" s="121">
        <f t="shared" ca="1" si="304"/>
        <v>10237.118130000001</v>
      </c>
      <c r="C999" s="123">
        <f t="shared" si="295"/>
        <v>10000</v>
      </c>
      <c r="D999" s="124">
        <f ca="1">IF(A999&lt;$B$1,VLOOKUP(A999,[1]DI!$A$4:$B$15000,2,FALSE),0)</f>
        <v>0.1265</v>
      </c>
      <c r="E999" s="123">
        <f t="shared" ca="1" si="288"/>
        <v>1.0004727899999999</v>
      </c>
      <c r="F999" s="123">
        <f ca="1">(TRUNC(PRODUCT($E$12:$E998),16))</f>
        <v>1.13192522578848</v>
      </c>
      <c r="G999" s="123">
        <f t="shared" ca="1" si="287"/>
        <v>1.10816802524074</v>
      </c>
      <c r="H999" s="123">
        <f t="shared" ca="1" si="289"/>
        <v>1.02143827</v>
      </c>
      <c r="I999" s="124">
        <f t="shared" si="296"/>
        <v>1.15E-2</v>
      </c>
      <c r="J999" s="125">
        <f t="shared" si="297"/>
        <v>44622</v>
      </c>
      <c r="K999" s="126">
        <f t="shared" si="298"/>
        <v>49</v>
      </c>
      <c r="L999" s="127">
        <f t="shared" si="299"/>
        <v>49</v>
      </c>
      <c r="M999" s="128">
        <f t="shared" si="290"/>
        <v>1.002225825</v>
      </c>
      <c r="N999" s="128">
        <f t="shared" ca="1" si="291"/>
        <v>1.023711813</v>
      </c>
      <c r="O999" s="127">
        <f t="shared" si="300"/>
        <v>0</v>
      </c>
      <c r="P999" s="123">
        <f t="shared" ca="1" si="292"/>
        <v>237.11813000000001</v>
      </c>
      <c r="Q999" s="129">
        <f t="shared" si="293"/>
        <v>0</v>
      </c>
      <c r="R999" s="130" t="str">
        <f t="shared" si="301"/>
        <v>J=</v>
      </c>
      <c r="S999" s="125">
        <f t="shared" si="302"/>
        <v>44799</v>
      </c>
      <c r="T999" s="133" t="str">
        <f t="shared" si="303"/>
        <v>-</v>
      </c>
      <c r="U999" s="7"/>
      <c r="V999" s="7"/>
      <c r="W999" s="7"/>
      <c r="X999" s="7"/>
      <c r="Y999" s="1"/>
      <c r="Z999" s="7"/>
      <c r="AA999" s="7"/>
      <c r="AB999" s="7"/>
      <c r="AC999" s="7"/>
      <c r="AD999" s="7"/>
      <c r="AE999" s="8"/>
      <c r="AF999" s="7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</row>
    <row r="1000" spans="1:212" x14ac:dyDescent="0.2">
      <c r="A1000" s="122">
        <f t="shared" si="294"/>
        <v>44694</v>
      </c>
      <c r="B1000" s="121">
        <f t="shared" ca="1" si="304"/>
        <v>10242.42281</v>
      </c>
      <c r="C1000" s="123">
        <f t="shared" si="295"/>
        <v>10000</v>
      </c>
      <c r="D1000" s="124">
        <f ca="1">IF(A1000&lt;$B$1,VLOOKUP(A1000,[1]DI!$A$4:$B$15000,2,FALSE),0)</f>
        <v>0.1265</v>
      </c>
      <c r="E1000" s="123">
        <f t="shared" ca="1" si="288"/>
        <v>1.0004727899999999</v>
      </c>
      <c r="F1000" s="123">
        <f ca="1">(TRUNC(PRODUCT($E$12:$E999),16))</f>
        <v>1.1324603887159801</v>
      </c>
      <c r="G1000" s="123">
        <f t="shared" ca="1" si="287"/>
        <v>1.10816802524074</v>
      </c>
      <c r="H1000" s="123">
        <f t="shared" ca="1" si="289"/>
        <v>1.02192119</v>
      </c>
      <c r="I1000" s="124">
        <f t="shared" si="296"/>
        <v>1.15E-2</v>
      </c>
      <c r="J1000" s="125">
        <f t="shared" si="297"/>
        <v>44622</v>
      </c>
      <c r="K1000" s="126">
        <f t="shared" si="298"/>
        <v>50</v>
      </c>
      <c r="L1000" s="127">
        <f t="shared" si="299"/>
        <v>50</v>
      </c>
      <c r="M1000" s="128">
        <f t="shared" si="290"/>
        <v>1.0022713009999999</v>
      </c>
      <c r="N1000" s="128">
        <f t="shared" ca="1" si="291"/>
        <v>1.024242281</v>
      </c>
      <c r="O1000" s="127">
        <f t="shared" si="300"/>
        <v>0</v>
      </c>
      <c r="P1000" s="123">
        <f t="shared" ca="1" si="292"/>
        <v>242.42281</v>
      </c>
      <c r="Q1000" s="129">
        <f t="shared" si="293"/>
        <v>0</v>
      </c>
      <c r="R1000" s="130" t="str">
        <f t="shared" si="301"/>
        <v>J=</v>
      </c>
      <c r="S1000" s="125">
        <f t="shared" si="302"/>
        <v>44799</v>
      </c>
      <c r="T1000" s="133" t="str">
        <f t="shared" si="303"/>
        <v>-</v>
      </c>
      <c r="U1000" s="7"/>
      <c r="V1000" s="7"/>
      <c r="W1000" s="7"/>
      <c r="X1000" s="7"/>
      <c r="Y1000" s="1"/>
      <c r="Z1000" s="7"/>
      <c r="AA1000" s="7"/>
      <c r="AB1000" s="7"/>
      <c r="AC1000" s="7"/>
      <c r="AD1000" s="7"/>
      <c r="AE1000" s="8"/>
      <c r="AF1000" s="7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</row>
    <row r="1001" spans="1:212" x14ac:dyDescent="0.2">
      <c r="A1001" s="122">
        <f t="shared" si="294"/>
        <v>44695</v>
      </c>
      <c r="B1001" s="121">
        <f t="shared" ca="1" si="304"/>
        <v>10247.73036</v>
      </c>
      <c r="C1001" s="123">
        <f t="shared" si="295"/>
        <v>10000</v>
      </c>
      <c r="D1001" s="124">
        <f ca="1">IF(A1001&lt;$B$1,VLOOKUP(A1001,[1]DI!$A$4:$B$15000,2,FALSE),0)</f>
        <v>0</v>
      </c>
      <c r="E1001" s="123">
        <f t="shared" ca="1" si="288"/>
        <v>1</v>
      </c>
      <c r="F1001" s="123">
        <f ca="1">(TRUNC(PRODUCT($E$12:$E1000),16))</f>
        <v>1.1329958046631601</v>
      </c>
      <c r="G1001" s="123">
        <f t="shared" ca="1" si="287"/>
        <v>1.10816802524074</v>
      </c>
      <c r="H1001" s="123">
        <f t="shared" ca="1" si="289"/>
        <v>1.02240435</v>
      </c>
      <c r="I1001" s="124">
        <f t="shared" si="296"/>
        <v>1.15E-2</v>
      </c>
      <c r="J1001" s="125">
        <f t="shared" si="297"/>
        <v>44622</v>
      </c>
      <c r="K1001" s="126">
        <f t="shared" si="298"/>
        <v>50</v>
      </c>
      <c r="L1001" s="127">
        <f t="shared" si="299"/>
        <v>51</v>
      </c>
      <c r="M1001" s="128">
        <f t="shared" si="290"/>
        <v>1.0023167799999999</v>
      </c>
      <c r="N1001" s="128">
        <f t="shared" ca="1" si="291"/>
        <v>1.024773036</v>
      </c>
      <c r="O1001" s="127">
        <f t="shared" si="300"/>
        <v>0</v>
      </c>
      <c r="P1001" s="123">
        <f t="shared" ca="1" si="292"/>
        <v>247.73035999999999</v>
      </c>
      <c r="Q1001" s="129">
        <f t="shared" si="293"/>
        <v>0</v>
      </c>
      <c r="R1001" s="130" t="str">
        <f t="shared" si="301"/>
        <v>J=</v>
      </c>
      <c r="S1001" s="125">
        <f t="shared" si="302"/>
        <v>44799</v>
      </c>
      <c r="T1001" s="133" t="str">
        <f t="shared" si="303"/>
        <v>-</v>
      </c>
      <c r="U1001" s="7"/>
      <c r="V1001" s="7"/>
      <c r="W1001" s="7"/>
      <c r="X1001" s="7"/>
      <c r="Y1001" s="1"/>
      <c r="Z1001" s="7"/>
      <c r="AA1001" s="7"/>
      <c r="AB1001" s="7"/>
      <c r="AC1001" s="7"/>
      <c r="AD1001" s="7"/>
      <c r="AE1001" s="8"/>
      <c r="AF1001" s="7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</row>
    <row r="1002" spans="1:212" x14ac:dyDescent="0.2">
      <c r="A1002" s="122">
        <f t="shared" si="294"/>
        <v>44696</v>
      </c>
      <c r="B1002" s="121">
        <f t="shared" ca="1" si="304"/>
        <v>10247.73036</v>
      </c>
      <c r="C1002" s="123">
        <f t="shared" si="295"/>
        <v>10000</v>
      </c>
      <c r="D1002" s="124">
        <f ca="1">IF(A1002&lt;$B$1,VLOOKUP(A1002,[1]DI!$A$4:$B$15000,2,FALSE),0)</f>
        <v>0</v>
      </c>
      <c r="E1002" s="123">
        <f t="shared" ca="1" si="288"/>
        <v>1</v>
      </c>
      <c r="F1002" s="123">
        <f ca="1">(TRUNC(PRODUCT($E$12:$E1001),16))</f>
        <v>1.1329958046631601</v>
      </c>
      <c r="G1002" s="123">
        <f t="shared" ca="1" si="287"/>
        <v>1.10816802524074</v>
      </c>
      <c r="H1002" s="123">
        <f t="shared" ca="1" si="289"/>
        <v>1.02240435</v>
      </c>
      <c r="I1002" s="124">
        <f t="shared" si="296"/>
        <v>1.15E-2</v>
      </c>
      <c r="J1002" s="125">
        <f t="shared" si="297"/>
        <v>44622</v>
      </c>
      <c r="K1002" s="126">
        <f t="shared" si="298"/>
        <v>50</v>
      </c>
      <c r="L1002" s="127">
        <f t="shared" si="299"/>
        <v>51</v>
      </c>
      <c r="M1002" s="128">
        <f t="shared" si="290"/>
        <v>1.0023167799999999</v>
      </c>
      <c r="N1002" s="128">
        <f t="shared" ca="1" si="291"/>
        <v>1.024773036</v>
      </c>
      <c r="O1002" s="127">
        <f t="shared" si="300"/>
        <v>0</v>
      </c>
      <c r="P1002" s="123">
        <f t="shared" ca="1" si="292"/>
        <v>247.73035999999999</v>
      </c>
      <c r="Q1002" s="129">
        <f t="shared" si="293"/>
        <v>0</v>
      </c>
      <c r="R1002" s="130" t="str">
        <f t="shared" si="301"/>
        <v>J=</v>
      </c>
      <c r="S1002" s="125">
        <f t="shared" si="302"/>
        <v>44799</v>
      </c>
      <c r="T1002" s="133" t="str">
        <f t="shared" si="303"/>
        <v>-</v>
      </c>
      <c r="U1002" s="7"/>
      <c r="V1002" s="7"/>
      <c r="W1002" s="7"/>
      <c r="X1002" s="7"/>
      <c r="Y1002" s="1"/>
      <c r="Z1002" s="7"/>
      <c r="AA1002" s="7"/>
      <c r="AB1002" s="7"/>
      <c r="AC1002" s="7"/>
      <c r="AD1002" s="7"/>
      <c r="AE1002" s="8"/>
      <c r="AF1002" s="7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</row>
    <row r="1003" spans="1:212" x14ac:dyDescent="0.2">
      <c r="A1003" s="122">
        <f t="shared" si="294"/>
        <v>44697</v>
      </c>
      <c r="B1003" s="121">
        <f t="shared" ca="1" si="304"/>
        <v>10247.73036</v>
      </c>
      <c r="C1003" s="123">
        <f t="shared" si="295"/>
        <v>10000</v>
      </c>
      <c r="D1003" s="124">
        <f ca="1">IF(A1003&lt;$B$1,VLOOKUP(A1003,[1]DI!$A$4:$B$15000,2,FALSE),0)</f>
        <v>0.1265</v>
      </c>
      <c r="E1003" s="123">
        <f t="shared" ca="1" si="288"/>
        <v>1.0004727899999999</v>
      </c>
      <c r="F1003" s="123">
        <f ca="1">(TRUNC(PRODUCT($E$12:$E1002),16))</f>
        <v>1.1329958046631601</v>
      </c>
      <c r="G1003" s="123">
        <f t="shared" ca="1" si="287"/>
        <v>1.10816802524074</v>
      </c>
      <c r="H1003" s="123">
        <f t="shared" ca="1" si="289"/>
        <v>1.02240435</v>
      </c>
      <c r="I1003" s="124">
        <f t="shared" si="296"/>
        <v>1.15E-2</v>
      </c>
      <c r="J1003" s="125">
        <f t="shared" si="297"/>
        <v>44622</v>
      </c>
      <c r="K1003" s="126">
        <f t="shared" si="298"/>
        <v>51</v>
      </c>
      <c r="L1003" s="127">
        <f t="shared" si="299"/>
        <v>51</v>
      </c>
      <c r="M1003" s="128">
        <f t="shared" si="290"/>
        <v>1.0023167799999999</v>
      </c>
      <c r="N1003" s="128">
        <f t="shared" ca="1" si="291"/>
        <v>1.024773036</v>
      </c>
      <c r="O1003" s="127">
        <f t="shared" si="300"/>
        <v>0</v>
      </c>
      <c r="P1003" s="123">
        <f t="shared" ca="1" si="292"/>
        <v>247.73035999999999</v>
      </c>
      <c r="Q1003" s="129">
        <f t="shared" si="293"/>
        <v>0</v>
      </c>
      <c r="R1003" s="130" t="str">
        <f t="shared" si="301"/>
        <v>J=</v>
      </c>
      <c r="S1003" s="125">
        <f t="shared" si="302"/>
        <v>44799</v>
      </c>
      <c r="T1003" s="133" t="str">
        <f t="shared" si="303"/>
        <v>-</v>
      </c>
      <c r="U1003" s="7"/>
      <c r="V1003" s="7"/>
      <c r="W1003" s="7"/>
      <c r="X1003" s="7"/>
      <c r="Y1003" s="1"/>
      <c r="Z1003" s="7"/>
      <c r="AA1003" s="7"/>
      <c r="AB1003" s="7"/>
      <c r="AC1003" s="7"/>
      <c r="AD1003" s="7"/>
      <c r="AE1003" s="8"/>
      <c r="AF1003" s="7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</row>
    <row r="1004" spans="1:212" x14ac:dyDescent="0.2">
      <c r="A1004" s="122">
        <f t="shared" si="294"/>
        <v>44698</v>
      </c>
      <c r="B1004" s="121">
        <f t="shared" ca="1" si="304"/>
        <v>10253.040569999999</v>
      </c>
      <c r="C1004" s="123">
        <f t="shared" si="295"/>
        <v>10000</v>
      </c>
      <c r="D1004" s="124">
        <f ca="1">IF(A1004&lt;$B$1,VLOOKUP(A1004,[1]DI!$A$4:$B$15000,2,FALSE),0)</f>
        <v>0.1265</v>
      </c>
      <c r="E1004" s="123">
        <f t="shared" ca="1" si="288"/>
        <v>1.0004727899999999</v>
      </c>
      <c r="F1004" s="123">
        <f ca="1">(TRUNC(PRODUCT($E$12:$E1003),16))</f>
        <v>1.13353147374965</v>
      </c>
      <c r="G1004" s="123">
        <f t="shared" ca="1" si="287"/>
        <v>1.10816802524074</v>
      </c>
      <c r="H1004" s="123">
        <f t="shared" ca="1" si="289"/>
        <v>1.0228877300000001</v>
      </c>
      <c r="I1004" s="124">
        <f t="shared" si="296"/>
        <v>1.15E-2</v>
      </c>
      <c r="J1004" s="125">
        <f t="shared" si="297"/>
        <v>44622</v>
      </c>
      <c r="K1004" s="126">
        <f t="shared" si="298"/>
        <v>52</v>
      </c>
      <c r="L1004" s="127">
        <f t="shared" si="299"/>
        <v>52</v>
      </c>
      <c r="M1004" s="128">
        <f t="shared" si="290"/>
        <v>1.0023622599999999</v>
      </c>
      <c r="N1004" s="128">
        <f t="shared" ca="1" si="291"/>
        <v>1.025304057</v>
      </c>
      <c r="O1004" s="127">
        <f t="shared" si="300"/>
        <v>0</v>
      </c>
      <c r="P1004" s="123">
        <f t="shared" ca="1" si="292"/>
        <v>253.04057</v>
      </c>
      <c r="Q1004" s="129">
        <f t="shared" si="293"/>
        <v>0</v>
      </c>
      <c r="R1004" s="130" t="str">
        <f t="shared" si="301"/>
        <v>J=</v>
      </c>
      <c r="S1004" s="125">
        <f t="shared" si="302"/>
        <v>44799</v>
      </c>
      <c r="T1004" s="133" t="str">
        <f t="shared" si="303"/>
        <v>-</v>
      </c>
      <c r="U1004" s="7"/>
      <c r="V1004" s="7"/>
      <c r="W1004" s="7"/>
      <c r="X1004" s="7"/>
      <c r="Y1004" s="1"/>
      <c r="Z1004" s="7"/>
      <c r="AA1004" s="7"/>
      <c r="AB1004" s="7"/>
      <c r="AC1004" s="7"/>
      <c r="AD1004" s="7"/>
      <c r="AE1004" s="8"/>
      <c r="AF1004" s="7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</row>
    <row r="1005" spans="1:212" x14ac:dyDescent="0.2">
      <c r="A1005" s="122">
        <f t="shared" si="294"/>
        <v>44699</v>
      </c>
      <c r="B1005" s="121">
        <f t="shared" ca="1" si="304"/>
        <v>10258.353549990001</v>
      </c>
      <c r="C1005" s="123">
        <f t="shared" si="295"/>
        <v>10000</v>
      </c>
      <c r="D1005" s="124">
        <f ca="1">IF(A1005&lt;$B$1,VLOOKUP(A1005,[1]DI!$A$4:$B$15000,2,FALSE),0)</f>
        <v>0.1265</v>
      </c>
      <c r="E1005" s="123">
        <f t="shared" ca="1" si="288"/>
        <v>1.0004727899999999</v>
      </c>
      <c r="F1005" s="123">
        <f ca="1">(TRUNC(PRODUCT($E$12:$E1004),16))</f>
        <v>1.13406739609512</v>
      </c>
      <c r="G1005" s="123">
        <f t="shared" ca="1" si="287"/>
        <v>1.10816802524074</v>
      </c>
      <c r="H1005" s="123">
        <f t="shared" ca="1" si="289"/>
        <v>1.02337134</v>
      </c>
      <c r="I1005" s="124">
        <f t="shared" si="296"/>
        <v>1.15E-2</v>
      </c>
      <c r="J1005" s="125">
        <f t="shared" si="297"/>
        <v>44622</v>
      </c>
      <c r="K1005" s="126">
        <f t="shared" si="298"/>
        <v>53</v>
      </c>
      <c r="L1005" s="127">
        <f t="shared" si="299"/>
        <v>53</v>
      </c>
      <c r="M1005" s="128">
        <f t="shared" si="290"/>
        <v>1.002407743</v>
      </c>
      <c r="N1005" s="128">
        <f t="shared" ca="1" si="291"/>
        <v>1.0258353549999999</v>
      </c>
      <c r="O1005" s="127">
        <f t="shared" si="300"/>
        <v>0</v>
      </c>
      <c r="P1005" s="123">
        <f t="shared" ca="1" si="292"/>
        <v>258.35354998999998</v>
      </c>
      <c r="Q1005" s="129">
        <f t="shared" si="293"/>
        <v>0</v>
      </c>
      <c r="R1005" s="130" t="str">
        <f t="shared" si="301"/>
        <v>J=</v>
      </c>
      <c r="S1005" s="125">
        <f t="shared" si="302"/>
        <v>44799</v>
      </c>
      <c r="T1005" s="133" t="str">
        <f t="shared" si="303"/>
        <v>-</v>
      </c>
      <c r="U1005" s="7"/>
      <c r="V1005" s="7"/>
      <c r="W1005" s="7"/>
      <c r="X1005" s="7"/>
      <c r="Y1005" s="1"/>
      <c r="Z1005" s="7"/>
      <c r="AA1005" s="7"/>
      <c r="AB1005" s="7"/>
      <c r="AC1005" s="7"/>
      <c r="AD1005" s="7"/>
      <c r="AE1005" s="8"/>
      <c r="AF1005" s="7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</row>
    <row r="1006" spans="1:212" x14ac:dyDescent="0.2">
      <c r="A1006" s="122">
        <f t="shared" si="294"/>
        <v>44700</v>
      </c>
      <c r="B1006" s="121">
        <f t="shared" ca="1" si="304"/>
        <v>10263.6693</v>
      </c>
      <c r="C1006" s="123">
        <f t="shared" si="295"/>
        <v>10000</v>
      </c>
      <c r="D1006" s="124">
        <f ca="1">IF(A1006&lt;$B$1,VLOOKUP(A1006,[1]DI!$A$4:$B$15000,2,FALSE),0)</f>
        <v>0.1265</v>
      </c>
      <c r="E1006" s="123">
        <f t="shared" ca="1" si="288"/>
        <v>1.0004727899999999</v>
      </c>
      <c r="F1006" s="123">
        <f ca="1">(TRUNC(PRODUCT($E$12:$E1005),16))</f>
        <v>1.1346035718193199</v>
      </c>
      <c r="G1006" s="123">
        <f t="shared" ca="1" si="287"/>
        <v>1.10816802524074</v>
      </c>
      <c r="H1006" s="123">
        <f t="shared" ca="1" si="289"/>
        <v>1.02385518</v>
      </c>
      <c r="I1006" s="124">
        <f t="shared" si="296"/>
        <v>1.15E-2</v>
      </c>
      <c r="J1006" s="125">
        <f t="shared" si="297"/>
        <v>44622</v>
      </c>
      <c r="K1006" s="126">
        <f t="shared" si="298"/>
        <v>54</v>
      </c>
      <c r="L1006" s="127">
        <f t="shared" si="299"/>
        <v>54</v>
      </c>
      <c r="M1006" s="128">
        <f t="shared" si="290"/>
        <v>1.002453228</v>
      </c>
      <c r="N1006" s="128">
        <f t="shared" ca="1" si="291"/>
        <v>1.02636693</v>
      </c>
      <c r="O1006" s="127">
        <f t="shared" si="300"/>
        <v>0</v>
      </c>
      <c r="P1006" s="123">
        <f t="shared" ca="1" si="292"/>
        <v>263.66930000000002</v>
      </c>
      <c r="Q1006" s="129">
        <f t="shared" si="293"/>
        <v>0</v>
      </c>
      <c r="R1006" s="130" t="str">
        <f t="shared" si="301"/>
        <v>J=</v>
      </c>
      <c r="S1006" s="125">
        <f t="shared" si="302"/>
        <v>44799</v>
      </c>
      <c r="T1006" s="133" t="str">
        <f t="shared" si="303"/>
        <v>-</v>
      </c>
      <c r="U1006" s="7"/>
      <c r="V1006" s="7"/>
      <c r="W1006" s="7"/>
      <c r="X1006" s="7"/>
      <c r="Y1006" s="1"/>
      <c r="Z1006" s="7"/>
      <c r="AA1006" s="7"/>
      <c r="AB1006" s="7"/>
      <c r="AC1006" s="7"/>
      <c r="AD1006" s="7"/>
      <c r="AE1006" s="8"/>
      <c r="AF1006" s="7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</row>
    <row r="1007" spans="1:212" x14ac:dyDescent="0.2">
      <c r="A1007" s="122">
        <f t="shared" si="294"/>
        <v>44701</v>
      </c>
      <c r="B1007" s="121">
        <f t="shared" ca="1" si="304"/>
        <v>10268.98782</v>
      </c>
      <c r="C1007" s="123">
        <f t="shared" si="295"/>
        <v>10000</v>
      </c>
      <c r="D1007" s="124">
        <f ca="1">IF(A1007&lt;$B$1,VLOOKUP(A1007,[1]DI!$A$4:$B$15000,2,FALSE),0)</f>
        <v>0.1265</v>
      </c>
      <c r="E1007" s="123">
        <f t="shared" ca="1" si="288"/>
        <v>1.0004727899999999</v>
      </c>
      <c r="F1007" s="123">
        <f ca="1">(TRUNC(PRODUCT($E$12:$E1006),16))</f>
        <v>1.13514000104204</v>
      </c>
      <c r="G1007" s="123">
        <f t="shared" ca="1" si="287"/>
        <v>1.10816802524074</v>
      </c>
      <c r="H1007" s="123">
        <f t="shared" ca="1" si="289"/>
        <v>1.0243392499999999</v>
      </c>
      <c r="I1007" s="124">
        <f t="shared" si="296"/>
        <v>1.15E-2</v>
      </c>
      <c r="J1007" s="125">
        <f t="shared" si="297"/>
        <v>44622</v>
      </c>
      <c r="K1007" s="126">
        <f t="shared" si="298"/>
        <v>55</v>
      </c>
      <c r="L1007" s="127">
        <f t="shared" si="299"/>
        <v>55</v>
      </c>
      <c r="M1007" s="128">
        <f t="shared" si="290"/>
        <v>1.002498715</v>
      </c>
      <c r="N1007" s="128">
        <f t="shared" ca="1" si="291"/>
        <v>1.026898782</v>
      </c>
      <c r="O1007" s="127">
        <f t="shared" si="300"/>
        <v>0</v>
      </c>
      <c r="P1007" s="123">
        <f t="shared" ca="1" si="292"/>
        <v>268.98782</v>
      </c>
      <c r="Q1007" s="129">
        <f t="shared" si="293"/>
        <v>0</v>
      </c>
      <c r="R1007" s="130" t="str">
        <f t="shared" si="301"/>
        <v>J=</v>
      </c>
      <c r="S1007" s="125">
        <f t="shared" si="302"/>
        <v>44799</v>
      </c>
      <c r="T1007" s="133" t="str">
        <f t="shared" si="303"/>
        <v>-</v>
      </c>
      <c r="U1007" s="7"/>
      <c r="V1007" s="7"/>
      <c r="W1007" s="7"/>
      <c r="X1007" s="7"/>
      <c r="Y1007" s="1"/>
      <c r="Z1007" s="7"/>
      <c r="AA1007" s="7"/>
      <c r="AB1007" s="7"/>
      <c r="AC1007" s="7"/>
      <c r="AD1007" s="7"/>
      <c r="AE1007" s="8"/>
      <c r="AF1007" s="7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</row>
    <row r="1008" spans="1:212" x14ac:dyDescent="0.2">
      <c r="A1008" s="122">
        <f t="shared" si="294"/>
        <v>44702</v>
      </c>
      <c r="B1008" s="121">
        <f t="shared" ca="1" si="304"/>
        <v>10274.30899999</v>
      </c>
      <c r="C1008" s="123">
        <f t="shared" si="295"/>
        <v>10000</v>
      </c>
      <c r="D1008" s="124">
        <f ca="1">IF(A1008&lt;$B$1,VLOOKUP(A1008,[1]DI!$A$4:$B$15000,2,FALSE),0)</f>
        <v>0</v>
      </c>
      <c r="E1008" s="123">
        <f t="shared" ca="1" si="288"/>
        <v>1</v>
      </c>
      <c r="F1008" s="123">
        <f ca="1">(TRUNC(PRODUCT($E$12:$E1007),16))</f>
        <v>1.13567668388313</v>
      </c>
      <c r="G1008" s="123">
        <f t="shared" ref="G1008:G1071" ca="1" si="305">IF(O1007&gt;0,F1007,G1007)</f>
        <v>1.10816802524074</v>
      </c>
      <c r="H1008" s="123">
        <f t="shared" ca="1" si="289"/>
        <v>1.0248235400000001</v>
      </c>
      <c r="I1008" s="124">
        <f t="shared" si="296"/>
        <v>1.15E-2</v>
      </c>
      <c r="J1008" s="125">
        <f t="shared" si="297"/>
        <v>44622</v>
      </c>
      <c r="K1008" s="126">
        <f t="shared" si="298"/>
        <v>55</v>
      </c>
      <c r="L1008" s="127">
        <f t="shared" si="299"/>
        <v>56</v>
      </c>
      <c r="M1008" s="128">
        <f t="shared" si="290"/>
        <v>1.0025442040000001</v>
      </c>
      <c r="N1008" s="128">
        <f t="shared" ca="1" si="291"/>
        <v>1.0274308999999999</v>
      </c>
      <c r="O1008" s="127">
        <f t="shared" si="300"/>
        <v>0</v>
      </c>
      <c r="P1008" s="123">
        <f t="shared" ca="1" si="292"/>
        <v>274.30899999000002</v>
      </c>
      <c r="Q1008" s="129">
        <f t="shared" si="293"/>
        <v>0</v>
      </c>
      <c r="R1008" s="130" t="str">
        <f t="shared" si="301"/>
        <v>J=</v>
      </c>
      <c r="S1008" s="125">
        <f t="shared" si="302"/>
        <v>44799</v>
      </c>
      <c r="T1008" s="133" t="str">
        <f t="shared" si="303"/>
        <v>-</v>
      </c>
      <c r="U1008" s="7"/>
      <c r="V1008" s="7"/>
      <c r="W1008" s="7"/>
      <c r="X1008" s="7"/>
      <c r="Y1008" s="1"/>
      <c r="Z1008" s="7"/>
      <c r="AA1008" s="7"/>
      <c r="AB1008" s="7"/>
      <c r="AC1008" s="7"/>
      <c r="AD1008" s="7"/>
      <c r="AE1008" s="8"/>
      <c r="AF1008" s="7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</row>
    <row r="1009" spans="1:212" x14ac:dyDescent="0.2">
      <c r="A1009" s="122">
        <f t="shared" si="294"/>
        <v>44703</v>
      </c>
      <c r="B1009" s="121">
        <f t="shared" ca="1" si="304"/>
        <v>10274.30899999</v>
      </c>
      <c r="C1009" s="123">
        <f t="shared" si="295"/>
        <v>10000</v>
      </c>
      <c r="D1009" s="124">
        <f ca="1">IF(A1009&lt;$B$1,VLOOKUP(A1009,[1]DI!$A$4:$B$15000,2,FALSE),0)</f>
        <v>0</v>
      </c>
      <c r="E1009" s="123">
        <f t="shared" ca="1" si="288"/>
        <v>1</v>
      </c>
      <c r="F1009" s="123">
        <f ca="1">(TRUNC(PRODUCT($E$12:$E1008),16))</f>
        <v>1.13567668388313</v>
      </c>
      <c r="G1009" s="123">
        <f t="shared" ca="1" si="305"/>
        <v>1.10816802524074</v>
      </c>
      <c r="H1009" s="123">
        <f t="shared" ca="1" si="289"/>
        <v>1.0248235400000001</v>
      </c>
      <c r="I1009" s="124">
        <f t="shared" si="296"/>
        <v>1.15E-2</v>
      </c>
      <c r="J1009" s="125">
        <f t="shared" si="297"/>
        <v>44622</v>
      </c>
      <c r="K1009" s="126">
        <f t="shared" si="298"/>
        <v>55</v>
      </c>
      <c r="L1009" s="127">
        <f t="shared" si="299"/>
        <v>56</v>
      </c>
      <c r="M1009" s="128">
        <f t="shared" si="290"/>
        <v>1.0025442040000001</v>
      </c>
      <c r="N1009" s="128">
        <f t="shared" ca="1" si="291"/>
        <v>1.0274308999999999</v>
      </c>
      <c r="O1009" s="127">
        <f t="shared" si="300"/>
        <v>0</v>
      </c>
      <c r="P1009" s="123">
        <f t="shared" ca="1" si="292"/>
        <v>274.30899999000002</v>
      </c>
      <c r="Q1009" s="129">
        <f t="shared" si="293"/>
        <v>0</v>
      </c>
      <c r="R1009" s="130" t="str">
        <f t="shared" si="301"/>
        <v>J=</v>
      </c>
      <c r="S1009" s="125">
        <f t="shared" si="302"/>
        <v>44799</v>
      </c>
      <c r="T1009" s="133" t="str">
        <f t="shared" si="303"/>
        <v>-</v>
      </c>
      <c r="U1009" s="7"/>
      <c r="V1009" s="7"/>
      <c r="W1009" s="7"/>
      <c r="X1009" s="7"/>
      <c r="Y1009" s="1"/>
      <c r="Z1009" s="7"/>
      <c r="AA1009" s="7"/>
      <c r="AB1009" s="7"/>
      <c r="AC1009" s="7"/>
      <c r="AD1009" s="7"/>
      <c r="AE1009" s="8"/>
      <c r="AF1009" s="7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</row>
    <row r="1010" spans="1:212" x14ac:dyDescent="0.2">
      <c r="A1010" s="122">
        <f t="shared" si="294"/>
        <v>44704</v>
      </c>
      <c r="B1010" s="121">
        <f t="shared" ca="1" si="304"/>
        <v>10274.30899999</v>
      </c>
      <c r="C1010" s="123">
        <f t="shared" si="295"/>
        <v>10000</v>
      </c>
      <c r="D1010" s="124">
        <f ca="1">IF(A1010&lt;$B$1,VLOOKUP(A1010,[1]DI!$A$4:$B$15000,2,FALSE),0)</f>
        <v>0.1265</v>
      </c>
      <c r="E1010" s="123">
        <f t="shared" ca="1" si="288"/>
        <v>1.0004727899999999</v>
      </c>
      <c r="F1010" s="123">
        <f ca="1">(TRUNC(PRODUCT($E$12:$E1009),16))</f>
        <v>1.13567668388313</v>
      </c>
      <c r="G1010" s="123">
        <f t="shared" ca="1" si="305"/>
        <v>1.10816802524074</v>
      </c>
      <c r="H1010" s="123">
        <f t="shared" ca="1" si="289"/>
        <v>1.0248235400000001</v>
      </c>
      <c r="I1010" s="124">
        <f t="shared" si="296"/>
        <v>1.15E-2</v>
      </c>
      <c r="J1010" s="125">
        <f t="shared" si="297"/>
        <v>44622</v>
      </c>
      <c r="K1010" s="126">
        <f t="shared" si="298"/>
        <v>56</v>
      </c>
      <c r="L1010" s="127">
        <f t="shared" si="299"/>
        <v>56</v>
      </c>
      <c r="M1010" s="128">
        <f t="shared" si="290"/>
        <v>1.0025442040000001</v>
      </c>
      <c r="N1010" s="128">
        <f t="shared" ca="1" si="291"/>
        <v>1.0274308999999999</v>
      </c>
      <c r="O1010" s="127">
        <f t="shared" si="300"/>
        <v>0</v>
      </c>
      <c r="P1010" s="123">
        <f t="shared" ca="1" si="292"/>
        <v>274.30899999000002</v>
      </c>
      <c r="Q1010" s="129">
        <f t="shared" si="293"/>
        <v>0</v>
      </c>
      <c r="R1010" s="130" t="str">
        <f t="shared" si="301"/>
        <v>J=</v>
      </c>
      <c r="S1010" s="125">
        <f t="shared" si="302"/>
        <v>44799</v>
      </c>
      <c r="T1010" s="133" t="str">
        <f t="shared" si="303"/>
        <v>-</v>
      </c>
      <c r="U1010" s="7"/>
      <c r="V1010" s="7"/>
      <c r="W1010" s="7"/>
      <c r="X1010" s="7"/>
      <c r="Y1010" s="1"/>
      <c r="Z1010" s="7"/>
      <c r="AA1010" s="7"/>
      <c r="AB1010" s="7"/>
      <c r="AC1010" s="7"/>
      <c r="AD1010" s="7"/>
      <c r="AE1010" s="8"/>
      <c r="AF1010" s="7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</row>
    <row r="1011" spans="1:212" x14ac:dyDescent="0.2">
      <c r="A1011" s="122">
        <f t="shared" si="294"/>
        <v>44705</v>
      </c>
      <c r="B1011" s="121">
        <f t="shared" ca="1" si="304"/>
        <v>10279.63305</v>
      </c>
      <c r="C1011" s="123">
        <f t="shared" si="295"/>
        <v>10000</v>
      </c>
      <c r="D1011" s="124">
        <f ca="1">IF(A1011&lt;$B$1,VLOOKUP(A1011,[1]DI!$A$4:$B$15000,2,FALSE),0)</f>
        <v>0.1265</v>
      </c>
      <c r="E1011" s="123">
        <f t="shared" ca="1" si="288"/>
        <v>1.0004727899999999</v>
      </c>
      <c r="F1011" s="123">
        <f ca="1">(TRUNC(PRODUCT($E$12:$E1010),16))</f>
        <v>1.13621362046251</v>
      </c>
      <c r="G1011" s="123">
        <f t="shared" ca="1" si="305"/>
        <v>1.10816802524074</v>
      </c>
      <c r="H1011" s="123">
        <f t="shared" ca="1" si="289"/>
        <v>1.0253080699999999</v>
      </c>
      <c r="I1011" s="124">
        <f t="shared" si="296"/>
        <v>1.15E-2</v>
      </c>
      <c r="J1011" s="125">
        <f t="shared" si="297"/>
        <v>44622</v>
      </c>
      <c r="K1011" s="126">
        <f t="shared" si="298"/>
        <v>57</v>
      </c>
      <c r="L1011" s="127">
        <f t="shared" si="299"/>
        <v>57</v>
      </c>
      <c r="M1011" s="128">
        <f t="shared" si="290"/>
        <v>1.0025896949999999</v>
      </c>
      <c r="N1011" s="128">
        <f t="shared" ca="1" si="291"/>
        <v>1.0279633050000001</v>
      </c>
      <c r="O1011" s="127">
        <f t="shared" si="300"/>
        <v>0</v>
      </c>
      <c r="P1011" s="123">
        <f t="shared" ca="1" si="292"/>
        <v>279.63305000000003</v>
      </c>
      <c r="Q1011" s="129">
        <f t="shared" si="293"/>
        <v>0</v>
      </c>
      <c r="R1011" s="130" t="str">
        <f t="shared" si="301"/>
        <v>J=</v>
      </c>
      <c r="S1011" s="125">
        <f t="shared" si="302"/>
        <v>44799</v>
      </c>
      <c r="T1011" s="133" t="str">
        <f t="shared" si="303"/>
        <v>-</v>
      </c>
      <c r="U1011" s="7"/>
      <c r="V1011" s="7"/>
      <c r="W1011" s="7"/>
      <c r="X1011" s="7"/>
      <c r="Y1011" s="1"/>
      <c r="Z1011" s="7"/>
      <c r="AA1011" s="7"/>
      <c r="AB1011" s="7"/>
      <c r="AC1011" s="7"/>
      <c r="AD1011" s="7"/>
      <c r="AE1011" s="8"/>
      <c r="AF1011" s="7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</row>
    <row r="1012" spans="1:212" x14ac:dyDescent="0.2">
      <c r="A1012" s="122">
        <f t="shared" si="294"/>
        <v>44706</v>
      </c>
      <c r="B1012" s="121">
        <f t="shared" ca="1" si="304"/>
        <v>10284.95986999</v>
      </c>
      <c r="C1012" s="123">
        <f t="shared" si="295"/>
        <v>10000</v>
      </c>
      <c r="D1012" s="124">
        <f ca="1">IF(A1012&lt;$B$1,VLOOKUP(A1012,[1]DI!$A$4:$B$15000,2,FALSE),0)</f>
        <v>0.1265</v>
      </c>
      <c r="E1012" s="123">
        <f t="shared" ca="1" si="288"/>
        <v>1.0004727899999999</v>
      </c>
      <c r="F1012" s="123">
        <f ca="1">(TRUNC(PRODUCT($E$12:$E1011),16))</f>
        <v>1.1367508109001301</v>
      </c>
      <c r="G1012" s="123">
        <f t="shared" ca="1" si="305"/>
        <v>1.10816802524074</v>
      </c>
      <c r="H1012" s="123">
        <f t="shared" ca="1" si="289"/>
        <v>1.0257928300000001</v>
      </c>
      <c r="I1012" s="124">
        <f t="shared" si="296"/>
        <v>1.15E-2</v>
      </c>
      <c r="J1012" s="125">
        <f t="shared" si="297"/>
        <v>44622</v>
      </c>
      <c r="K1012" s="126">
        <f t="shared" si="298"/>
        <v>58</v>
      </c>
      <c r="L1012" s="127">
        <f t="shared" si="299"/>
        <v>58</v>
      </c>
      <c r="M1012" s="128">
        <f t="shared" si="290"/>
        <v>1.002635188</v>
      </c>
      <c r="N1012" s="128">
        <f t="shared" ca="1" si="291"/>
        <v>1.0284959869999999</v>
      </c>
      <c r="O1012" s="127">
        <f t="shared" si="300"/>
        <v>0</v>
      </c>
      <c r="P1012" s="123">
        <f t="shared" ca="1" si="292"/>
        <v>284.95986999000002</v>
      </c>
      <c r="Q1012" s="129">
        <f t="shared" si="293"/>
        <v>0</v>
      </c>
      <c r="R1012" s="130" t="str">
        <f t="shared" si="301"/>
        <v>J=</v>
      </c>
      <c r="S1012" s="125">
        <f t="shared" si="302"/>
        <v>44799</v>
      </c>
      <c r="T1012" s="133" t="str">
        <f t="shared" si="303"/>
        <v>-</v>
      </c>
      <c r="U1012" s="7"/>
      <c r="V1012" s="7"/>
      <c r="W1012" s="7"/>
      <c r="X1012" s="7"/>
      <c r="Y1012" s="1"/>
      <c r="Z1012" s="7"/>
      <c r="AA1012" s="7"/>
      <c r="AB1012" s="7"/>
      <c r="AC1012" s="7"/>
      <c r="AD1012" s="7"/>
      <c r="AE1012" s="8"/>
      <c r="AF1012" s="7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</row>
    <row r="1013" spans="1:212" x14ac:dyDescent="0.2">
      <c r="A1013" s="122">
        <f t="shared" si="294"/>
        <v>44707</v>
      </c>
      <c r="B1013" s="121">
        <f t="shared" ca="1" si="304"/>
        <v>10290.28934999</v>
      </c>
      <c r="C1013" s="123">
        <f t="shared" si="295"/>
        <v>10000</v>
      </c>
      <c r="D1013" s="124">
        <f ca="1">IF(A1013&lt;$B$1,VLOOKUP(A1013,[1]DI!$A$4:$B$15000,2,FALSE),0)</f>
        <v>0.1265</v>
      </c>
      <c r="E1013" s="123">
        <f t="shared" ca="1" si="288"/>
        <v>1.0004727899999999</v>
      </c>
      <c r="F1013" s="123">
        <f ca="1">(TRUNC(PRODUCT($E$12:$E1012),16))</f>
        <v>1.13728825531601</v>
      </c>
      <c r="G1013" s="123">
        <f t="shared" ca="1" si="305"/>
        <v>1.10816802524074</v>
      </c>
      <c r="H1013" s="123">
        <f t="shared" ca="1" si="289"/>
        <v>1.0262778100000001</v>
      </c>
      <c r="I1013" s="124">
        <f t="shared" si="296"/>
        <v>1.15E-2</v>
      </c>
      <c r="J1013" s="125">
        <f t="shared" si="297"/>
        <v>44622</v>
      </c>
      <c r="K1013" s="126">
        <f t="shared" si="298"/>
        <v>59</v>
      </c>
      <c r="L1013" s="127">
        <f t="shared" si="299"/>
        <v>59</v>
      </c>
      <c r="M1013" s="128">
        <f t="shared" si="290"/>
        <v>1.0026806829999999</v>
      </c>
      <c r="N1013" s="128">
        <f t="shared" ca="1" si="291"/>
        <v>1.0290289349999999</v>
      </c>
      <c r="O1013" s="127">
        <f t="shared" si="300"/>
        <v>0</v>
      </c>
      <c r="P1013" s="123">
        <f t="shared" ca="1" si="292"/>
        <v>290.28934999000001</v>
      </c>
      <c r="Q1013" s="129">
        <f t="shared" si="293"/>
        <v>0</v>
      </c>
      <c r="R1013" s="130" t="str">
        <f t="shared" si="301"/>
        <v>J=</v>
      </c>
      <c r="S1013" s="125">
        <f t="shared" si="302"/>
        <v>44799</v>
      </c>
      <c r="T1013" s="133" t="str">
        <f t="shared" si="303"/>
        <v>-</v>
      </c>
      <c r="U1013" s="7"/>
      <c r="V1013" s="7"/>
      <c r="W1013" s="7"/>
      <c r="X1013" s="7"/>
      <c r="Y1013" s="1"/>
      <c r="Z1013" s="7"/>
      <c r="AA1013" s="7"/>
      <c r="AB1013" s="7"/>
      <c r="AC1013" s="7"/>
      <c r="AD1013" s="7"/>
      <c r="AE1013" s="8"/>
      <c r="AF1013" s="7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</row>
    <row r="1014" spans="1:212" x14ac:dyDescent="0.2">
      <c r="A1014" s="122">
        <f t="shared" si="294"/>
        <v>44708</v>
      </c>
      <c r="B1014" s="121">
        <f t="shared" ca="1" si="304"/>
        <v>10295.621709999999</v>
      </c>
      <c r="C1014" s="123">
        <f t="shared" si="295"/>
        <v>10000</v>
      </c>
      <c r="D1014" s="124">
        <f ca="1">IF(A1014&lt;$B$1,VLOOKUP(A1014,[1]DI!$A$4:$B$15000,2,FALSE),0)</f>
        <v>0.1265</v>
      </c>
      <c r="E1014" s="123">
        <f t="shared" ca="1" si="288"/>
        <v>1.0004727899999999</v>
      </c>
      <c r="F1014" s="123">
        <f ca="1">(TRUNC(PRODUCT($E$12:$E1013),16))</f>
        <v>1.13782595383024</v>
      </c>
      <c r="G1014" s="123">
        <f t="shared" ca="1" si="305"/>
        <v>1.10816802524074</v>
      </c>
      <c r="H1014" s="123">
        <f t="shared" ca="1" si="289"/>
        <v>1.0267630299999999</v>
      </c>
      <c r="I1014" s="124">
        <f t="shared" si="296"/>
        <v>1.15E-2</v>
      </c>
      <c r="J1014" s="125">
        <f t="shared" si="297"/>
        <v>44622</v>
      </c>
      <c r="K1014" s="126">
        <f t="shared" si="298"/>
        <v>60</v>
      </c>
      <c r="L1014" s="127">
        <f t="shared" si="299"/>
        <v>60</v>
      </c>
      <c r="M1014" s="128">
        <f t="shared" si="290"/>
        <v>1.00272618</v>
      </c>
      <c r="N1014" s="128">
        <f t="shared" ca="1" si="291"/>
        <v>1.029562171</v>
      </c>
      <c r="O1014" s="127">
        <f t="shared" si="300"/>
        <v>0</v>
      </c>
      <c r="P1014" s="123">
        <f t="shared" ca="1" si="292"/>
        <v>295.62171000000001</v>
      </c>
      <c r="Q1014" s="129">
        <f t="shared" si="293"/>
        <v>0</v>
      </c>
      <c r="R1014" s="130" t="str">
        <f t="shared" si="301"/>
        <v>J=</v>
      </c>
      <c r="S1014" s="125">
        <f t="shared" si="302"/>
        <v>44799</v>
      </c>
      <c r="T1014" s="133" t="str">
        <f t="shared" si="303"/>
        <v>-</v>
      </c>
      <c r="U1014" s="7"/>
      <c r="V1014" s="7"/>
      <c r="W1014" s="7"/>
      <c r="X1014" s="7"/>
      <c r="Y1014" s="1"/>
      <c r="Z1014" s="7"/>
      <c r="AA1014" s="7"/>
      <c r="AB1014" s="7"/>
      <c r="AC1014" s="7"/>
      <c r="AD1014" s="7"/>
      <c r="AE1014" s="8"/>
      <c r="AF1014" s="7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</row>
    <row r="1015" spans="1:212" x14ac:dyDescent="0.2">
      <c r="A1015" s="122">
        <f t="shared" si="294"/>
        <v>44709</v>
      </c>
      <c r="B1015" s="121">
        <f t="shared" ca="1" si="304"/>
        <v>10300.956729990001</v>
      </c>
      <c r="C1015" s="123">
        <f t="shared" si="295"/>
        <v>10000</v>
      </c>
      <c r="D1015" s="124">
        <f ca="1">IF(A1015&lt;$B$1,VLOOKUP(A1015,[1]DI!$A$4:$B$15000,2,FALSE),0)</f>
        <v>0</v>
      </c>
      <c r="E1015" s="123">
        <f t="shared" ca="1" si="288"/>
        <v>1</v>
      </c>
      <c r="F1015" s="123">
        <f ca="1">(TRUNC(PRODUCT($E$12:$E1014),16))</f>
        <v>1.1383639065629501</v>
      </c>
      <c r="G1015" s="123">
        <f t="shared" ca="1" si="305"/>
        <v>1.10816802524074</v>
      </c>
      <c r="H1015" s="123">
        <f t="shared" ca="1" si="289"/>
        <v>1.02724847</v>
      </c>
      <c r="I1015" s="124">
        <f t="shared" si="296"/>
        <v>1.15E-2</v>
      </c>
      <c r="J1015" s="125">
        <f t="shared" si="297"/>
        <v>44622</v>
      </c>
      <c r="K1015" s="126">
        <f t="shared" si="298"/>
        <v>60</v>
      </c>
      <c r="L1015" s="127">
        <f t="shared" si="299"/>
        <v>61</v>
      </c>
      <c r="M1015" s="128">
        <f t="shared" si="290"/>
        <v>1.0027716790000001</v>
      </c>
      <c r="N1015" s="128">
        <f t="shared" ca="1" si="291"/>
        <v>1.0300956729999999</v>
      </c>
      <c r="O1015" s="127">
        <f t="shared" si="300"/>
        <v>0</v>
      </c>
      <c r="P1015" s="123">
        <f t="shared" ca="1" si="292"/>
        <v>300.95672998999999</v>
      </c>
      <c r="Q1015" s="129">
        <f t="shared" si="293"/>
        <v>0</v>
      </c>
      <c r="R1015" s="130" t="str">
        <f t="shared" si="301"/>
        <v>J=</v>
      </c>
      <c r="S1015" s="125">
        <f t="shared" si="302"/>
        <v>44799</v>
      </c>
      <c r="T1015" s="133" t="str">
        <f t="shared" si="303"/>
        <v>-</v>
      </c>
      <c r="U1015" s="7"/>
      <c r="V1015" s="7"/>
      <c r="W1015" s="7"/>
      <c r="X1015" s="7"/>
      <c r="Y1015" s="1"/>
      <c r="Z1015" s="7"/>
      <c r="AA1015" s="7"/>
      <c r="AB1015" s="7"/>
      <c r="AC1015" s="7"/>
      <c r="AD1015" s="7"/>
      <c r="AE1015" s="8"/>
      <c r="AF1015" s="7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</row>
    <row r="1016" spans="1:212" x14ac:dyDescent="0.2">
      <c r="A1016" s="122">
        <f t="shared" si="294"/>
        <v>44710</v>
      </c>
      <c r="B1016" s="121">
        <f t="shared" ca="1" si="304"/>
        <v>10300.956729990001</v>
      </c>
      <c r="C1016" s="123">
        <f t="shared" si="295"/>
        <v>10000</v>
      </c>
      <c r="D1016" s="124">
        <f ca="1">IF(A1016&lt;$B$1,VLOOKUP(A1016,[1]DI!$A$4:$B$15000,2,FALSE),0)</f>
        <v>0</v>
      </c>
      <c r="E1016" s="123">
        <f t="shared" ca="1" si="288"/>
        <v>1</v>
      </c>
      <c r="F1016" s="123">
        <f ca="1">(TRUNC(PRODUCT($E$12:$E1015),16))</f>
        <v>1.1383639065629501</v>
      </c>
      <c r="G1016" s="123">
        <f t="shared" ca="1" si="305"/>
        <v>1.10816802524074</v>
      </c>
      <c r="H1016" s="123">
        <f t="shared" ca="1" si="289"/>
        <v>1.02724847</v>
      </c>
      <c r="I1016" s="124">
        <f t="shared" si="296"/>
        <v>1.15E-2</v>
      </c>
      <c r="J1016" s="125">
        <f t="shared" si="297"/>
        <v>44622</v>
      </c>
      <c r="K1016" s="126">
        <f t="shared" si="298"/>
        <v>60</v>
      </c>
      <c r="L1016" s="127">
        <f t="shared" si="299"/>
        <v>61</v>
      </c>
      <c r="M1016" s="128">
        <f t="shared" si="290"/>
        <v>1.0027716790000001</v>
      </c>
      <c r="N1016" s="128">
        <f t="shared" ca="1" si="291"/>
        <v>1.0300956729999999</v>
      </c>
      <c r="O1016" s="127">
        <f t="shared" si="300"/>
        <v>0</v>
      </c>
      <c r="P1016" s="123">
        <f t="shared" ca="1" si="292"/>
        <v>300.95672998999999</v>
      </c>
      <c r="Q1016" s="129">
        <f t="shared" si="293"/>
        <v>0</v>
      </c>
      <c r="R1016" s="130" t="str">
        <f t="shared" si="301"/>
        <v>J=</v>
      </c>
      <c r="S1016" s="125">
        <f t="shared" si="302"/>
        <v>44799</v>
      </c>
      <c r="T1016" s="133" t="str">
        <f t="shared" si="303"/>
        <v>-</v>
      </c>
      <c r="U1016" s="7"/>
      <c r="V1016" s="7"/>
      <c r="W1016" s="7"/>
      <c r="X1016" s="7"/>
      <c r="Y1016" s="1"/>
      <c r="Z1016" s="7"/>
      <c r="AA1016" s="7"/>
      <c r="AB1016" s="7"/>
      <c r="AC1016" s="7"/>
      <c r="AD1016" s="7"/>
      <c r="AE1016" s="8"/>
      <c r="AF1016" s="7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</row>
    <row r="1017" spans="1:212" x14ac:dyDescent="0.2">
      <c r="A1017" s="122">
        <f t="shared" si="294"/>
        <v>44711</v>
      </c>
      <c r="B1017" s="121">
        <f t="shared" ca="1" si="304"/>
        <v>10300.956729990001</v>
      </c>
      <c r="C1017" s="123">
        <f t="shared" si="295"/>
        <v>10000</v>
      </c>
      <c r="D1017" s="124">
        <f ca="1">IF(A1017&lt;$B$1,VLOOKUP(A1017,[1]DI!$A$4:$B$15000,2,FALSE),0)</f>
        <v>0.1265</v>
      </c>
      <c r="E1017" s="123">
        <f t="shared" ca="1" si="288"/>
        <v>1.0004727899999999</v>
      </c>
      <c r="F1017" s="123">
        <f ca="1">(TRUNC(PRODUCT($E$12:$E1016),16))</f>
        <v>1.1383639065629501</v>
      </c>
      <c r="G1017" s="123">
        <f t="shared" ca="1" si="305"/>
        <v>1.10816802524074</v>
      </c>
      <c r="H1017" s="123">
        <f t="shared" ca="1" si="289"/>
        <v>1.02724847</v>
      </c>
      <c r="I1017" s="124">
        <f t="shared" si="296"/>
        <v>1.15E-2</v>
      </c>
      <c r="J1017" s="125">
        <f t="shared" si="297"/>
        <v>44622</v>
      </c>
      <c r="K1017" s="126">
        <f t="shared" si="298"/>
        <v>61</v>
      </c>
      <c r="L1017" s="127">
        <f t="shared" si="299"/>
        <v>61</v>
      </c>
      <c r="M1017" s="128">
        <f t="shared" si="290"/>
        <v>1.0027716790000001</v>
      </c>
      <c r="N1017" s="128">
        <f t="shared" ca="1" si="291"/>
        <v>1.0300956729999999</v>
      </c>
      <c r="O1017" s="127">
        <f t="shared" si="300"/>
        <v>0</v>
      </c>
      <c r="P1017" s="123">
        <f t="shared" ca="1" si="292"/>
        <v>300.95672998999999</v>
      </c>
      <c r="Q1017" s="129">
        <f t="shared" si="293"/>
        <v>0</v>
      </c>
      <c r="R1017" s="130" t="str">
        <f t="shared" si="301"/>
        <v>J=</v>
      </c>
      <c r="S1017" s="125">
        <f t="shared" si="302"/>
        <v>44799</v>
      </c>
      <c r="T1017" s="133" t="str">
        <f t="shared" si="303"/>
        <v>-</v>
      </c>
      <c r="U1017" s="7"/>
      <c r="V1017" s="7"/>
      <c r="W1017" s="7"/>
      <c r="X1017" s="7"/>
      <c r="Y1017" s="1"/>
      <c r="Z1017" s="7"/>
      <c r="AA1017" s="7"/>
      <c r="AB1017" s="7"/>
      <c r="AC1017" s="7"/>
      <c r="AD1017" s="7"/>
      <c r="AE1017" s="8"/>
      <c r="AF1017" s="7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</row>
    <row r="1018" spans="1:212" x14ac:dyDescent="0.2">
      <c r="A1018" s="122">
        <f t="shared" si="294"/>
        <v>44712</v>
      </c>
      <c r="B1018" s="121">
        <f t="shared" ca="1" si="304"/>
        <v>10306.294529999999</v>
      </c>
      <c r="C1018" s="123">
        <f t="shared" si="295"/>
        <v>10000</v>
      </c>
      <c r="D1018" s="124">
        <f ca="1">IF(A1018&lt;$B$1,VLOOKUP(A1018,[1]DI!$A$4:$B$15000,2,FALSE),0)</f>
        <v>0.1265</v>
      </c>
      <c r="E1018" s="123">
        <f t="shared" ca="1" si="288"/>
        <v>1.0004727899999999</v>
      </c>
      <c r="F1018" s="123">
        <f ca="1">(TRUNC(PRODUCT($E$12:$E1017),16))</f>
        <v>1.13890211363434</v>
      </c>
      <c r="G1018" s="123">
        <f t="shared" ca="1" si="305"/>
        <v>1.10816802524074</v>
      </c>
      <c r="H1018" s="123">
        <f t="shared" ca="1" si="289"/>
        <v>1.02773414</v>
      </c>
      <c r="I1018" s="124">
        <f t="shared" si="296"/>
        <v>1.15E-2</v>
      </c>
      <c r="J1018" s="125">
        <f t="shared" si="297"/>
        <v>44622</v>
      </c>
      <c r="K1018" s="126">
        <f t="shared" si="298"/>
        <v>62</v>
      </c>
      <c r="L1018" s="127">
        <f t="shared" si="299"/>
        <v>62</v>
      </c>
      <c r="M1018" s="128">
        <f t="shared" si="290"/>
        <v>1.0028171809999999</v>
      </c>
      <c r="N1018" s="128">
        <f t="shared" ca="1" si="291"/>
        <v>1.030629453</v>
      </c>
      <c r="O1018" s="127">
        <f t="shared" si="300"/>
        <v>0</v>
      </c>
      <c r="P1018" s="123">
        <f t="shared" ca="1" si="292"/>
        <v>306.29453000000001</v>
      </c>
      <c r="Q1018" s="129">
        <f t="shared" si="293"/>
        <v>0</v>
      </c>
      <c r="R1018" s="130" t="str">
        <f t="shared" si="301"/>
        <v>J=</v>
      </c>
      <c r="S1018" s="125">
        <f t="shared" si="302"/>
        <v>44799</v>
      </c>
      <c r="T1018" s="133" t="str">
        <f t="shared" si="303"/>
        <v>-</v>
      </c>
      <c r="U1018" s="7"/>
      <c r="V1018" s="7"/>
      <c r="W1018" s="7"/>
      <c r="X1018" s="7"/>
      <c r="Y1018" s="1"/>
      <c r="Z1018" s="7"/>
      <c r="AA1018" s="7"/>
      <c r="AB1018" s="7"/>
      <c r="AC1018" s="7"/>
      <c r="AD1018" s="7"/>
      <c r="AE1018" s="8"/>
      <c r="AF1018" s="7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</row>
    <row r="1019" spans="1:212" x14ac:dyDescent="0.2">
      <c r="A1019" s="122">
        <f t="shared" si="294"/>
        <v>44713</v>
      </c>
      <c r="B1019" s="121">
        <f t="shared" ca="1" si="304"/>
        <v>10311.63509</v>
      </c>
      <c r="C1019" s="123">
        <f t="shared" si="295"/>
        <v>10000</v>
      </c>
      <c r="D1019" s="124">
        <f ca="1">IF(A1019&lt;$B$1,VLOOKUP(A1019,[1]DI!$A$4:$B$15000,2,FALSE),0)</f>
        <v>0.1265</v>
      </c>
      <c r="E1019" s="123">
        <f t="shared" ca="1" si="288"/>
        <v>1.0004727899999999</v>
      </c>
      <c r="F1019" s="123">
        <f ca="1">(TRUNC(PRODUCT($E$12:$E1018),16))</f>
        <v>1.1394405751646399</v>
      </c>
      <c r="G1019" s="123">
        <f t="shared" ca="1" si="305"/>
        <v>1.10816802524074</v>
      </c>
      <c r="H1019" s="123">
        <f t="shared" ca="1" si="289"/>
        <v>1.0282200399999999</v>
      </c>
      <c r="I1019" s="124">
        <f t="shared" si="296"/>
        <v>1.15E-2</v>
      </c>
      <c r="J1019" s="125">
        <f t="shared" si="297"/>
        <v>44622</v>
      </c>
      <c r="K1019" s="126">
        <f t="shared" si="298"/>
        <v>63</v>
      </c>
      <c r="L1019" s="127">
        <f t="shared" si="299"/>
        <v>63</v>
      </c>
      <c r="M1019" s="128">
        <f t="shared" si="290"/>
        <v>1.0028626839999999</v>
      </c>
      <c r="N1019" s="128">
        <f t="shared" ca="1" si="291"/>
        <v>1.031163509</v>
      </c>
      <c r="O1019" s="127">
        <f t="shared" si="300"/>
        <v>0</v>
      </c>
      <c r="P1019" s="123">
        <f t="shared" ca="1" si="292"/>
        <v>311.63508999999999</v>
      </c>
      <c r="Q1019" s="129">
        <f t="shared" si="293"/>
        <v>0</v>
      </c>
      <c r="R1019" s="130" t="str">
        <f t="shared" si="301"/>
        <v>J=</v>
      </c>
      <c r="S1019" s="125">
        <f t="shared" si="302"/>
        <v>44799</v>
      </c>
      <c r="T1019" s="133" t="str">
        <f t="shared" si="303"/>
        <v>-</v>
      </c>
      <c r="U1019" s="7"/>
      <c r="V1019" s="7"/>
      <c r="W1019" s="7"/>
      <c r="X1019" s="7"/>
      <c r="Y1019" s="1"/>
      <c r="Z1019" s="7"/>
      <c r="AA1019" s="7"/>
      <c r="AB1019" s="7"/>
      <c r="AC1019" s="7"/>
      <c r="AD1019" s="7"/>
      <c r="AE1019" s="8"/>
      <c r="AF1019" s="7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</row>
    <row r="1020" spans="1:212" x14ac:dyDescent="0.2">
      <c r="A1020" s="122">
        <f t="shared" si="294"/>
        <v>44714</v>
      </c>
      <c r="B1020" s="121">
        <f t="shared" ca="1" si="304"/>
        <v>10316.97853</v>
      </c>
      <c r="C1020" s="123">
        <f t="shared" si="295"/>
        <v>10000</v>
      </c>
      <c r="D1020" s="124">
        <f ca="1">IF(A1020&lt;$B$1,VLOOKUP(A1020,[1]DI!$A$4:$B$15000,2,FALSE),0)</f>
        <v>0.1265</v>
      </c>
      <c r="E1020" s="123">
        <f t="shared" ca="1" si="288"/>
        <v>1.0004727899999999</v>
      </c>
      <c r="F1020" s="123">
        <f ca="1">(TRUNC(PRODUCT($E$12:$E1019),16))</f>
        <v>1.13997929127417</v>
      </c>
      <c r="G1020" s="123">
        <f t="shared" ca="1" si="305"/>
        <v>1.10816802524074</v>
      </c>
      <c r="H1020" s="123">
        <f t="shared" ca="1" si="289"/>
        <v>1.0287061799999999</v>
      </c>
      <c r="I1020" s="124">
        <f t="shared" si="296"/>
        <v>1.15E-2</v>
      </c>
      <c r="J1020" s="125">
        <f t="shared" si="297"/>
        <v>44622</v>
      </c>
      <c r="K1020" s="126">
        <f t="shared" si="298"/>
        <v>64</v>
      </c>
      <c r="L1020" s="127">
        <f t="shared" si="299"/>
        <v>64</v>
      </c>
      <c r="M1020" s="128">
        <f t="shared" si="290"/>
        <v>1.0029081900000001</v>
      </c>
      <c r="N1020" s="128">
        <f t="shared" ca="1" si="291"/>
        <v>1.0316978530000001</v>
      </c>
      <c r="O1020" s="127">
        <f t="shared" si="300"/>
        <v>0</v>
      </c>
      <c r="P1020" s="123">
        <f t="shared" ca="1" si="292"/>
        <v>316.97852999999998</v>
      </c>
      <c r="Q1020" s="129">
        <f t="shared" si="293"/>
        <v>0</v>
      </c>
      <c r="R1020" s="130" t="str">
        <f t="shared" si="301"/>
        <v>J=</v>
      </c>
      <c r="S1020" s="125">
        <f t="shared" si="302"/>
        <v>44799</v>
      </c>
      <c r="T1020" s="133" t="str">
        <f t="shared" si="303"/>
        <v>-</v>
      </c>
      <c r="U1020" s="7"/>
      <c r="V1020" s="7"/>
      <c r="W1020" s="7"/>
      <c r="X1020" s="7"/>
      <c r="Y1020" s="1"/>
      <c r="Z1020" s="7"/>
      <c r="AA1020" s="7"/>
      <c r="AB1020" s="7"/>
      <c r="AC1020" s="7"/>
      <c r="AD1020" s="7"/>
      <c r="AE1020" s="8"/>
      <c r="AF1020" s="7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</row>
    <row r="1021" spans="1:212" x14ac:dyDescent="0.2">
      <c r="A1021" s="122">
        <f t="shared" si="294"/>
        <v>44715</v>
      </c>
      <c r="B1021" s="121">
        <f t="shared" ca="1" si="304"/>
        <v>10322.32462999</v>
      </c>
      <c r="C1021" s="123">
        <f t="shared" si="295"/>
        <v>10000</v>
      </c>
      <c r="D1021" s="124">
        <f ca="1">IF(A1021&lt;$B$1,VLOOKUP(A1021,[1]DI!$A$4:$B$15000,2,FALSE),0)</f>
        <v>0.1265</v>
      </c>
      <c r="E1021" s="123">
        <f t="shared" ca="1" si="288"/>
        <v>1.0004727899999999</v>
      </c>
      <c r="F1021" s="123">
        <f ca="1">(TRUNC(PRODUCT($E$12:$E1020),16))</f>
        <v>1.1405182620832901</v>
      </c>
      <c r="G1021" s="123">
        <f t="shared" ca="1" si="305"/>
        <v>1.10816802524074</v>
      </c>
      <c r="H1021" s="123">
        <f t="shared" ca="1" si="289"/>
        <v>1.0291925399999999</v>
      </c>
      <c r="I1021" s="124">
        <f t="shared" si="296"/>
        <v>1.15E-2</v>
      </c>
      <c r="J1021" s="125">
        <f t="shared" si="297"/>
        <v>44622</v>
      </c>
      <c r="K1021" s="126">
        <f t="shared" si="298"/>
        <v>65</v>
      </c>
      <c r="L1021" s="127">
        <f t="shared" si="299"/>
        <v>65</v>
      </c>
      <c r="M1021" s="128">
        <f t="shared" si="290"/>
        <v>1.0029536969999999</v>
      </c>
      <c r="N1021" s="128">
        <f t="shared" ca="1" si="291"/>
        <v>1.0322324629999999</v>
      </c>
      <c r="O1021" s="127">
        <f t="shared" si="300"/>
        <v>0</v>
      </c>
      <c r="P1021" s="123">
        <f t="shared" ca="1" si="292"/>
        <v>322.32462999000001</v>
      </c>
      <c r="Q1021" s="129">
        <f t="shared" si="293"/>
        <v>0</v>
      </c>
      <c r="R1021" s="130" t="str">
        <f t="shared" si="301"/>
        <v>J=</v>
      </c>
      <c r="S1021" s="125">
        <f t="shared" si="302"/>
        <v>44799</v>
      </c>
      <c r="T1021" s="133" t="str">
        <f t="shared" si="303"/>
        <v>-</v>
      </c>
      <c r="U1021" s="7"/>
      <c r="V1021" s="7"/>
      <c r="W1021" s="7"/>
      <c r="X1021" s="7"/>
      <c r="Y1021" s="1"/>
      <c r="Z1021" s="7"/>
      <c r="AA1021" s="7"/>
      <c r="AB1021" s="7"/>
      <c r="AC1021" s="7"/>
      <c r="AD1021" s="7"/>
      <c r="AE1021" s="8"/>
      <c r="AF1021" s="7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</row>
    <row r="1022" spans="1:212" x14ac:dyDescent="0.2">
      <c r="A1022" s="122">
        <f t="shared" si="294"/>
        <v>44716</v>
      </c>
      <c r="B1022" s="121">
        <f t="shared" ca="1" si="304"/>
        <v>10327.67350999</v>
      </c>
      <c r="C1022" s="123">
        <f t="shared" si="295"/>
        <v>10000</v>
      </c>
      <c r="D1022" s="124">
        <f ca="1">IF(A1022&lt;$B$1,VLOOKUP(A1022,[1]DI!$A$4:$B$15000,2,FALSE),0)</f>
        <v>0</v>
      </c>
      <c r="E1022" s="123">
        <f t="shared" ca="1" si="288"/>
        <v>1</v>
      </c>
      <c r="F1022" s="123">
        <f ca="1">(TRUNC(PRODUCT($E$12:$E1021),16))</f>
        <v>1.14105748771243</v>
      </c>
      <c r="G1022" s="123">
        <f t="shared" ca="1" si="305"/>
        <v>1.10816802524074</v>
      </c>
      <c r="H1022" s="123">
        <f t="shared" ca="1" si="289"/>
        <v>1.0296791300000001</v>
      </c>
      <c r="I1022" s="124">
        <f t="shared" si="296"/>
        <v>1.15E-2</v>
      </c>
      <c r="J1022" s="125">
        <f t="shared" si="297"/>
        <v>44622</v>
      </c>
      <c r="K1022" s="126">
        <f t="shared" si="298"/>
        <v>65</v>
      </c>
      <c r="L1022" s="127">
        <f t="shared" si="299"/>
        <v>66</v>
      </c>
      <c r="M1022" s="128">
        <f t="shared" si="290"/>
        <v>1.002999207</v>
      </c>
      <c r="N1022" s="128">
        <f t="shared" ca="1" si="291"/>
        <v>1.0327673509999999</v>
      </c>
      <c r="O1022" s="127">
        <f t="shared" si="300"/>
        <v>0</v>
      </c>
      <c r="P1022" s="123">
        <f t="shared" ca="1" si="292"/>
        <v>327.67350999000001</v>
      </c>
      <c r="Q1022" s="129">
        <f t="shared" si="293"/>
        <v>0</v>
      </c>
      <c r="R1022" s="130" t="str">
        <f t="shared" si="301"/>
        <v>J=</v>
      </c>
      <c r="S1022" s="125">
        <f t="shared" si="302"/>
        <v>44799</v>
      </c>
      <c r="T1022" s="133" t="str">
        <f t="shared" si="303"/>
        <v>-</v>
      </c>
      <c r="U1022" s="7"/>
      <c r="V1022" s="7"/>
      <c r="W1022" s="7"/>
      <c r="X1022" s="7"/>
      <c r="Y1022" s="1"/>
      <c r="Z1022" s="7"/>
      <c r="AA1022" s="7"/>
      <c r="AB1022" s="7"/>
      <c r="AC1022" s="7"/>
      <c r="AD1022" s="7"/>
      <c r="AE1022" s="8"/>
      <c r="AF1022" s="7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</row>
    <row r="1023" spans="1:212" x14ac:dyDescent="0.2">
      <c r="A1023" s="122">
        <f t="shared" si="294"/>
        <v>44717</v>
      </c>
      <c r="B1023" s="121">
        <f t="shared" ca="1" si="304"/>
        <v>10327.67350999</v>
      </c>
      <c r="C1023" s="123">
        <f t="shared" si="295"/>
        <v>10000</v>
      </c>
      <c r="D1023" s="124">
        <f ca="1">IF(A1023&lt;$B$1,VLOOKUP(A1023,[1]DI!$A$4:$B$15000,2,FALSE),0)</f>
        <v>0</v>
      </c>
      <c r="E1023" s="123">
        <f t="shared" ca="1" si="288"/>
        <v>1</v>
      </c>
      <c r="F1023" s="123">
        <f ca="1">(TRUNC(PRODUCT($E$12:$E1022),16))</f>
        <v>1.14105748771243</v>
      </c>
      <c r="G1023" s="123">
        <f t="shared" ca="1" si="305"/>
        <v>1.10816802524074</v>
      </c>
      <c r="H1023" s="123">
        <f t="shared" ca="1" si="289"/>
        <v>1.0296791300000001</v>
      </c>
      <c r="I1023" s="124">
        <f t="shared" si="296"/>
        <v>1.15E-2</v>
      </c>
      <c r="J1023" s="125">
        <f t="shared" si="297"/>
        <v>44622</v>
      </c>
      <c r="K1023" s="126">
        <f t="shared" si="298"/>
        <v>65</v>
      </c>
      <c r="L1023" s="127">
        <f t="shared" si="299"/>
        <v>66</v>
      </c>
      <c r="M1023" s="128">
        <f t="shared" si="290"/>
        <v>1.002999207</v>
      </c>
      <c r="N1023" s="128">
        <f t="shared" ca="1" si="291"/>
        <v>1.0327673509999999</v>
      </c>
      <c r="O1023" s="127">
        <f t="shared" si="300"/>
        <v>0</v>
      </c>
      <c r="P1023" s="123">
        <f t="shared" ca="1" si="292"/>
        <v>327.67350999000001</v>
      </c>
      <c r="Q1023" s="129">
        <f t="shared" si="293"/>
        <v>0</v>
      </c>
      <c r="R1023" s="130" t="str">
        <f t="shared" si="301"/>
        <v>J=</v>
      </c>
      <c r="S1023" s="125">
        <f t="shared" si="302"/>
        <v>44799</v>
      </c>
      <c r="T1023" s="133" t="str">
        <f t="shared" si="303"/>
        <v>-</v>
      </c>
      <c r="U1023" s="7"/>
      <c r="V1023" s="7"/>
      <c r="W1023" s="7"/>
      <c r="X1023" s="7"/>
      <c r="Y1023" s="1"/>
      <c r="Z1023" s="7"/>
      <c r="AA1023" s="7"/>
      <c r="AB1023" s="7"/>
      <c r="AC1023" s="7"/>
      <c r="AD1023" s="7"/>
      <c r="AE1023" s="8"/>
      <c r="AF1023" s="7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</row>
    <row r="1024" spans="1:212" x14ac:dyDescent="0.2">
      <c r="A1024" s="122">
        <f t="shared" si="294"/>
        <v>44718</v>
      </c>
      <c r="B1024" s="121">
        <f t="shared" ca="1" si="304"/>
        <v>10327.67350999</v>
      </c>
      <c r="C1024" s="123">
        <f t="shared" si="295"/>
        <v>10000</v>
      </c>
      <c r="D1024" s="124">
        <f ca="1">IF(A1024&lt;$B$1,VLOOKUP(A1024,[1]DI!$A$4:$B$15000,2,FALSE),0)</f>
        <v>0.1265</v>
      </c>
      <c r="E1024" s="123">
        <f t="shared" ca="1" si="288"/>
        <v>1.0004727899999999</v>
      </c>
      <c r="F1024" s="123">
        <f ca="1">(TRUNC(PRODUCT($E$12:$E1023),16))</f>
        <v>1.14105748771243</v>
      </c>
      <c r="G1024" s="123">
        <f t="shared" ca="1" si="305"/>
        <v>1.10816802524074</v>
      </c>
      <c r="H1024" s="123">
        <f t="shared" ca="1" si="289"/>
        <v>1.0296791300000001</v>
      </c>
      <c r="I1024" s="124">
        <f t="shared" si="296"/>
        <v>1.15E-2</v>
      </c>
      <c r="J1024" s="125">
        <f t="shared" si="297"/>
        <v>44622</v>
      </c>
      <c r="K1024" s="126">
        <f t="shared" si="298"/>
        <v>66</v>
      </c>
      <c r="L1024" s="127">
        <f t="shared" si="299"/>
        <v>66</v>
      </c>
      <c r="M1024" s="128">
        <f t="shared" si="290"/>
        <v>1.002999207</v>
      </c>
      <c r="N1024" s="128">
        <f t="shared" ca="1" si="291"/>
        <v>1.0327673509999999</v>
      </c>
      <c r="O1024" s="127">
        <f t="shared" si="300"/>
        <v>0</v>
      </c>
      <c r="P1024" s="123">
        <f t="shared" ca="1" si="292"/>
        <v>327.67350999000001</v>
      </c>
      <c r="Q1024" s="129">
        <f t="shared" si="293"/>
        <v>0</v>
      </c>
      <c r="R1024" s="130" t="str">
        <f t="shared" si="301"/>
        <v>J=</v>
      </c>
      <c r="S1024" s="125">
        <f t="shared" si="302"/>
        <v>44799</v>
      </c>
      <c r="T1024" s="133" t="str">
        <f t="shared" si="303"/>
        <v>-</v>
      </c>
      <c r="U1024" s="7"/>
      <c r="V1024" s="7"/>
      <c r="W1024" s="7"/>
      <c r="X1024" s="7"/>
      <c r="Y1024" s="1"/>
      <c r="Z1024" s="7"/>
      <c r="AA1024" s="7"/>
      <c r="AB1024" s="7"/>
      <c r="AC1024" s="7"/>
      <c r="AD1024" s="7"/>
      <c r="AE1024" s="8"/>
      <c r="AF1024" s="7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</row>
    <row r="1025" spans="1:212" x14ac:dyDescent="0.2">
      <c r="A1025" s="122">
        <f t="shared" si="294"/>
        <v>44719</v>
      </c>
      <c r="B1025" s="121">
        <f t="shared" ca="1" si="304"/>
        <v>10333.025149990001</v>
      </c>
      <c r="C1025" s="123">
        <f t="shared" si="295"/>
        <v>10000</v>
      </c>
      <c r="D1025" s="124">
        <f ca="1">IF(A1025&lt;$B$1,VLOOKUP(A1025,[1]DI!$A$4:$B$15000,2,FALSE),0)</f>
        <v>0.1265</v>
      </c>
      <c r="E1025" s="123">
        <f t="shared" ca="1" si="288"/>
        <v>1.0004727899999999</v>
      </c>
      <c r="F1025" s="123">
        <f ca="1">(TRUNC(PRODUCT($E$12:$E1024),16))</f>
        <v>1.1415969682820399</v>
      </c>
      <c r="G1025" s="123">
        <f t="shared" ca="1" si="305"/>
        <v>1.10816802524074</v>
      </c>
      <c r="H1025" s="123">
        <f t="shared" ca="1" si="289"/>
        <v>1.03016595</v>
      </c>
      <c r="I1025" s="124">
        <f t="shared" si="296"/>
        <v>1.15E-2</v>
      </c>
      <c r="J1025" s="125">
        <f t="shared" si="297"/>
        <v>44622</v>
      </c>
      <c r="K1025" s="126">
        <f t="shared" si="298"/>
        <v>67</v>
      </c>
      <c r="L1025" s="127">
        <f t="shared" si="299"/>
        <v>67</v>
      </c>
      <c r="M1025" s="128">
        <f t="shared" si="290"/>
        <v>1.0030447179999999</v>
      </c>
      <c r="N1025" s="128">
        <f t="shared" ca="1" si="291"/>
        <v>1.0333025149999999</v>
      </c>
      <c r="O1025" s="127">
        <f t="shared" si="300"/>
        <v>0</v>
      </c>
      <c r="P1025" s="123">
        <f t="shared" ca="1" si="292"/>
        <v>333.02514998999999</v>
      </c>
      <c r="Q1025" s="129">
        <f t="shared" si="293"/>
        <v>0</v>
      </c>
      <c r="R1025" s="130" t="str">
        <f t="shared" si="301"/>
        <v>J=</v>
      </c>
      <c r="S1025" s="125">
        <f t="shared" si="302"/>
        <v>44799</v>
      </c>
      <c r="T1025" s="133" t="str">
        <f t="shared" si="303"/>
        <v>-</v>
      </c>
      <c r="U1025" s="7"/>
      <c r="V1025" s="7"/>
      <c r="W1025" s="7"/>
      <c r="X1025" s="7"/>
      <c r="Y1025" s="1"/>
      <c r="Z1025" s="7"/>
      <c r="AA1025" s="7"/>
      <c r="AB1025" s="7"/>
      <c r="AC1025" s="7"/>
      <c r="AD1025" s="7"/>
      <c r="AE1025" s="8"/>
      <c r="AF1025" s="7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</row>
    <row r="1026" spans="1:212" x14ac:dyDescent="0.2">
      <c r="A1026" s="122">
        <f t="shared" si="294"/>
        <v>44720</v>
      </c>
      <c r="B1026" s="121">
        <f t="shared" ca="1" si="304"/>
        <v>10338.379569999999</v>
      </c>
      <c r="C1026" s="123">
        <f t="shared" si="295"/>
        <v>10000</v>
      </c>
      <c r="D1026" s="124">
        <f ca="1">IF(A1026&lt;$B$1,VLOOKUP(A1026,[1]DI!$A$4:$B$15000,2,FALSE),0)</f>
        <v>0.1265</v>
      </c>
      <c r="E1026" s="123">
        <f t="shared" ca="1" si="288"/>
        <v>1.0004727899999999</v>
      </c>
      <c r="F1026" s="123">
        <f ca="1">(TRUNC(PRODUCT($E$12:$E1025),16))</f>
        <v>1.14213670391267</v>
      </c>
      <c r="G1026" s="123">
        <f t="shared" ca="1" si="305"/>
        <v>1.10816802524074</v>
      </c>
      <c r="H1026" s="123">
        <f t="shared" ca="1" si="289"/>
        <v>1.030653</v>
      </c>
      <c r="I1026" s="124">
        <f t="shared" si="296"/>
        <v>1.15E-2</v>
      </c>
      <c r="J1026" s="125">
        <f t="shared" si="297"/>
        <v>44622</v>
      </c>
      <c r="K1026" s="126">
        <f t="shared" si="298"/>
        <v>68</v>
      </c>
      <c r="L1026" s="127">
        <f t="shared" si="299"/>
        <v>68</v>
      </c>
      <c r="M1026" s="128">
        <f t="shared" si="290"/>
        <v>1.0030902319999999</v>
      </c>
      <c r="N1026" s="128">
        <f t="shared" ca="1" si="291"/>
        <v>1.033837957</v>
      </c>
      <c r="O1026" s="127">
        <f t="shared" si="300"/>
        <v>0</v>
      </c>
      <c r="P1026" s="123">
        <f t="shared" ca="1" si="292"/>
        <v>338.37957</v>
      </c>
      <c r="Q1026" s="129">
        <f t="shared" si="293"/>
        <v>0</v>
      </c>
      <c r="R1026" s="130" t="str">
        <f t="shared" si="301"/>
        <v>J=</v>
      </c>
      <c r="S1026" s="125">
        <f t="shared" si="302"/>
        <v>44799</v>
      </c>
      <c r="T1026" s="133" t="str">
        <f t="shared" si="303"/>
        <v>-</v>
      </c>
      <c r="U1026" s="7"/>
      <c r="V1026" s="7"/>
      <c r="W1026" s="7"/>
      <c r="X1026" s="7"/>
      <c r="Y1026" s="1"/>
      <c r="Z1026" s="7"/>
      <c r="AA1026" s="7"/>
      <c r="AB1026" s="7"/>
      <c r="AC1026" s="7"/>
      <c r="AD1026" s="7"/>
      <c r="AE1026" s="8"/>
      <c r="AF1026" s="7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</row>
    <row r="1027" spans="1:212" x14ac:dyDescent="0.2">
      <c r="A1027" s="122">
        <f t="shared" si="294"/>
        <v>44721</v>
      </c>
      <c r="B1027" s="121">
        <f t="shared" ca="1" si="304"/>
        <v>10343.73685999</v>
      </c>
      <c r="C1027" s="123">
        <f t="shared" si="295"/>
        <v>10000</v>
      </c>
      <c r="D1027" s="124">
        <f ca="1">IF(A1027&lt;$B$1,VLOOKUP(A1027,[1]DI!$A$4:$B$15000,2,FALSE),0)</f>
        <v>0.1265</v>
      </c>
      <c r="E1027" s="123">
        <f t="shared" ca="1" si="288"/>
        <v>1.0004727899999999</v>
      </c>
      <c r="F1027" s="123">
        <f ca="1">(TRUNC(PRODUCT($E$12:$E1026),16))</f>
        <v>1.1426766947249201</v>
      </c>
      <c r="G1027" s="123">
        <f t="shared" ca="1" si="305"/>
        <v>1.10816802524074</v>
      </c>
      <c r="H1027" s="123">
        <f t="shared" ca="1" si="289"/>
        <v>1.03114029</v>
      </c>
      <c r="I1027" s="124">
        <f t="shared" si="296"/>
        <v>1.15E-2</v>
      </c>
      <c r="J1027" s="125">
        <f t="shared" si="297"/>
        <v>44622</v>
      </c>
      <c r="K1027" s="126">
        <f t="shared" si="298"/>
        <v>69</v>
      </c>
      <c r="L1027" s="127">
        <f t="shared" si="299"/>
        <v>69</v>
      </c>
      <c r="M1027" s="128">
        <f t="shared" si="290"/>
        <v>1.003135748</v>
      </c>
      <c r="N1027" s="128">
        <f t="shared" ca="1" si="291"/>
        <v>1.0343736859999999</v>
      </c>
      <c r="O1027" s="127">
        <f t="shared" si="300"/>
        <v>0</v>
      </c>
      <c r="P1027" s="123">
        <f t="shared" ca="1" si="292"/>
        <v>343.73685999000003</v>
      </c>
      <c r="Q1027" s="129">
        <f t="shared" si="293"/>
        <v>0</v>
      </c>
      <c r="R1027" s="130" t="str">
        <f t="shared" si="301"/>
        <v>J=</v>
      </c>
      <c r="S1027" s="125">
        <f t="shared" si="302"/>
        <v>44799</v>
      </c>
      <c r="T1027" s="133" t="str">
        <f t="shared" si="303"/>
        <v>-</v>
      </c>
      <c r="U1027" s="7"/>
      <c r="V1027" s="7"/>
      <c r="W1027" s="7"/>
      <c r="X1027" s="7"/>
      <c r="Y1027" s="1"/>
      <c r="Z1027" s="7"/>
      <c r="AA1027" s="7"/>
      <c r="AB1027" s="7"/>
      <c r="AC1027" s="7"/>
      <c r="AD1027" s="7"/>
      <c r="AE1027" s="8"/>
      <c r="AF1027" s="7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</row>
    <row r="1028" spans="1:212" x14ac:dyDescent="0.2">
      <c r="A1028" s="122">
        <f t="shared" si="294"/>
        <v>44722</v>
      </c>
      <c r="B1028" s="121">
        <f t="shared" ca="1" si="304"/>
        <v>10349.096820000001</v>
      </c>
      <c r="C1028" s="123">
        <f t="shared" si="295"/>
        <v>10000</v>
      </c>
      <c r="D1028" s="124">
        <f ca="1">IF(A1028&lt;$B$1,VLOOKUP(A1028,[1]DI!$A$4:$B$15000,2,FALSE),0)</f>
        <v>0.1265</v>
      </c>
      <c r="E1028" s="123">
        <f t="shared" ca="1" si="288"/>
        <v>1.0004727899999999</v>
      </c>
      <c r="F1028" s="123">
        <f ca="1">(TRUNC(PRODUCT($E$12:$E1027),16))</f>
        <v>1.1432169408394199</v>
      </c>
      <c r="G1028" s="123">
        <f t="shared" ca="1" si="305"/>
        <v>1.10816802524074</v>
      </c>
      <c r="H1028" s="123">
        <f t="shared" ca="1" si="289"/>
        <v>1.0316278000000001</v>
      </c>
      <c r="I1028" s="124">
        <f t="shared" si="296"/>
        <v>1.15E-2</v>
      </c>
      <c r="J1028" s="125">
        <f t="shared" si="297"/>
        <v>44622</v>
      </c>
      <c r="K1028" s="126">
        <f t="shared" si="298"/>
        <v>70</v>
      </c>
      <c r="L1028" s="127">
        <f t="shared" si="299"/>
        <v>70</v>
      </c>
      <c r="M1028" s="128">
        <f t="shared" si="290"/>
        <v>1.0031812659999999</v>
      </c>
      <c r="N1028" s="128">
        <f t="shared" ca="1" si="291"/>
        <v>1.0349096820000001</v>
      </c>
      <c r="O1028" s="127">
        <f t="shared" si="300"/>
        <v>0</v>
      </c>
      <c r="P1028" s="123">
        <f t="shared" ca="1" si="292"/>
        <v>349.09681999999998</v>
      </c>
      <c r="Q1028" s="129">
        <f t="shared" si="293"/>
        <v>0</v>
      </c>
      <c r="R1028" s="130" t="str">
        <f t="shared" si="301"/>
        <v>J=</v>
      </c>
      <c r="S1028" s="125">
        <f t="shared" si="302"/>
        <v>44799</v>
      </c>
      <c r="T1028" s="133" t="str">
        <f t="shared" si="303"/>
        <v>-</v>
      </c>
      <c r="U1028" s="7"/>
      <c r="V1028" s="7"/>
      <c r="W1028" s="7"/>
      <c r="X1028" s="7"/>
      <c r="Y1028" s="1"/>
      <c r="Z1028" s="7"/>
      <c r="AA1028" s="7"/>
      <c r="AB1028" s="7"/>
      <c r="AC1028" s="7"/>
      <c r="AD1028" s="7"/>
      <c r="AE1028" s="8"/>
      <c r="AF1028" s="7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</row>
    <row r="1029" spans="1:212" x14ac:dyDescent="0.2">
      <c r="A1029" s="122">
        <f t="shared" si="294"/>
        <v>44723</v>
      </c>
      <c r="B1029" s="121">
        <f t="shared" ca="1" si="304"/>
        <v>10354.459549990001</v>
      </c>
      <c r="C1029" s="123">
        <f t="shared" si="295"/>
        <v>10000</v>
      </c>
      <c r="D1029" s="124">
        <f ca="1">IF(A1029&lt;$B$1,VLOOKUP(A1029,[1]DI!$A$4:$B$15000,2,FALSE),0)</f>
        <v>0</v>
      </c>
      <c r="E1029" s="123">
        <f t="shared" ca="1" si="288"/>
        <v>1</v>
      </c>
      <c r="F1029" s="123">
        <f ca="1">(TRUNC(PRODUCT($E$12:$E1028),16))</f>
        <v>1.1437574423768799</v>
      </c>
      <c r="G1029" s="123">
        <f t="shared" ca="1" si="305"/>
        <v>1.10816802524074</v>
      </c>
      <c r="H1029" s="123">
        <f t="shared" ca="1" si="289"/>
        <v>1.0321155399999999</v>
      </c>
      <c r="I1029" s="124">
        <f t="shared" si="296"/>
        <v>1.15E-2</v>
      </c>
      <c r="J1029" s="125">
        <f t="shared" si="297"/>
        <v>44622</v>
      </c>
      <c r="K1029" s="126">
        <f t="shared" si="298"/>
        <v>70</v>
      </c>
      <c r="L1029" s="127">
        <f t="shared" si="299"/>
        <v>71</v>
      </c>
      <c r="M1029" s="128">
        <f t="shared" si="290"/>
        <v>1.0032267850000001</v>
      </c>
      <c r="N1029" s="128">
        <f t="shared" ca="1" si="291"/>
        <v>1.0354459549999999</v>
      </c>
      <c r="O1029" s="127">
        <f t="shared" si="300"/>
        <v>0</v>
      </c>
      <c r="P1029" s="123">
        <f t="shared" ca="1" si="292"/>
        <v>354.45954999000003</v>
      </c>
      <c r="Q1029" s="129">
        <f t="shared" si="293"/>
        <v>0</v>
      </c>
      <c r="R1029" s="130" t="str">
        <f t="shared" si="301"/>
        <v>J=</v>
      </c>
      <c r="S1029" s="125">
        <f t="shared" si="302"/>
        <v>44799</v>
      </c>
      <c r="T1029" s="133" t="str">
        <f t="shared" si="303"/>
        <v>-</v>
      </c>
      <c r="U1029" s="7"/>
      <c r="V1029" s="7"/>
      <c r="W1029" s="7"/>
      <c r="X1029" s="7"/>
      <c r="Y1029" s="1"/>
      <c r="Z1029" s="7"/>
      <c r="AA1029" s="7"/>
      <c r="AB1029" s="7"/>
      <c r="AC1029" s="7"/>
      <c r="AD1029" s="7"/>
      <c r="AE1029" s="8"/>
      <c r="AF1029" s="7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</row>
    <row r="1030" spans="1:212" x14ac:dyDescent="0.2">
      <c r="A1030" s="122">
        <f t="shared" si="294"/>
        <v>44724</v>
      </c>
      <c r="B1030" s="121">
        <f t="shared" ca="1" si="304"/>
        <v>10354.459549990001</v>
      </c>
      <c r="C1030" s="123">
        <f t="shared" si="295"/>
        <v>10000</v>
      </c>
      <c r="D1030" s="124">
        <f ca="1">IF(A1030&lt;$B$1,VLOOKUP(A1030,[1]DI!$A$4:$B$15000,2,FALSE),0)</f>
        <v>0</v>
      </c>
      <c r="E1030" s="123">
        <f t="shared" ca="1" si="288"/>
        <v>1</v>
      </c>
      <c r="F1030" s="123">
        <f ca="1">(TRUNC(PRODUCT($E$12:$E1029),16))</f>
        <v>1.1437574423768799</v>
      </c>
      <c r="G1030" s="123">
        <f t="shared" ca="1" si="305"/>
        <v>1.10816802524074</v>
      </c>
      <c r="H1030" s="123">
        <f t="shared" ca="1" si="289"/>
        <v>1.0321155399999999</v>
      </c>
      <c r="I1030" s="124">
        <f t="shared" si="296"/>
        <v>1.15E-2</v>
      </c>
      <c r="J1030" s="125">
        <f t="shared" si="297"/>
        <v>44622</v>
      </c>
      <c r="K1030" s="126">
        <f t="shared" si="298"/>
        <v>70</v>
      </c>
      <c r="L1030" s="127">
        <f t="shared" si="299"/>
        <v>71</v>
      </c>
      <c r="M1030" s="128">
        <f t="shared" si="290"/>
        <v>1.0032267850000001</v>
      </c>
      <c r="N1030" s="128">
        <f t="shared" ca="1" si="291"/>
        <v>1.0354459549999999</v>
      </c>
      <c r="O1030" s="127">
        <f t="shared" si="300"/>
        <v>0</v>
      </c>
      <c r="P1030" s="123">
        <f t="shared" ca="1" si="292"/>
        <v>354.45954999000003</v>
      </c>
      <c r="Q1030" s="129">
        <f t="shared" si="293"/>
        <v>0</v>
      </c>
      <c r="R1030" s="130" t="str">
        <f t="shared" si="301"/>
        <v>J=</v>
      </c>
      <c r="S1030" s="125">
        <f t="shared" si="302"/>
        <v>44799</v>
      </c>
      <c r="T1030" s="133" t="str">
        <f t="shared" si="303"/>
        <v>-</v>
      </c>
      <c r="U1030" s="7"/>
      <c r="V1030" s="7"/>
      <c r="W1030" s="7"/>
      <c r="X1030" s="7"/>
      <c r="Y1030" s="1"/>
      <c r="Z1030" s="7"/>
      <c r="AA1030" s="7"/>
      <c r="AB1030" s="7"/>
      <c r="AC1030" s="7"/>
      <c r="AD1030" s="7"/>
      <c r="AE1030" s="8"/>
      <c r="AF1030" s="7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</row>
    <row r="1031" spans="1:212" x14ac:dyDescent="0.2">
      <c r="A1031" s="122">
        <f t="shared" si="294"/>
        <v>44725</v>
      </c>
      <c r="B1031" s="121">
        <f t="shared" ca="1" si="304"/>
        <v>10354.459549990001</v>
      </c>
      <c r="C1031" s="123">
        <f t="shared" si="295"/>
        <v>10000</v>
      </c>
      <c r="D1031" s="124">
        <f ca="1">IF(A1031&lt;$B$1,VLOOKUP(A1031,[1]DI!$A$4:$B$15000,2,FALSE),0)</f>
        <v>0.1265</v>
      </c>
      <c r="E1031" s="123">
        <f t="shared" ca="1" si="288"/>
        <v>1.0004727899999999</v>
      </c>
      <c r="F1031" s="123">
        <f ca="1">(TRUNC(PRODUCT($E$12:$E1030),16))</f>
        <v>1.1437574423768799</v>
      </c>
      <c r="G1031" s="123">
        <f t="shared" ca="1" si="305"/>
        <v>1.10816802524074</v>
      </c>
      <c r="H1031" s="123">
        <f t="shared" ca="1" si="289"/>
        <v>1.0321155399999999</v>
      </c>
      <c r="I1031" s="124">
        <f t="shared" si="296"/>
        <v>1.15E-2</v>
      </c>
      <c r="J1031" s="125">
        <f t="shared" si="297"/>
        <v>44622</v>
      </c>
      <c r="K1031" s="126">
        <f t="shared" si="298"/>
        <v>71</v>
      </c>
      <c r="L1031" s="127">
        <f t="shared" si="299"/>
        <v>71</v>
      </c>
      <c r="M1031" s="128">
        <f t="shared" si="290"/>
        <v>1.0032267850000001</v>
      </c>
      <c r="N1031" s="128">
        <f t="shared" ca="1" si="291"/>
        <v>1.0354459549999999</v>
      </c>
      <c r="O1031" s="127">
        <f t="shared" si="300"/>
        <v>0</v>
      </c>
      <c r="P1031" s="123">
        <f t="shared" ca="1" si="292"/>
        <v>354.45954999000003</v>
      </c>
      <c r="Q1031" s="129">
        <f t="shared" si="293"/>
        <v>0</v>
      </c>
      <c r="R1031" s="130" t="str">
        <f t="shared" si="301"/>
        <v>J=</v>
      </c>
      <c r="S1031" s="125">
        <f t="shared" si="302"/>
        <v>44799</v>
      </c>
      <c r="T1031" s="133" t="str">
        <f t="shared" si="303"/>
        <v>-</v>
      </c>
      <c r="U1031" s="7"/>
      <c r="V1031" s="7"/>
      <c r="W1031" s="7"/>
      <c r="X1031" s="7"/>
      <c r="Y1031" s="1"/>
      <c r="Z1031" s="7"/>
      <c r="AA1031" s="7"/>
      <c r="AB1031" s="7"/>
      <c r="AC1031" s="7"/>
      <c r="AD1031" s="7"/>
      <c r="AE1031" s="8"/>
      <c r="AF1031" s="7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</row>
    <row r="1032" spans="1:212" x14ac:dyDescent="0.2">
      <c r="A1032" s="122">
        <f t="shared" si="294"/>
        <v>44726</v>
      </c>
      <c r="B1032" s="121">
        <f t="shared" ca="1" si="304"/>
        <v>10359.82516</v>
      </c>
      <c r="C1032" s="123">
        <f t="shared" si="295"/>
        <v>10000</v>
      </c>
      <c r="D1032" s="124">
        <f ca="1">IF(A1032&lt;$B$1,VLOOKUP(A1032,[1]DI!$A$4:$B$15000,2,FALSE),0)</f>
        <v>0.1265</v>
      </c>
      <c r="E1032" s="123">
        <f t="shared" ca="1" si="288"/>
        <v>1.0004727899999999</v>
      </c>
      <c r="F1032" s="123">
        <f ca="1">(TRUNC(PRODUCT($E$12:$E1031),16))</f>
        <v>1.1442981994580601</v>
      </c>
      <c r="G1032" s="123">
        <f t="shared" ca="1" si="305"/>
        <v>1.10816802524074</v>
      </c>
      <c r="H1032" s="123">
        <f t="shared" ca="1" si="289"/>
        <v>1.0326035200000001</v>
      </c>
      <c r="I1032" s="124">
        <f t="shared" si="296"/>
        <v>1.15E-2</v>
      </c>
      <c r="J1032" s="125">
        <f t="shared" si="297"/>
        <v>44622</v>
      </c>
      <c r="K1032" s="126">
        <f t="shared" si="298"/>
        <v>72</v>
      </c>
      <c r="L1032" s="127">
        <f t="shared" si="299"/>
        <v>72</v>
      </c>
      <c r="M1032" s="128">
        <f t="shared" si="290"/>
        <v>1.003272307</v>
      </c>
      <c r="N1032" s="128">
        <f t="shared" ca="1" si="291"/>
        <v>1.035982516</v>
      </c>
      <c r="O1032" s="127">
        <f t="shared" si="300"/>
        <v>0</v>
      </c>
      <c r="P1032" s="123">
        <f t="shared" ca="1" si="292"/>
        <v>359.82515999999998</v>
      </c>
      <c r="Q1032" s="129">
        <f t="shared" si="293"/>
        <v>0</v>
      </c>
      <c r="R1032" s="130" t="str">
        <f t="shared" si="301"/>
        <v>J=</v>
      </c>
      <c r="S1032" s="125">
        <f t="shared" si="302"/>
        <v>44799</v>
      </c>
      <c r="T1032" s="133" t="str">
        <f t="shared" si="303"/>
        <v>-</v>
      </c>
      <c r="U1032" s="7"/>
      <c r="V1032" s="7"/>
      <c r="W1032" s="7"/>
      <c r="X1032" s="7"/>
      <c r="Y1032" s="1"/>
      <c r="Z1032" s="7"/>
      <c r="AA1032" s="7"/>
      <c r="AB1032" s="7"/>
      <c r="AC1032" s="7"/>
      <c r="AD1032" s="7"/>
      <c r="AE1032" s="8"/>
      <c r="AF1032" s="7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</row>
    <row r="1033" spans="1:212" x14ac:dyDescent="0.2">
      <c r="A1033" s="122">
        <f t="shared" si="294"/>
        <v>44727</v>
      </c>
      <c r="B1033" s="121">
        <f t="shared" ca="1" si="304"/>
        <v>10365.193439999999</v>
      </c>
      <c r="C1033" s="123">
        <f t="shared" si="295"/>
        <v>10000</v>
      </c>
      <c r="D1033" s="124">
        <f ca="1">IF(A1033&lt;$B$1,VLOOKUP(A1033,[1]DI!$A$4:$B$15000,2,FALSE),0)</f>
        <v>0.1265</v>
      </c>
      <c r="E1033" s="123">
        <f t="shared" ca="1" si="288"/>
        <v>1.0004727899999999</v>
      </c>
      <c r="F1033" s="123">
        <f ca="1">(TRUNC(PRODUCT($E$12:$E1032),16))</f>
        <v>1.14483921220378</v>
      </c>
      <c r="G1033" s="123">
        <f t="shared" ca="1" si="305"/>
        <v>1.10816802524074</v>
      </c>
      <c r="H1033" s="123">
        <f t="shared" ca="1" si="289"/>
        <v>1.03309172</v>
      </c>
      <c r="I1033" s="124">
        <f t="shared" si="296"/>
        <v>1.15E-2</v>
      </c>
      <c r="J1033" s="125">
        <f t="shared" si="297"/>
        <v>44622</v>
      </c>
      <c r="K1033" s="126">
        <f t="shared" si="298"/>
        <v>73</v>
      </c>
      <c r="L1033" s="127">
        <f t="shared" si="299"/>
        <v>73</v>
      </c>
      <c r="M1033" s="128">
        <f t="shared" si="290"/>
        <v>1.0033178309999999</v>
      </c>
      <c r="N1033" s="128">
        <f t="shared" ca="1" si="291"/>
        <v>1.036519344</v>
      </c>
      <c r="O1033" s="127">
        <f t="shared" si="300"/>
        <v>0</v>
      </c>
      <c r="P1033" s="123">
        <f t="shared" ca="1" si="292"/>
        <v>365.19344000000001</v>
      </c>
      <c r="Q1033" s="129">
        <f t="shared" si="293"/>
        <v>0</v>
      </c>
      <c r="R1033" s="130" t="str">
        <f t="shared" si="301"/>
        <v>J=</v>
      </c>
      <c r="S1033" s="125">
        <f t="shared" si="302"/>
        <v>44799</v>
      </c>
      <c r="T1033" s="133" t="str">
        <f t="shared" si="303"/>
        <v>-</v>
      </c>
      <c r="U1033" s="7"/>
      <c r="V1033" s="7"/>
      <c r="W1033" s="7"/>
      <c r="X1033" s="7"/>
      <c r="Y1033" s="1"/>
      <c r="Z1033" s="7"/>
      <c r="AA1033" s="7"/>
      <c r="AB1033" s="7"/>
      <c r="AC1033" s="7"/>
      <c r="AD1033" s="7"/>
      <c r="AE1033" s="8"/>
      <c r="AF1033" s="7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</row>
    <row r="1034" spans="1:212" x14ac:dyDescent="0.2">
      <c r="A1034" s="122">
        <f t="shared" si="294"/>
        <v>44728</v>
      </c>
      <c r="B1034" s="121">
        <f t="shared" ca="1" si="304"/>
        <v>10370.5646</v>
      </c>
      <c r="C1034" s="123">
        <f t="shared" si="295"/>
        <v>10000</v>
      </c>
      <c r="D1034" s="124">
        <f ca="1">IF(A1034&lt;$B$1,VLOOKUP(A1034,[1]DI!$A$4:$B$15000,2,FALSE),0)</f>
        <v>0</v>
      </c>
      <c r="E1034" s="123">
        <f t="shared" ca="1" si="288"/>
        <v>1</v>
      </c>
      <c r="F1034" s="123">
        <f ca="1">(TRUNC(PRODUCT($E$12:$E1033),16))</f>
        <v>1.1453804807349199</v>
      </c>
      <c r="G1034" s="123">
        <f t="shared" ca="1" si="305"/>
        <v>1.10816802524074</v>
      </c>
      <c r="H1034" s="123">
        <f t="shared" ca="1" si="289"/>
        <v>1.0335801600000001</v>
      </c>
      <c r="I1034" s="124">
        <f t="shared" si="296"/>
        <v>1.15E-2</v>
      </c>
      <c r="J1034" s="125">
        <f t="shared" si="297"/>
        <v>44622</v>
      </c>
      <c r="K1034" s="126">
        <f t="shared" si="298"/>
        <v>73</v>
      </c>
      <c r="L1034" s="127">
        <f t="shared" si="299"/>
        <v>74</v>
      </c>
      <c r="M1034" s="128">
        <f t="shared" si="290"/>
        <v>1.0033633580000001</v>
      </c>
      <c r="N1034" s="128">
        <f t="shared" ca="1" si="291"/>
        <v>1.0370564600000001</v>
      </c>
      <c r="O1034" s="127">
        <f t="shared" si="300"/>
        <v>0</v>
      </c>
      <c r="P1034" s="123">
        <f t="shared" ca="1" si="292"/>
        <v>370.56459999999998</v>
      </c>
      <c r="Q1034" s="129">
        <f t="shared" si="293"/>
        <v>0</v>
      </c>
      <c r="R1034" s="130" t="str">
        <f t="shared" si="301"/>
        <v>J=</v>
      </c>
      <c r="S1034" s="125">
        <f t="shared" si="302"/>
        <v>44799</v>
      </c>
      <c r="T1034" s="133" t="str">
        <f t="shared" si="303"/>
        <v>-</v>
      </c>
      <c r="U1034" s="7"/>
      <c r="V1034" s="7"/>
      <c r="W1034" s="7"/>
      <c r="X1034" s="7"/>
      <c r="Y1034" s="1"/>
      <c r="Z1034" s="7"/>
      <c r="AA1034" s="7"/>
      <c r="AB1034" s="7"/>
      <c r="AC1034" s="7"/>
      <c r="AD1034" s="7"/>
      <c r="AE1034" s="8"/>
      <c r="AF1034" s="7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</row>
    <row r="1035" spans="1:212" x14ac:dyDescent="0.2">
      <c r="A1035" s="122">
        <f t="shared" si="294"/>
        <v>44729</v>
      </c>
      <c r="B1035" s="121">
        <f t="shared" ca="1" si="304"/>
        <v>10370.5646</v>
      </c>
      <c r="C1035" s="123">
        <f t="shared" si="295"/>
        <v>10000</v>
      </c>
      <c r="D1035" s="124">
        <f ca="1">IF(A1035&lt;$B$1,VLOOKUP(A1035,[1]DI!$A$4:$B$15000,2,FALSE),0)</f>
        <v>0.13150000000000001</v>
      </c>
      <c r="E1035" s="123">
        <f t="shared" ca="1" si="288"/>
        <v>1.0004903700000001</v>
      </c>
      <c r="F1035" s="123">
        <f ca="1">(TRUNC(PRODUCT($E$12:$E1034),16))</f>
        <v>1.1453804807349199</v>
      </c>
      <c r="G1035" s="123">
        <f t="shared" ca="1" si="305"/>
        <v>1.10816802524074</v>
      </c>
      <c r="H1035" s="123">
        <f t="shared" ca="1" si="289"/>
        <v>1.0335801600000001</v>
      </c>
      <c r="I1035" s="124">
        <f t="shared" si="296"/>
        <v>1.15E-2</v>
      </c>
      <c r="J1035" s="125">
        <f t="shared" si="297"/>
        <v>44622</v>
      </c>
      <c r="K1035" s="126">
        <f t="shared" si="298"/>
        <v>74</v>
      </c>
      <c r="L1035" s="127">
        <f t="shared" si="299"/>
        <v>74</v>
      </c>
      <c r="M1035" s="128">
        <f t="shared" si="290"/>
        <v>1.0033633580000001</v>
      </c>
      <c r="N1035" s="128">
        <f t="shared" ca="1" si="291"/>
        <v>1.0370564600000001</v>
      </c>
      <c r="O1035" s="127">
        <f t="shared" si="300"/>
        <v>0</v>
      </c>
      <c r="P1035" s="123">
        <f t="shared" ca="1" si="292"/>
        <v>370.56459999999998</v>
      </c>
      <c r="Q1035" s="129">
        <f t="shared" si="293"/>
        <v>0</v>
      </c>
      <c r="R1035" s="130" t="str">
        <f t="shared" si="301"/>
        <v>J=</v>
      </c>
      <c r="S1035" s="125">
        <f t="shared" si="302"/>
        <v>44799</v>
      </c>
      <c r="T1035" s="133" t="str">
        <f t="shared" si="303"/>
        <v>-</v>
      </c>
      <c r="U1035" s="7"/>
      <c r="V1035" s="7"/>
      <c r="W1035" s="7"/>
      <c r="X1035" s="7"/>
      <c r="Y1035" s="1"/>
      <c r="Z1035" s="7"/>
      <c r="AA1035" s="7"/>
      <c r="AB1035" s="7"/>
      <c r="AC1035" s="7"/>
      <c r="AD1035" s="7"/>
      <c r="AE1035" s="8"/>
      <c r="AF1035" s="7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</row>
    <row r="1036" spans="1:212" x14ac:dyDescent="0.2">
      <c r="A1036" s="122">
        <f t="shared" si="294"/>
        <v>44730</v>
      </c>
      <c r="B1036" s="121">
        <f t="shared" ca="1" si="304"/>
        <v>10376.12075</v>
      </c>
      <c r="C1036" s="123">
        <f t="shared" si="295"/>
        <v>10000</v>
      </c>
      <c r="D1036" s="124">
        <f ca="1">IF(A1036&lt;$B$1,VLOOKUP(A1036,[1]DI!$A$4:$B$15000,2,FALSE),0)</f>
        <v>0</v>
      </c>
      <c r="E1036" s="123">
        <f t="shared" ref="E1036:E1099" ca="1" si="306">IF(A1036&lt;A$10,1,ROUND(((1+D1036)^(1/252)),8))</f>
        <v>1</v>
      </c>
      <c r="F1036" s="123">
        <f ca="1">(TRUNC(PRODUCT($E$12:$E1035),16))</f>
        <v>1.14594214096125</v>
      </c>
      <c r="G1036" s="123">
        <f t="shared" ca="1" si="305"/>
        <v>1.10816802524074</v>
      </c>
      <c r="H1036" s="123">
        <f t="shared" ref="H1036:H1099" ca="1" si="307">ROUND(F1036/G1036,8)</f>
        <v>1.03408699</v>
      </c>
      <c r="I1036" s="124">
        <f t="shared" si="296"/>
        <v>1.15E-2</v>
      </c>
      <c r="J1036" s="125">
        <f t="shared" si="297"/>
        <v>44622</v>
      </c>
      <c r="K1036" s="126">
        <f t="shared" si="298"/>
        <v>74</v>
      </c>
      <c r="L1036" s="127">
        <f t="shared" si="299"/>
        <v>75</v>
      </c>
      <c r="M1036" s="128">
        <f t="shared" ref="M1036:M1099" si="308">ROUND((I1036+1)^(L1036/252),9)</f>
        <v>1.0034088860000001</v>
      </c>
      <c r="N1036" s="128">
        <f t="shared" ref="N1036:N1099" ca="1" si="309">ROUND(H1036*M1036,9)</f>
        <v>1.037612075</v>
      </c>
      <c r="O1036" s="127">
        <f t="shared" si="300"/>
        <v>0</v>
      </c>
      <c r="P1036" s="123">
        <f t="shared" ref="P1036:P1099" ca="1" si="310">TRUNC(((N1036-1)*C1036),8)</f>
        <v>376.12074999999999</v>
      </c>
      <c r="Q1036" s="129">
        <f t="shared" ref="Q1036:Q1099" si="311">IF(O1036&gt;0,VLOOKUP(O1036,$V$12:$AA$48,6),0)</f>
        <v>0</v>
      </c>
      <c r="R1036" s="130" t="str">
        <f t="shared" si="301"/>
        <v>J=</v>
      </c>
      <c r="S1036" s="125">
        <f t="shared" si="302"/>
        <v>44799</v>
      </c>
      <c r="T1036" s="133" t="str">
        <f t="shared" si="303"/>
        <v>-</v>
      </c>
      <c r="U1036" s="7"/>
      <c r="V1036" s="7"/>
      <c r="W1036" s="7"/>
      <c r="X1036" s="7"/>
      <c r="Y1036" s="1"/>
      <c r="Z1036" s="7"/>
      <c r="AA1036" s="7"/>
      <c r="AB1036" s="7"/>
      <c r="AC1036" s="7"/>
      <c r="AD1036" s="7"/>
      <c r="AE1036" s="8"/>
      <c r="AF1036" s="7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</row>
    <row r="1037" spans="1:212" x14ac:dyDescent="0.2">
      <c r="A1037" s="122">
        <f t="shared" ref="A1037:A1100" si="312">(A1036+1)</f>
        <v>44731</v>
      </c>
      <c r="B1037" s="121">
        <f t="shared" ca="1" si="304"/>
        <v>10376.12075</v>
      </c>
      <c r="C1037" s="123">
        <f t="shared" ref="C1037:C1100" si="313">(C1036-Q1036)</f>
        <v>10000</v>
      </c>
      <c r="D1037" s="124">
        <f ca="1">IF(A1037&lt;$B$1,VLOOKUP(A1037,[1]DI!$A$4:$B$15000,2,FALSE),0)</f>
        <v>0</v>
      </c>
      <c r="E1037" s="123">
        <f t="shared" ca="1" si="306"/>
        <v>1</v>
      </c>
      <c r="F1037" s="123">
        <f ca="1">(TRUNC(PRODUCT($E$12:$E1036),16))</f>
        <v>1.14594214096125</v>
      </c>
      <c r="G1037" s="123">
        <f t="shared" ca="1" si="305"/>
        <v>1.10816802524074</v>
      </c>
      <c r="H1037" s="123">
        <f t="shared" ca="1" si="307"/>
        <v>1.03408699</v>
      </c>
      <c r="I1037" s="124">
        <f t="shared" ref="I1037:I1100" si="314">I1036</f>
        <v>1.15E-2</v>
      </c>
      <c r="J1037" s="125">
        <f t="shared" ref="J1037:J1100" si="315">IF(O1036&gt;0,VLOOKUP(O1036,V$12:AF$48,2),J1036)</f>
        <v>44622</v>
      </c>
      <c r="K1037" s="126">
        <f t="shared" ref="K1037:K1100" si="316">IF(A1037&gt;J1037,IF(NETWORKDAYS(J1037,A1037,$V$52:$V$436)-1=0,1,NETWORKDAYS(J1037,A1037,$V$52:$V$436)-1),0)</f>
        <v>74</v>
      </c>
      <c r="L1037" s="127">
        <f t="shared" ref="L1037:L1100" si="317">IF(AND(K1037=1,K1036=1),1,IF(K1037&gt;0,IF(K1037=K1036,K1037+1,K1037),0))</f>
        <v>75</v>
      </c>
      <c r="M1037" s="128">
        <f t="shared" si="308"/>
        <v>1.0034088860000001</v>
      </c>
      <c r="N1037" s="128">
        <f t="shared" ca="1" si="309"/>
        <v>1.037612075</v>
      </c>
      <c r="O1037" s="127">
        <f t="shared" ref="O1037:O1100" si="318">IF(VLOOKUP(A1037,W$12:AD$48,8)=VLOOKUP(A1036,W$12:AD$48,8),0,VLOOKUP(A1037,W$12:AD$48,8))</f>
        <v>0</v>
      </c>
      <c r="P1037" s="123">
        <f t="shared" ca="1" si="310"/>
        <v>376.12074999999999</v>
      </c>
      <c r="Q1037" s="129">
        <f t="shared" si="311"/>
        <v>0</v>
      </c>
      <c r="R1037" s="130" t="str">
        <f t="shared" ref="R1037:R1100" si="319">IF(O1036&gt;0,VLOOKUP(O1036,V$12:AF$48,10),R1036)</f>
        <v>J=</v>
      </c>
      <c r="S1037" s="125">
        <f t="shared" ref="S1037:S1100" si="320">IF(O1036&gt;0,VLOOKUP(O1036,V$12:AF$48,11),S1036)</f>
        <v>44799</v>
      </c>
      <c r="T1037" s="133" t="str">
        <f t="shared" ref="T1037:T1100" si="321">IF(O1037&gt;0,(P1037+Q1037)*T$9,"-")</f>
        <v>-</v>
      </c>
      <c r="U1037" s="7"/>
      <c r="V1037" s="7"/>
      <c r="W1037" s="7"/>
      <c r="X1037" s="7"/>
      <c r="Y1037" s="1"/>
      <c r="Z1037" s="7"/>
      <c r="AA1037" s="7"/>
      <c r="AB1037" s="7"/>
      <c r="AC1037" s="7"/>
      <c r="AD1037" s="7"/>
      <c r="AE1037" s="8"/>
      <c r="AF1037" s="7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</row>
    <row r="1038" spans="1:212" x14ac:dyDescent="0.2">
      <c r="A1038" s="122">
        <f t="shared" si="312"/>
        <v>44732</v>
      </c>
      <c r="B1038" s="121">
        <f t="shared" ref="B1038:B1101" ca="1" si="322">IF(A1038&lt;=TODAY(),C1038+P1038,IF(AND(A1038&gt;TODAY(),A1038&lt;=$B$1),IF(VLOOKUP(TODAY(),$A$10:$D$5000,4,FALSE)=0,"n.d",C1038+P1038),"n.d"))</f>
        <v>10376.12075</v>
      </c>
      <c r="C1038" s="123">
        <f t="shared" si="313"/>
        <v>10000</v>
      </c>
      <c r="D1038" s="124">
        <f ca="1">IF(A1038&lt;$B$1,VLOOKUP(A1038,[1]DI!$A$4:$B$15000,2,FALSE),0)</f>
        <v>0.13150000000000001</v>
      </c>
      <c r="E1038" s="123">
        <f t="shared" ca="1" si="306"/>
        <v>1.0004903700000001</v>
      </c>
      <c r="F1038" s="123">
        <f ca="1">(TRUNC(PRODUCT($E$12:$E1037),16))</f>
        <v>1.14594214096125</v>
      </c>
      <c r="G1038" s="123">
        <f t="shared" ca="1" si="305"/>
        <v>1.10816802524074</v>
      </c>
      <c r="H1038" s="123">
        <f t="shared" ca="1" si="307"/>
        <v>1.03408699</v>
      </c>
      <c r="I1038" s="124">
        <f t="shared" si="314"/>
        <v>1.15E-2</v>
      </c>
      <c r="J1038" s="125">
        <f t="shared" si="315"/>
        <v>44622</v>
      </c>
      <c r="K1038" s="126">
        <f t="shared" si="316"/>
        <v>75</v>
      </c>
      <c r="L1038" s="127">
        <f t="shared" si="317"/>
        <v>75</v>
      </c>
      <c r="M1038" s="128">
        <f t="shared" si="308"/>
        <v>1.0034088860000001</v>
      </c>
      <c r="N1038" s="128">
        <f t="shared" ca="1" si="309"/>
        <v>1.037612075</v>
      </c>
      <c r="O1038" s="127">
        <f t="shared" si="318"/>
        <v>0</v>
      </c>
      <c r="P1038" s="123">
        <f t="shared" ca="1" si="310"/>
        <v>376.12074999999999</v>
      </c>
      <c r="Q1038" s="129">
        <f t="shared" si="311"/>
        <v>0</v>
      </c>
      <c r="R1038" s="130" t="str">
        <f t="shared" si="319"/>
        <v>J=</v>
      </c>
      <c r="S1038" s="125">
        <f t="shared" si="320"/>
        <v>44799</v>
      </c>
      <c r="T1038" s="133" t="str">
        <f t="shared" si="321"/>
        <v>-</v>
      </c>
      <c r="U1038" s="7"/>
      <c r="V1038" s="7"/>
      <c r="W1038" s="7"/>
      <c r="X1038" s="7"/>
      <c r="Y1038" s="1"/>
      <c r="Z1038" s="7"/>
      <c r="AA1038" s="7"/>
      <c r="AB1038" s="7"/>
      <c r="AC1038" s="7"/>
      <c r="AD1038" s="7"/>
      <c r="AE1038" s="8"/>
      <c r="AF1038" s="7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</row>
    <row r="1039" spans="1:212" x14ac:dyDescent="0.2">
      <c r="A1039" s="122">
        <f t="shared" si="312"/>
        <v>44733</v>
      </c>
      <c r="B1039" s="121">
        <f t="shared" ca="1" si="322"/>
        <v>10381.679980000001</v>
      </c>
      <c r="C1039" s="123">
        <f t="shared" si="313"/>
        <v>10000</v>
      </c>
      <c r="D1039" s="124">
        <f ca="1">IF(A1039&lt;$B$1,VLOOKUP(A1039,[1]DI!$A$4:$B$15000,2,FALSE),0)</f>
        <v>0.13150000000000001</v>
      </c>
      <c r="E1039" s="123">
        <f t="shared" ca="1" si="306"/>
        <v>1.0004903700000001</v>
      </c>
      <c r="F1039" s="123">
        <f ca="1">(TRUNC(PRODUCT($E$12:$E1038),16))</f>
        <v>1.1465040766089201</v>
      </c>
      <c r="G1039" s="123">
        <f t="shared" ca="1" si="305"/>
        <v>1.10816802524074</v>
      </c>
      <c r="H1039" s="123">
        <f t="shared" ca="1" si="307"/>
        <v>1.03459408</v>
      </c>
      <c r="I1039" s="124">
        <f t="shared" si="314"/>
        <v>1.15E-2</v>
      </c>
      <c r="J1039" s="125">
        <f t="shared" si="315"/>
        <v>44622</v>
      </c>
      <c r="K1039" s="126">
        <f t="shared" si="316"/>
        <v>76</v>
      </c>
      <c r="L1039" s="127">
        <f t="shared" si="317"/>
        <v>76</v>
      </c>
      <c r="M1039" s="128">
        <f t="shared" si="308"/>
        <v>1.0034544160000001</v>
      </c>
      <c r="N1039" s="128">
        <f t="shared" ca="1" si="309"/>
        <v>1.038167998</v>
      </c>
      <c r="O1039" s="127">
        <f t="shared" si="318"/>
        <v>0</v>
      </c>
      <c r="P1039" s="123">
        <f t="shared" ca="1" si="310"/>
        <v>381.67998</v>
      </c>
      <c r="Q1039" s="129">
        <f t="shared" si="311"/>
        <v>0</v>
      </c>
      <c r="R1039" s="130" t="str">
        <f t="shared" si="319"/>
        <v>J=</v>
      </c>
      <c r="S1039" s="125">
        <f t="shared" si="320"/>
        <v>44799</v>
      </c>
      <c r="T1039" s="133" t="str">
        <f t="shared" si="321"/>
        <v>-</v>
      </c>
      <c r="U1039" s="7"/>
      <c r="V1039" s="7"/>
      <c r="W1039" s="7"/>
      <c r="X1039" s="7"/>
      <c r="Y1039" s="1"/>
      <c r="Z1039" s="7"/>
      <c r="AA1039" s="7"/>
      <c r="AB1039" s="7"/>
      <c r="AC1039" s="7"/>
      <c r="AD1039" s="7"/>
      <c r="AE1039" s="8"/>
      <c r="AF1039" s="7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</row>
    <row r="1040" spans="1:212" x14ac:dyDescent="0.2">
      <c r="A1040" s="122">
        <f t="shared" si="312"/>
        <v>44734</v>
      </c>
      <c r="B1040" s="121">
        <f t="shared" ca="1" si="322"/>
        <v>10387.24210999</v>
      </c>
      <c r="C1040" s="123">
        <f t="shared" si="313"/>
        <v>10000</v>
      </c>
      <c r="D1040" s="124">
        <f ca="1">IF(A1040&lt;$B$1,VLOOKUP(A1040,[1]DI!$A$4:$B$15000,2,FALSE),0)</f>
        <v>0.13150000000000001</v>
      </c>
      <c r="E1040" s="123">
        <f t="shared" ca="1" si="306"/>
        <v>1.0004903700000001</v>
      </c>
      <c r="F1040" s="123">
        <f ca="1">(TRUNC(PRODUCT($E$12:$E1039),16))</f>
        <v>1.1470662878129601</v>
      </c>
      <c r="G1040" s="123">
        <f t="shared" ca="1" si="305"/>
        <v>1.10816802524074</v>
      </c>
      <c r="H1040" s="123">
        <f t="shared" ca="1" si="307"/>
        <v>1.03510141</v>
      </c>
      <c r="I1040" s="124">
        <f t="shared" si="314"/>
        <v>1.15E-2</v>
      </c>
      <c r="J1040" s="125">
        <f t="shared" si="315"/>
        <v>44622</v>
      </c>
      <c r="K1040" s="126">
        <f t="shared" si="316"/>
        <v>77</v>
      </c>
      <c r="L1040" s="127">
        <f t="shared" si="317"/>
        <v>77</v>
      </c>
      <c r="M1040" s="128">
        <f t="shared" si="308"/>
        <v>1.003499948</v>
      </c>
      <c r="N1040" s="128">
        <f t="shared" ca="1" si="309"/>
        <v>1.0387242109999999</v>
      </c>
      <c r="O1040" s="127">
        <f t="shared" si="318"/>
        <v>0</v>
      </c>
      <c r="P1040" s="123">
        <f t="shared" ca="1" si="310"/>
        <v>387.24210999000002</v>
      </c>
      <c r="Q1040" s="129">
        <f t="shared" si="311"/>
        <v>0</v>
      </c>
      <c r="R1040" s="130" t="str">
        <f t="shared" si="319"/>
        <v>J=</v>
      </c>
      <c r="S1040" s="125">
        <f t="shared" si="320"/>
        <v>44799</v>
      </c>
      <c r="T1040" s="133" t="str">
        <f t="shared" si="321"/>
        <v>-</v>
      </c>
      <c r="U1040" s="7"/>
      <c r="V1040" s="7"/>
      <c r="W1040" s="7"/>
      <c r="X1040" s="7"/>
      <c r="Y1040" s="1"/>
      <c r="Z1040" s="7"/>
      <c r="AA1040" s="7"/>
      <c r="AB1040" s="7"/>
      <c r="AC1040" s="7"/>
      <c r="AD1040" s="7"/>
      <c r="AE1040" s="8"/>
      <c r="AF1040" s="7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</row>
    <row r="1041" spans="1:212" x14ac:dyDescent="0.2">
      <c r="A1041" s="122">
        <f t="shared" si="312"/>
        <v>44735</v>
      </c>
      <c r="B1041" s="121">
        <f t="shared" ca="1" si="322"/>
        <v>10392.807239989999</v>
      </c>
      <c r="C1041" s="123">
        <f t="shared" si="313"/>
        <v>10000</v>
      </c>
      <c r="D1041" s="124">
        <f ca="1">IF(A1041&lt;$B$1,VLOOKUP(A1041,[1]DI!$A$4:$B$15000,2,FALSE),0)</f>
        <v>0.13150000000000001</v>
      </c>
      <c r="E1041" s="123">
        <f t="shared" ca="1" si="306"/>
        <v>1.0004903700000001</v>
      </c>
      <c r="F1041" s="123">
        <f ca="1">(TRUNC(PRODUCT($E$12:$E1040),16))</f>
        <v>1.1476287747085201</v>
      </c>
      <c r="G1041" s="123">
        <f t="shared" ca="1" si="305"/>
        <v>1.10816802524074</v>
      </c>
      <c r="H1041" s="123">
        <f t="shared" ca="1" si="307"/>
        <v>1.0356089900000001</v>
      </c>
      <c r="I1041" s="124">
        <f t="shared" si="314"/>
        <v>1.15E-2</v>
      </c>
      <c r="J1041" s="125">
        <f t="shared" si="315"/>
        <v>44622</v>
      </c>
      <c r="K1041" s="126">
        <f t="shared" si="316"/>
        <v>78</v>
      </c>
      <c r="L1041" s="127">
        <f t="shared" si="317"/>
        <v>78</v>
      </c>
      <c r="M1041" s="128">
        <f t="shared" si="308"/>
        <v>1.0035454829999999</v>
      </c>
      <c r="N1041" s="128">
        <f t="shared" ca="1" si="309"/>
        <v>1.0392807239999999</v>
      </c>
      <c r="O1041" s="127">
        <f t="shared" si="318"/>
        <v>0</v>
      </c>
      <c r="P1041" s="123">
        <f t="shared" ca="1" si="310"/>
        <v>392.80723999000003</v>
      </c>
      <c r="Q1041" s="129">
        <f t="shared" si="311"/>
        <v>0</v>
      </c>
      <c r="R1041" s="130" t="str">
        <f t="shared" si="319"/>
        <v>J=</v>
      </c>
      <c r="S1041" s="125">
        <f t="shared" si="320"/>
        <v>44799</v>
      </c>
      <c r="T1041" s="133" t="str">
        <f t="shared" si="321"/>
        <v>-</v>
      </c>
      <c r="U1041" s="7"/>
      <c r="V1041" s="7"/>
      <c r="W1041" s="7"/>
      <c r="X1041" s="7"/>
      <c r="Y1041" s="1"/>
      <c r="Z1041" s="7"/>
      <c r="AA1041" s="7"/>
      <c r="AB1041" s="7"/>
      <c r="AC1041" s="7"/>
      <c r="AD1041" s="7"/>
      <c r="AE1041" s="8"/>
      <c r="AF1041" s="7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</row>
    <row r="1042" spans="1:212" x14ac:dyDescent="0.2">
      <c r="A1042" s="122">
        <f t="shared" si="312"/>
        <v>44736</v>
      </c>
      <c r="B1042" s="121">
        <f t="shared" ca="1" si="322"/>
        <v>10398.375449990001</v>
      </c>
      <c r="C1042" s="123">
        <f t="shared" si="313"/>
        <v>10000</v>
      </c>
      <c r="D1042" s="124">
        <f ca="1">IF(A1042&lt;$B$1,VLOOKUP(A1042,[1]DI!$A$4:$B$15000,2,FALSE),0)</f>
        <v>0.13150000000000001</v>
      </c>
      <c r="E1042" s="123">
        <f t="shared" ca="1" si="306"/>
        <v>1.0004903700000001</v>
      </c>
      <c r="F1042" s="123">
        <f ca="1">(TRUNC(PRODUCT($E$12:$E1041),16))</f>
        <v>1.1481915374307701</v>
      </c>
      <c r="G1042" s="123">
        <f t="shared" ca="1" si="305"/>
        <v>1.10816802524074</v>
      </c>
      <c r="H1042" s="123">
        <f t="shared" ca="1" si="307"/>
        <v>1.0361168300000001</v>
      </c>
      <c r="I1042" s="124">
        <f t="shared" si="314"/>
        <v>1.15E-2</v>
      </c>
      <c r="J1042" s="125">
        <f t="shared" si="315"/>
        <v>44622</v>
      </c>
      <c r="K1042" s="126">
        <f t="shared" si="316"/>
        <v>79</v>
      </c>
      <c r="L1042" s="127">
        <f t="shared" si="317"/>
        <v>79</v>
      </c>
      <c r="M1042" s="128">
        <f t="shared" si="308"/>
        <v>1.0035910189999999</v>
      </c>
      <c r="N1042" s="128">
        <f t="shared" ca="1" si="309"/>
        <v>1.0398375449999999</v>
      </c>
      <c r="O1042" s="127">
        <f t="shared" si="318"/>
        <v>0</v>
      </c>
      <c r="P1042" s="123">
        <f t="shared" ca="1" si="310"/>
        <v>398.37544998999999</v>
      </c>
      <c r="Q1042" s="129">
        <f t="shared" si="311"/>
        <v>0</v>
      </c>
      <c r="R1042" s="130" t="str">
        <f t="shared" si="319"/>
        <v>J=</v>
      </c>
      <c r="S1042" s="125">
        <f t="shared" si="320"/>
        <v>44799</v>
      </c>
      <c r="T1042" s="133" t="str">
        <f t="shared" si="321"/>
        <v>-</v>
      </c>
      <c r="U1042" s="7"/>
      <c r="V1042" s="7"/>
      <c r="W1042" s="7"/>
      <c r="X1042" s="7"/>
      <c r="Y1042" s="1"/>
      <c r="Z1042" s="7"/>
      <c r="AA1042" s="7"/>
      <c r="AB1042" s="7"/>
      <c r="AC1042" s="7"/>
      <c r="AD1042" s="7"/>
      <c r="AE1042" s="8"/>
      <c r="AF1042" s="7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</row>
    <row r="1043" spans="1:212" x14ac:dyDescent="0.2">
      <c r="A1043" s="122">
        <f t="shared" si="312"/>
        <v>44737</v>
      </c>
      <c r="B1043" s="121">
        <f t="shared" ca="1" si="322"/>
        <v>10403.94655999</v>
      </c>
      <c r="C1043" s="123">
        <f t="shared" si="313"/>
        <v>10000</v>
      </c>
      <c r="D1043" s="124">
        <f ca="1">IF(A1043&lt;$B$1,VLOOKUP(A1043,[1]DI!$A$4:$B$15000,2,FALSE),0)</f>
        <v>0</v>
      </c>
      <c r="E1043" s="123">
        <f t="shared" ca="1" si="306"/>
        <v>1</v>
      </c>
      <c r="F1043" s="123">
        <f ca="1">(TRUNC(PRODUCT($E$12:$E1042),16))</f>
        <v>1.14875457611498</v>
      </c>
      <c r="G1043" s="123">
        <f t="shared" ca="1" si="305"/>
        <v>1.10816802524074</v>
      </c>
      <c r="H1043" s="123">
        <f t="shared" ca="1" si="307"/>
        <v>1.03662491</v>
      </c>
      <c r="I1043" s="124">
        <f t="shared" si="314"/>
        <v>1.15E-2</v>
      </c>
      <c r="J1043" s="125">
        <f t="shared" si="315"/>
        <v>44622</v>
      </c>
      <c r="K1043" s="126">
        <f t="shared" si="316"/>
        <v>79</v>
      </c>
      <c r="L1043" s="127">
        <f t="shared" si="317"/>
        <v>80</v>
      </c>
      <c r="M1043" s="128">
        <f t="shared" si="308"/>
        <v>1.0036365570000001</v>
      </c>
      <c r="N1043" s="128">
        <f t="shared" ca="1" si="309"/>
        <v>1.0403946559999999</v>
      </c>
      <c r="O1043" s="127">
        <f t="shared" si="318"/>
        <v>0</v>
      </c>
      <c r="P1043" s="123">
        <f t="shared" ca="1" si="310"/>
        <v>403.94655999000003</v>
      </c>
      <c r="Q1043" s="129">
        <f t="shared" si="311"/>
        <v>0</v>
      </c>
      <c r="R1043" s="130" t="str">
        <f t="shared" si="319"/>
        <v>J=</v>
      </c>
      <c r="S1043" s="125">
        <f t="shared" si="320"/>
        <v>44799</v>
      </c>
      <c r="T1043" s="133" t="str">
        <f t="shared" si="321"/>
        <v>-</v>
      </c>
      <c r="U1043" s="7"/>
      <c r="V1043" s="7"/>
      <c r="W1043" s="7"/>
      <c r="X1043" s="7"/>
      <c r="Y1043" s="1"/>
      <c r="Z1043" s="7"/>
      <c r="AA1043" s="7"/>
      <c r="AB1043" s="7"/>
      <c r="AC1043" s="7"/>
      <c r="AD1043" s="7"/>
      <c r="AE1043" s="8"/>
      <c r="AF1043" s="7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</row>
    <row r="1044" spans="1:212" x14ac:dyDescent="0.2">
      <c r="A1044" s="122">
        <f t="shared" si="312"/>
        <v>44738</v>
      </c>
      <c r="B1044" s="121">
        <f t="shared" ca="1" si="322"/>
        <v>10403.94655999</v>
      </c>
      <c r="C1044" s="123">
        <f t="shared" si="313"/>
        <v>10000</v>
      </c>
      <c r="D1044" s="124">
        <f ca="1">IF(A1044&lt;$B$1,VLOOKUP(A1044,[1]DI!$A$4:$B$15000,2,FALSE),0)</f>
        <v>0</v>
      </c>
      <c r="E1044" s="123">
        <f t="shared" ca="1" si="306"/>
        <v>1</v>
      </c>
      <c r="F1044" s="123">
        <f ca="1">(TRUNC(PRODUCT($E$12:$E1043),16))</f>
        <v>1.14875457611498</v>
      </c>
      <c r="G1044" s="123">
        <f t="shared" ca="1" si="305"/>
        <v>1.10816802524074</v>
      </c>
      <c r="H1044" s="123">
        <f t="shared" ca="1" si="307"/>
        <v>1.03662491</v>
      </c>
      <c r="I1044" s="124">
        <f t="shared" si="314"/>
        <v>1.15E-2</v>
      </c>
      <c r="J1044" s="125">
        <f t="shared" si="315"/>
        <v>44622</v>
      </c>
      <c r="K1044" s="126">
        <f t="shared" si="316"/>
        <v>79</v>
      </c>
      <c r="L1044" s="127">
        <f t="shared" si="317"/>
        <v>80</v>
      </c>
      <c r="M1044" s="128">
        <f t="shared" si="308"/>
        <v>1.0036365570000001</v>
      </c>
      <c r="N1044" s="128">
        <f t="shared" ca="1" si="309"/>
        <v>1.0403946559999999</v>
      </c>
      <c r="O1044" s="127">
        <f t="shared" si="318"/>
        <v>0</v>
      </c>
      <c r="P1044" s="123">
        <f t="shared" ca="1" si="310"/>
        <v>403.94655999000003</v>
      </c>
      <c r="Q1044" s="129">
        <f t="shared" si="311"/>
        <v>0</v>
      </c>
      <c r="R1044" s="130" t="str">
        <f t="shared" si="319"/>
        <v>J=</v>
      </c>
      <c r="S1044" s="125">
        <f t="shared" si="320"/>
        <v>44799</v>
      </c>
      <c r="T1044" s="133" t="str">
        <f t="shared" si="321"/>
        <v>-</v>
      </c>
      <c r="U1044" s="7"/>
      <c r="V1044" s="7"/>
      <c r="W1044" s="7"/>
      <c r="X1044" s="7"/>
      <c r="Y1044" s="1"/>
      <c r="Z1044" s="7"/>
      <c r="AA1044" s="7"/>
      <c r="AB1044" s="7"/>
      <c r="AC1044" s="7"/>
      <c r="AD1044" s="7"/>
      <c r="AE1044" s="8"/>
      <c r="AF1044" s="7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</row>
    <row r="1045" spans="1:212" x14ac:dyDescent="0.2">
      <c r="A1045" s="122">
        <f t="shared" si="312"/>
        <v>44739</v>
      </c>
      <c r="B1045" s="121">
        <f t="shared" ca="1" si="322"/>
        <v>10403.94655999</v>
      </c>
      <c r="C1045" s="123">
        <f t="shared" si="313"/>
        <v>10000</v>
      </c>
      <c r="D1045" s="124">
        <f ca="1">IF(A1045&lt;$B$1,VLOOKUP(A1045,[1]DI!$A$4:$B$15000,2,FALSE),0)</f>
        <v>0.13150000000000001</v>
      </c>
      <c r="E1045" s="123">
        <f t="shared" ca="1" si="306"/>
        <v>1.0004903700000001</v>
      </c>
      <c r="F1045" s="123">
        <f ca="1">(TRUNC(PRODUCT($E$12:$E1044),16))</f>
        <v>1.14875457611498</v>
      </c>
      <c r="G1045" s="123">
        <f t="shared" ca="1" si="305"/>
        <v>1.10816802524074</v>
      </c>
      <c r="H1045" s="123">
        <f t="shared" ca="1" si="307"/>
        <v>1.03662491</v>
      </c>
      <c r="I1045" s="124">
        <f t="shared" si="314"/>
        <v>1.15E-2</v>
      </c>
      <c r="J1045" s="125">
        <f t="shared" si="315"/>
        <v>44622</v>
      </c>
      <c r="K1045" s="126">
        <f t="shared" si="316"/>
        <v>80</v>
      </c>
      <c r="L1045" s="127">
        <f t="shared" si="317"/>
        <v>80</v>
      </c>
      <c r="M1045" s="128">
        <f t="shared" si="308"/>
        <v>1.0036365570000001</v>
      </c>
      <c r="N1045" s="128">
        <f t="shared" ca="1" si="309"/>
        <v>1.0403946559999999</v>
      </c>
      <c r="O1045" s="127">
        <f t="shared" si="318"/>
        <v>0</v>
      </c>
      <c r="P1045" s="123">
        <f t="shared" ca="1" si="310"/>
        <v>403.94655999000003</v>
      </c>
      <c r="Q1045" s="129">
        <f t="shared" si="311"/>
        <v>0</v>
      </c>
      <c r="R1045" s="130" t="str">
        <f t="shared" si="319"/>
        <v>J=</v>
      </c>
      <c r="S1045" s="125">
        <f t="shared" si="320"/>
        <v>44799</v>
      </c>
      <c r="T1045" s="133" t="str">
        <f t="shared" si="321"/>
        <v>-</v>
      </c>
      <c r="U1045" s="7"/>
      <c r="V1045" s="7"/>
      <c r="W1045" s="7"/>
      <c r="X1045" s="7"/>
      <c r="Y1045" s="1"/>
      <c r="Z1045" s="7"/>
      <c r="AA1045" s="7"/>
      <c r="AB1045" s="7"/>
      <c r="AC1045" s="7"/>
      <c r="AD1045" s="7"/>
      <c r="AE1045" s="8"/>
      <c r="AF1045" s="7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</row>
    <row r="1046" spans="1:212" x14ac:dyDescent="0.2">
      <c r="A1046" s="122">
        <f t="shared" si="312"/>
        <v>44740</v>
      </c>
      <c r="B1046" s="121">
        <f t="shared" ca="1" si="322"/>
        <v>10409.52066</v>
      </c>
      <c r="C1046" s="123">
        <f t="shared" si="313"/>
        <v>10000</v>
      </c>
      <c r="D1046" s="124">
        <f ca="1">IF(A1046&lt;$B$1,VLOOKUP(A1046,[1]DI!$A$4:$B$15000,2,FALSE),0)</f>
        <v>0.13150000000000001</v>
      </c>
      <c r="E1046" s="123">
        <f t="shared" ca="1" si="306"/>
        <v>1.0004903700000001</v>
      </c>
      <c r="F1046" s="123">
        <f ca="1">(TRUNC(PRODUCT($E$12:$E1045),16))</f>
        <v>1.1493178908964701</v>
      </c>
      <c r="G1046" s="123">
        <f t="shared" ca="1" si="305"/>
        <v>1.10816802524074</v>
      </c>
      <c r="H1046" s="123">
        <f t="shared" ca="1" si="307"/>
        <v>1.03713324</v>
      </c>
      <c r="I1046" s="124">
        <f t="shared" si="314"/>
        <v>1.15E-2</v>
      </c>
      <c r="J1046" s="125">
        <f t="shared" si="315"/>
        <v>44622</v>
      </c>
      <c r="K1046" s="126">
        <f t="shared" si="316"/>
        <v>81</v>
      </c>
      <c r="L1046" s="127">
        <f t="shared" si="317"/>
        <v>81</v>
      </c>
      <c r="M1046" s="128">
        <f t="shared" si="308"/>
        <v>1.0036820980000001</v>
      </c>
      <c r="N1046" s="128">
        <f t="shared" ca="1" si="309"/>
        <v>1.040952066</v>
      </c>
      <c r="O1046" s="127">
        <f t="shared" si="318"/>
        <v>0</v>
      </c>
      <c r="P1046" s="123">
        <f t="shared" ca="1" si="310"/>
        <v>409.52066000000002</v>
      </c>
      <c r="Q1046" s="129">
        <f t="shared" si="311"/>
        <v>0</v>
      </c>
      <c r="R1046" s="130" t="str">
        <f t="shared" si="319"/>
        <v>J=</v>
      </c>
      <c r="S1046" s="125">
        <f t="shared" si="320"/>
        <v>44799</v>
      </c>
      <c r="T1046" s="133" t="str">
        <f t="shared" si="321"/>
        <v>-</v>
      </c>
      <c r="U1046" s="7"/>
      <c r="V1046" s="7"/>
      <c r="W1046" s="7"/>
      <c r="X1046" s="7"/>
      <c r="Y1046" s="1"/>
      <c r="Z1046" s="7"/>
      <c r="AA1046" s="7"/>
      <c r="AB1046" s="7"/>
      <c r="AC1046" s="7"/>
      <c r="AD1046" s="7"/>
      <c r="AE1046" s="8"/>
      <c r="AF1046" s="7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</row>
    <row r="1047" spans="1:212" x14ac:dyDescent="0.2">
      <c r="A1047" s="122">
        <f t="shared" si="312"/>
        <v>44741</v>
      </c>
      <c r="B1047" s="121">
        <f t="shared" ca="1" si="322"/>
        <v>10415.097760000001</v>
      </c>
      <c r="C1047" s="123">
        <f t="shared" si="313"/>
        <v>10000</v>
      </c>
      <c r="D1047" s="124">
        <f ca="1">IF(A1047&lt;$B$1,VLOOKUP(A1047,[1]DI!$A$4:$B$15000,2,FALSE),0)</f>
        <v>0.13150000000000001</v>
      </c>
      <c r="E1047" s="123">
        <f t="shared" ca="1" si="306"/>
        <v>1.0004903700000001</v>
      </c>
      <c r="F1047" s="123">
        <f ca="1">(TRUNC(PRODUCT($E$12:$E1046),16))</f>
        <v>1.14988148191063</v>
      </c>
      <c r="G1047" s="123">
        <f t="shared" ca="1" si="305"/>
        <v>1.10816802524074</v>
      </c>
      <c r="H1047" s="123">
        <f t="shared" ca="1" si="307"/>
        <v>1.0376418199999999</v>
      </c>
      <c r="I1047" s="124">
        <f t="shared" si="314"/>
        <v>1.15E-2</v>
      </c>
      <c r="J1047" s="125">
        <f t="shared" si="315"/>
        <v>44622</v>
      </c>
      <c r="K1047" s="126">
        <f t="shared" si="316"/>
        <v>82</v>
      </c>
      <c r="L1047" s="127">
        <f t="shared" si="317"/>
        <v>82</v>
      </c>
      <c r="M1047" s="128">
        <f t="shared" si="308"/>
        <v>1.003727641</v>
      </c>
      <c r="N1047" s="128">
        <f t="shared" ca="1" si="309"/>
        <v>1.0415097760000001</v>
      </c>
      <c r="O1047" s="127">
        <f t="shared" si="318"/>
        <v>0</v>
      </c>
      <c r="P1047" s="123">
        <f t="shared" ca="1" si="310"/>
        <v>415.09775999999999</v>
      </c>
      <c r="Q1047" s="129">
        <f t="shared" si="311"/>
        <v>0</v>
      </c>
      <c r="R1047" s="130" t="str">
        <f t="shared" si="319"/>
        <v>J=</v>
      </c>
      <c r="S1047" s="125">
        <f t="shared" si="320"/>
        <v>44799</v>
      </c>
      <c r="T1047" s="133" t="str">
        <f t="shared" si="321"/>
        <v>-</v>
      </c>
      <c r="U1047" s="7"/>
      <c r="V1047" s="7"/>
      <c r="W1047" s="7"/>
      <c r="X1047" s="7"/>
      <c r="Y1047" s="1"/>
      <c r="Z1047" s="7"/>
      <c r="AA1047" s="7"/>
      <c r="AB1047" s="7"/>
      <c r="AC1047" s="7"/>
      <c r="AD1047" s="7"/>
      <c r="AE1047" s="8"/>
      <c r="AF1047" s="7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</row>
    <row r="1048" spans="1:212" x14ac:dyDescent="0.2">
      <c r="A1048" s="122">
        <f t="shared" si="312"/>
        <v>44742</v>
      </c>
      <c r="B1048" s="121">
        <f t="shared" ca="1" si="322"/>
        <v>10420.67773999</v>
      </c>
      <c r="C1048" s="123">
        <f t="shared" si="313"/>
        <v>10000</v>
      </c>
      <c r="D1048" s="124">
        <f ca="1">IF(A1048&lt;$B$1,VLOOKUP(A1048,[1]DI!$A$4:$B$15000,2,FALSE),0)</f>
        <v>0.13150000000000001</v>
      </c>
      <c r="E1048" s="123">
        <f t="shared" ca="1" si="306"/>
        <v>1.0004903700000001</v>
      </c>
      <c r="F1048" s="123">
        <f ca="1">(TRUNC(PRODUCT($E$12:$E1047),16))</f>
        <v>1.1504453492929201</v>
      </c>
      <c r="G1048" s="123">
        <f t="shared" ca="1" si="305"/>
        <v>1.10816802524074</v>
      </c>
      <c r="H1048" s="123">
        <f t="shared" ca="1" si="307"/>
        <v>1.03815064</v>
      </c>
      <c r="I1048" s="124">
        <f t="shared" si="314"/>
        <v>1.15E-2</v>
      </c>
      <c r="J1048" s="125">
        <f t="shared" si="315"/>
        <v>44622</v>
      </c>
      <c r="K1048" s="126">
        <f t="shared" si="316"/>
        <v>83</v>
      </c>
      <c r="L1048" s="127">
        <f t="shared" si="317"/>
        <v>83</v>
      </c>
      <c r="M1048" s="128">
        <f t="shared" si="308"/>
        <v>1.003773185</v>
      </c>
      <c r="N1048" s="128">
        <f t="shared" ca="1" si="309"/>
        <v>1.0420677739999999</v>
      </c>
      <c r="O1048" s="127">
        <f t="shared" si="318"/>
        <v>0</v>
      </c>
      <c r="P1048" s="123">
        <f t="shared" ca="1" si="310"/>
        <v>420.67773999000002</v>
      </c>
      <c r="Q1048" s="129">
        <f t="shared" si="311"/>
        <v>0</v>
      </c>
      <c r="R1048" s="130" t="str">
        <f t="shared" si="319"/>
        <v>J=</v>
      </c>
      <c r="S1048" s="125">
        <f t="shared" si="320"/>
        <v>44799</v>
      </c>
      <c r="T1048" s="133" t="str">
        <f t="shared" si="321"/>
        <v>-</v>
      </c>
      <c r="U1048" s="7"/>
      <c r="V1048" s="7"/>
      <c r="W1048" s="7"/>
      <c r="X1048" s="7"/>
      <c r="Y1048" s="1"/>
      <c r="Z1048" s="7"/>
      <c r="AA1048" s="7"/>
      <c r="AB1048" s="7"/>
      <c r="AC1048" s="7"/>
      <c r="AD1048" s="7"/>
      <c r="AE1048" s="8"/>
      <c r="AF1048" s="7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</row>
    <row r="1049" spans="1:212" x14ac:dyDescent="0.2">
      <c r="A1049" s="122">
        <f t="shared" si="312"/>
        <v>44743</v>
      </c>
      <c r="B1049" s="121">
        <f t="shared" ca="1" si="322"/>
        <v>10426.260829999999</v>
      </c>
      <c r="C1049" s="123">
        <f t="shared" si="313"/>
        <v>10000</v>
      </c>
      <c r="D1049" s="124">
        <f ca="1">IF(A1049&lt;$B$1,VLOOKUP(A1049,[1]DI!$A$4:$B$15000,2,FALSE),0)</f>
        <v>0.13150000000000001</v>
      </c>
      <c r="E1049" s="123">
        <f t="shared" ca="1" si="306"/>
        <v>1.0004903700000001</v>
      </c>
      <c r="F1049" s="123">
        <f ca="1">(TRUNC(PRODUCT($E$12:$E1048),16))</f>
        <v>1.1510094931788499</v>
      </c>
      <c r="G1049" s="123">
        <f t="shared" ca="1" si="305"/>
        <v>1.10816802524074</v>
      </c>
      <c r="H1049" s="123">
        <f t="shared" ca="1" si="307"/>
        <v>1.0386597200000001</v>
      </c>
      <c r="I1049" s="124">
        <f t="shared" si="314"/>
        <v>1.15E-2</v>
      </c>
      <c r="J1049" s="125">
        <f t="shared" si="315"/>
        <v>44622</v>
      </c>
      <c r="K1049" s="126">
        <f t="shared" si="316"/>
        <v>84</v>
      </c>
      <c r="L1049" s="127">
        <f t="shared" si="317"/>
        <v>84</v>
      </c>
      <c r="M1049" s="128">
        <f t="shared" si="308"/>
        <v>1.003818732</v>
      </c>
      <c r="N1049" s="128">
        <f t="shared" ca="1" si="309"/>
        <v>1.042626083</v>
      </c>
      <c r="O1049" s="127">
        <f t="shared" si="318"/>
        <v>0</v>
      </c>
      <c r="P1049" s="123">
        <f t="shared" ca="1" si="310"/>
        <v>426.26083</v>
      </c>
      <c r="Q1049" s="129">
        <f t="shared" si="311"/>
        <v>0</v>
      </c>
      <c r="R1049" s="130" t="str">
        <f t="shared" si="319"/>
        <v>J=</v>
      </c>
      <c r="S1049" s="125">
        <f t="shared" si="320"/>
        <v>44799</v>
      </c>
      <c r="T1049" s="133" t="str">
        <f t="shared" si="321"/>
        <v>-</v>
      </c>
      <c r="U1049" s="7"/>
      <c r="V1049" s="7"/>
      <c r="W1049" s="7"/>
      <c r="X1049" s="7"/>
      <c r="Y1049" s="1"/>
      <c r="Z1049" s="7"/>
      <c r="AA1049" s="7"/>
      <c r="AB1049" s="7"/>
      <c r="AC1049" s="7"/>
      <c r="AD1049" s="7"/>
      <c r="AE1049" s="8"/>
      <c r="AF1049" s="7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</row>
    <row r="1050" spans="1:212" x14ac:dyDescent="0.2">
      <c r="A1050" s="122">
        <f t="shared" si="312"/>
        <v>44744</v>
      </c>
      <c r="B1050" s="121">
        <f t="shared" ca="1" si="322"/>
        <v>10431.84691</v>
      </c>
      <c r="C1050" s="123">
        <f t="shared" si="313"/>
        <v>10000</v>
      </c>
      <c r="D1050" s="124">
        <f ca="1">IF(A1050&lt;$B$1,VLOOKUP(A1050,[1]DI!$A$4:$B$15000,2,FALSE),0)</f>
        <v>0</v>
      </c>
      <c r="E1050" s="123">
        <f t="shared" ca="1" si="306"/>
        <v>1</v>
      </c>
      <c r="F1050" s="123">
        <f ca="1">(TRUNC(PRODUCT($E$12:$E1049),16))</f>
        <v>1.15157391370402</v>
      </c>
      <c r="G1050" s="123">
        <f t="shared" ca="1" si="305"/>
        <v>1.10816802524074</v>
      </c>
      <c r="H1050" s="123">
        <f t="shared" ca="1" si="307"/>
        <v>1.0391690499999999</v>
      </c>
      <c r="I1050" s="124">
        <f t="shared" si="314"/>
        <v>1.15E-2</v>
      </c>
      <c r="J1050" s="125">
        <f t="shared" si="315"/>
        <v>44622</v>
      </c>
      <c r="K1050" s="126">
        <f t="shared" si="316"/>
        <v>84</v>
      </c>
      <c r="L1050" s="127">
        <f t="shared" si="317"/>
        <v>85</v>
      </c>
      <c r="M1050" s="128">
        <f t="shared" si="308"/>
        <v>1.003864281</v>
      </c>
      <c r="N1050" s="128">
        <f t="shared" ca="1" si="309"/>
        <v>1.043184691</v>
      </c>
      <c r="O1050" s="127">
        <f t="shared" si="318"/>
        <v>0</v>
      </c>
      <c r="P1050" s="123">
        <f t="shared" ca="1" si="310"/>
        <v>431.84690999999998</v>
      </c>
      <c r="Q1050" s="129">
        <f t="shared" si="311"/>
        <v>0</v>
      </c>
      <c r="R1050" s="130" t="str">
        <f t="shared" si="319"/>
        <v>J=</v>
      </c>
      <c r="S1050" s="125">
        <f t="shared" si="320"/>
        <v>44799</v>
      </c>
      <c r="T1050" s="133" t="str">
        <f t="shared" si="321"/>
        <v>-</v>
      </c>
      <c r="U1050" s="7"/>
      <c r="V1050" s="7"/>
      <c r="W1050" s="7"/>
      <c r="X1050" s="7"/>
      <c r="Y1050" s="1"/>
      <c r="Z1050" s="7"/>
      <c r="AA1050" s="7"/>
      <c r="AB1050" s="7"/>
      <c r="AC1050" s="7"/>
      <c r="AD1050" s="7"/>
      <c r="AE1050" s="8"/>
      <c r="AF1050" s="7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</row>
    <row r="1051" spans="1:212" x14ac:dyDescent="0.2">
      <c r="A1051" s="122">
        <f t="shared" si="312"/>
        <v>44745</v>
      </c>
      <c r="B1051" s="121">
        <f t="shared" ca="1" si="322"/>
        <v>10431.84691</v>
      </c>
      <c r="C1051" s="123">
        <f t="shared" si="313"/>
        <v>10000</v>
      </c>
      <c r="D1051" s="124">
        <f ca="1">IF(A1051&lt;$B$1,VLOOKUP(A1051,[1]DI!$A$4:$B$15000,2,FALSE),0)</f>
        <v>0</v>
      </c>
      <c r="E1051" s="123">
        <f t="shared" ca="1" si="306"/>
        <v>1</v>
      </c>
      <c r="F1051" s="123">
        <f ca="1">(TRUNC(PRODUCT($E$12:$E1050),16))</f>
        <v>1.15157391370402</v>
      </c>
      <c r="G1051" s="123">
        <f t="shared" ca="1" si="305"/>
        <v>1.10816802524074</v>
      </c>
      <c r="H1051" s="123">
        <f t="shared" ca="1" si="307"/>
        <v>1.0391690499999999</v>
      </c>
      <c r="I1051" s="124">
        <f t="shared" si="314"/>
        <v>1.15E-2</v>
      </c>
      <c r="J1051" s="125">
        <f t="shared" si="315"/>
        <v>44622</v>
      </c>
      <c r="K1051" s="126">
        <f t="shared" si="316"/>
        <v>84</v>
      </c>
      <c r="L1051" s="127">
        <f t="shared" si="317"/>
        <v>85</v>
      </c>
      <c r="M1051" s="128">
        <f t="shared" si="308"/>
        <v>1.003864281</v>
      </c>
      <c r="N1051" s="128">
        <f t="shared" ca="1" si="309"/>
        <v>1.043184691</v>
      </c>
      <c r="O1051" s="127">
        <f t="shared" si="318"/>
        <v>0</v>
      </c>
      <c r="P1051" s="123">
        <f t="shared" ca="1" si="310"/>
        <v>431.84690999999998</v>
      </c>
      <c r="Q1051" s="129">
        <f t="shared" si="311"/>
        <v>0</v>
      </c>
      <c r="R1051" s="130" t="str">
        <f t="shared" si="319"/>
        <v>J=</v>
      </c>
      <c r="S1051" s="125">
        <f t="shared" si="320"/>
        <v>44799</v>
      </c>
      <c r="T1051" s="133" t="str">
        <f t="shared" si="321"/>
        <v>-</v>
      </c>
      <c r="U1051" s="7"/>
      <c r="V1051" s="7"/>
      <c r="W1051" s="7"/>
      <c r="X1051" s="7"/>
      <c r="Y1051" s="1"/>
      <c r="Z1051" s="7"/>
      <c r="AA1051" s="7"/>
      <c r="AB1051" s="7"/>
      <c r="AC1051" s="7"/>
      <c r="AD1051" s="7"/>
      <c r="AE1051" s="8"/>
      <c r="AF1051" s="7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</row>
    <row r="1052" spans="1:212" x14ac:dyDescent="0.2">
      <c r="A1052" s="122">
        <f t="shared" si="312"/>
        <v>44746</v>
      </c>
      <c r="B1052" s="121">
        <f t="shared" ca="1" si="322"/>
        <v>10431.84691</v>
      </c>
      <c r="C1052" s="123">
        <f t="shared" si="313"/>
        <v>10000</v>
      </c>
      <c r="D1052" s="124">
        <f ca="1">IF(A1052&lt;$B$1,VLOOKUP(A1052,[1]DI!$A$4:$B$15000,2,FALSE),0)</f>
        <v>0.13150000000000001</v>
      </c>
      <c r="E1052" s="123">
        <f t="shared" ca="1" si="306"/>
        <v>1.0004903700000001</v>
      </c>
      <c r="F1052" s="123">
        <f ca="1">(TRUNC(PRODUCT($E$12:$E1051),16))</f>
        <v>1.15157391370402</v>
      </c>
      <c r="G1052" s="123">
        <f t="shared" ca="1" si="305"/>
        <v>1.10816802524074</v>
      </c>
      <c r="H1052" s="123">
        <f t="shared" ca="1" si="307"/>
        <v>1.0391690499999999</v>
      </c>
      <c r="I1052" s="124">
        <f t="shared" si="314"/>
        <v>1.15E-2</v>
      </c>
      <c r="J1052" s="125">
        <f t="shared" si="315"/>
        <v>44622</v>
      </c>
      <c r="K1052" s="126">
        <f t="shared" si="316"/>
        <v>85</v>
      </c>
      <c r="L1052" s="127">
        <f t="shared" si="317"/>
        <v>85</v>
      </c>
      <c r="M1052" s="128">
        <f t="shared" si="308"/>
        <v>1.003864281</v>
      </c>
      <c r="N1052" s="128">
        <f t="shared" ca="1" si="309"/>
        <v>1.043184691</v>
      </c>
      <c r="O1052" s="127">
        <f t="shared" si="318"/>
        <v>0</v>
      </c>
      <c r="P1052" s="123">
        <f t="shared" ca="1" si="310"/>
        <v>431.84690999999998</v>
      </c>
      <c r="Q1052" s="129">
        <f t="shared" si="311"/>
        <v>0</v>
      </c>
      <c r="R1052" s="130" t="str">
        <f t="shared" si="319"/>
        <v>J=</v>
      </c>
      <c r="S1052" s="125">
        <f t="shared" si="320"/>
        <v>44799</v>
      </c>
      <c r="T1052" s="133" t="str">
        <f t="shared" si="321"/>
        <v>-</v>
      </c>
      <c r="U1052" s="7"/>
      <c r="V1052" s="7"/>
      <c r="W1052" s="7"/>
      <c r="X1052" s="7"/>
      <c r="Y1052" s="1"/>
      <c r="Z1052" s="7"/>
      <c r="AA1052" s="7"/>
      <c r="AB1052" s="7"/>
      <c r="AC1052" s="7"/>
      <c r="AD1052" s="7"/>
      <c r="AE1052" s="8"/>
      <c r="AF1052" s="7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</row>
    <row r="1053" spans="1:212" x14ac:dyDescent="0.2">
      <c r="A1053" s="122">
        <f t="shared" si="312"/>
        <v>44747</v>
      </c>
      <c r="B1053" s="121">
        <f t="shared" ca="1" si="322"/>
        <v>10437.435989989999</v>
      </c>
      <c r="C1053" s="123">
        <f t="shared" si="313"/>
        <v>10000</v>
      </c>
      <c r="D1053" s="124">
        <f ca="1">IF(A1053&lt;$B$1,VLOOKUP(A1053,[1]DI!$A$4:$B$15000,2,FALSE),0)</f>
        <v>0.13150000000000001</v>
      </c>
      <c r="E1053" s="123">
        <f t="shared" ca="1" si="306"/>
        <v>1.0004903700000001</v>
      </c>
      <c r="F1053" s="123">
        <f ca="1">(TRUNC(PRODUCT($E$12:$E1052),16))</f>
        <v>1.1521386110040801</v>
      </c>
      <c r="G1053" s="123">
        <f t="shared" ca="1" si="305"/>
        <v>1.10816802524074</v>
      </c>
      <c r="H1053" s="123">
        <f t="shared" ca="1" si="307"/>
        <v>1.03967863</v>
      </c>
      <c r="I1053" s="124">
        <f t="shared" si="314"/>
        <v>1.15E-2</v>
      </c>
      <c r="J1053" s="125">
        <f t="shared" si="315"/>
        <v>44622</v>
      </c>
      <c r="K1053" s="126">
        <f t="shared" si="316"/>
        <v>86</v>
      </c>
      <c r="L1053" s="127">
        <f t="shared" si="317"/>
        <v>86</v>
      </c>
      <c r="M1053" s="128">
        <f t="shared" si="308"/>
        <v>1.0039098319999999</v>
      </c>
      <c r="N1053" s="128">
        <f t="shared" ca="1" si="309"/>
        <v>1.0437435989999999</v>
      </c>
      <c r="O1053" s="127">
        <f t="shared" si="318"/>
        <v>0</v>
      </c>
      <c r="P1053" s="123">
        <f t="shared" ca="1" si="310"/>
        <v>437.43598999</v>
      </c>
      <c r="Q1053" s="129">
        <f t="shared" si="311"/>
        <v>0</v>
      </c>
      <c r="R1053" s="130" t="str">
        <f t="shared" si="319"/>
        <v>J=</v>
      </c>
      <c r="S1053" s="125">
        <f t="shared" si="320"/>
        <v>44799</v>
      </c>
      <c r="T1053" s="133" t="str">
        <f t="shared" si="321"/>
        <v>-</v>
      </c>
      <c r="U1053" s="7"/>
      <c r="V1053" s="7"/>
      <c r="W1053" s="7"/>
      <c r="X1053" s="7"/>
      <c r="Y1053" s="1"/>
      <c r="Z1053" s="7"/>
      <c r="AA1053" s="7"/>
      <c r="AB1053" s="7"/>
      <c r="AC1053" s="7"/>
      <c r="AD1053" s="7"/>
      <c r="AE1053" s="8"/>
      <c r="AF1053" s="7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</row>
    <row r="1054" spans="1:212" x14ac:dyDescent="0.2">
      <c r="A1054" s="122">
        <f t="shared" si="312"/>
        <v>44748</v>
      </c>
      <c r="B1054" s="121">
        <f t="shared" ca="1" si="322"/>
        <v>10443.027959999999</v>
      </c>
      <c r="C1054" s="123">
        <f t="shared" si="313"/>
        <v>10000</v>
      </c>
      <c r="D1054" s="124">
        <f ca="1">IF(A1054&lt;$B$1,VLOOKUP(A1054,[1]DI!$A$4:$B$15000,2,FALSE),0)</f>
        <v>0.13150000000000001</v>
      </c>
      <c r="E1054" s="123">
        <f t="shared" ca="1" si="306"/>
        <v>1.0004903700000001</v>
      </c>
      <c r="F1054" s="123">
        <f ca="1">(TRUNC(PRODUCT($E$12:$E1053),16))</f>
        <v>1.15270358521476</v>
      </c>
      <c r="G1054" s="123">
        <f t="shared" ca="1" si="305"/>
        <v>1.10816802524074</v>
      </c>
      <c r="H1054" s="123">
        <f t="shared" ca="1" si="307"/>
        <v>1.04018845</v>
      </c>
      <c r="I1054" s="124">
        <f t="shared" si="314"/>
        <v>1.15E-2</v>
      </c>
      <c r="J1054" s="125">
        <f t="shared" si="315"/>
        <v>44622</v>
      </c>
      <c r="K1054" s="126">
        <f t="shared" si="316"/>
        <v>87</v>
      </c>
      <c r="L1054" s="127">
        <f t="shared" si="317"/>
        <v>87</v>
      </c>
      <c r="M1054" s="128">
        <f t="shared" si="308"/>
        <v>1.003955385</v>
      </c>
      <c r="N1054" s="128">
        <f t="shared" ca="1" si="309"/>
        <v>1.044302796</v>
      </c>
      <c r="O1054" s="127">
        <f t="shared" si="318"/>
        <v>0</v>
      </c>
      <c r="P1054" s="123">
        <f t="shared" ca="1" si="310"/>
        <v>443.02796000000001</v>
      </c>
      <c r="Q1054" s="129">
        <f t="shared" si="311"/>
        <v>0</v>
      </c>
      <c r="R1054" s="130" t="str">
        <f t="shared" si="319"/>
        <v>J=</v>
      </c>
      <c r="S1054" s="125">
        <f t="shared" si="320"/>
        <v>44799</v>
      </c>
      <c r="T1054" s="133" t="str">
        <f t="shared" si="321"/>
        <v>-</v>
      </c>
      <c r="U1054" s="7"/>
      <c r="V1054" s="7"/>
      <c r="W1054" s="7"/>
      <c r="X1054" s="7"/>
      <c r="Y1054" s="1"/>
      <c r="Z1054" s="7"/>
      <c r="AA1054" s="7"/>
      <c r="AB1054" s="7"/>
      <c r="AC1054" s="7"/>
      <c r="AD1054" s="7"/>
      <c r="AE1054" s="8"/>
      <c r="AF1054" s="7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</row>
    <row r="1055" spans="1:212" x14ac:dyDescent="0.2">
      <c r="A1055" s="122">
        <f t="shared" si="312"/>
        <v>44749</v>
      </c>
      <c r="B1055" s="121">
        <f t="shared" ca="1" si="322"/>
        <v>10448.623019999999</v>
      </c>
      <c r="C1055" s="123">
        <f t="shared" si="313"/>
        <v>10000</v>
      </c>
      <c r="D1055" s="124">
        <f ca="1">IF(A1055&lt;$B$1,VLOOKUP(A1055,[1]DI!$A$4:$B$15000,2,FALSE),0)</f>
        <v>0.13150000000000001</v>
      </c>
      <c r="E1055" s="123">
        <f t="shared" ca="1" si="306"/>
        <v>1.0004903700000001</v>
      </c>
      <c r="F1055" s="123">
        <f ca="1">(TRUNC(PRODUCT($E$12:$E1054),16))</f>
        <v>1.15326883647184</v>
      </c>
      <c r="G1055" s="123">
        <f t="shared" ca="1" si="305"/>
        <v>1.10816802524074</v>
      </c>
      <c r="H1055" s="123">
        <f t="shared" ca="1" si="307"/>
        <v>1.04069853</v>
      </c>
      <c r="I1055" s="124">
        <f t="shared" si="314"/>
        <v>1.15E-2</v>
      </c>
      <c r="J1055" s="125">
        <f t="shared" si="315"/>
        <v>44622</v>
      </c>
      <c r="K1055" s="126">
        <f t="shared" si="316"/>
        <v>88</v>
      </c>
      <c r="L1055" s="127">
        <f t="shared" si="317"/>
        <v>88</v>
      </c>
      <c r="M1055" s="128">
        <f t="shared" si="308"/>
        <v>1.0040009400000001</v>
      </c>
      <c r="N1055" s="128">
        <f t="shared" ca="1" si="309"/>
        <v>1.0448623020000001</v>
      </c>
      <c r="O1055" s="127">
        <f t="shared" si="318"/>
        <v>0</v>
      </c>
      <c r="P1055" s="123">
        <f t="shared" ca="1" si="310"/>
        <v>448.62302</v>
      </c>
      <c r="Q1055" s="129">
        <f t="shared" si="311"/>
        <v>0</v>
      </c>
      <c r="R1055" s="130" t="str">
        <f t="shared" si="319"/>
        <v>J=</v>
      </c>
      <c r="S1055" s="125">
        <f t="shared" si="320"/>
        <v>44799</v>
      </c>
      <c r="T1055" s="133" t="str">
        <f t="shared" si="321"/>
        <v>-</v>
      </c>
      <c r="U1055" s="7"/>
      <c r="V1055" s="7"/>
      <c r="W1055" s="7"/>
      <c r="X1055" s="7"/>
      <c r="Y1055" s="1"/>
      <c r="Z1055" s="7"/>
      <c r="AA1055" s="7"/>
      <c r="AB1055" s="7"/>
      <c r="AC1055" s="7"/>
      <c r="AD1055" s="7"/>
      <c r="AE1055" s="8"/>
      <c r="AF1055" s="7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</row>
    <row r="1056" spans="1:212" x14ac:dyDescent="0.2">
      <c r="A1056" s="122">
        <f t="shared" si="312"/>
        <v>44750</v>
      </c>
      <c r="B1056" s="121">
        <f t="shared" ca="1" si="322"/>
        <v>10454.221089999999</v>
      </c>
      <c r="C1056" s="123">
        <f t="shared" si="313"/>
        <v>10000</v>
      </c>
      <c r="D1056" s="124">
        <f ca="1">IF(A1056&lt;$B$1,VLOOKUP(A1056,[1]DI!$A$4:$B$15000,2,FALSE),0)</f>
        <v>0.13150000000000001</v>
      </c>
      <c r="E1056" s="123">
        <f t="shared" ca="1" si="306"/>
        <v>1.0004903700000001</v>
      </c>
      <c r="F1056" s="123">
        <f ca="1">(TRUNC(PRODUCT($E$12:$E1055),16))</f>
        <v>1.15383436491118</v>
      </c>
      <c r="G1056" s="123">
        <f t="shared" ca="1" si="305"/>
        <v>1.10816802524074</v>
      </c>
      <c r="H1056" s="123">
        <f t="shared" ca="1" si="307"/>
        <v>1.04120886</v>
      </c>
      <c r="I1056" s="124">
        <f t="shared" si="314"/>
        <v>1.15E-2</v>
      </c>
      <c r="J1056" s="125">
        <f t="shared" si="315"/>
        <v>44622</v>
      </c>
      <c r="K1056" s="126">
        <f t="shared" si="316"/>
        <v>89</v>
      </c>
      <c r="L1056" s="127">
        <f t="shared" si="317"/>
        <v>89</v>
      </c>
      <c r="M1056" s="128">
        <f t="shared" si="308"/>
        <v>1.004046497</v>
      </c>
      <c r="N1056" s="128">
        <f t="shared" ca="1" si="309"/>
        <v>1.045422109</v>
      </c>
      <c r="O1056" s="127">
        <f t="shared" si="318"/>
        <v>0</v>
      </c>
      <c r="P1056" s="123">
        <f t="shared" ca="1" si="310"/>
        <v>454.22109</v>
      </c>
      <c r="Q1056" s="129">
        <f t="shared" si="311"/>
        <v>0</v>
      </c>
      <c r="R1056" s="130" t="str">
        <f t="shared" si="319"/>
        <v>J=</v>
      </c>
      <c r="S1056" s="125">
        <f t="shared" si="320"/>
        <v>44799</v>
      </c>
      <c r="T1056" s="133" t="str">
        <f t="shared" si="321"/>
        <v>-</v>
      </c>
      <c r="U1056" s="7"/>
      <c r="V1056" s="7"/>
      <c r="W1056" s="7"/>
      <c r="X1056" s="7"/>
      <c r="Y1056" s="1"/>
      <c r="Z1056" s="7"/>
      <c r="AA1056" s="7"/>
      <c r="AB1056" s="7"/>
      <c r="AC1056" s="7"/>
      <c r="AD1056" s="7"/>
      <c r="AE1056" s="8"/>
      <c r="AF1056" s="7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</row>
    <row r="1057" spans="1:212" x14ac:dyDescent="0.2">
      <c r="A1057" s="122">
        <f t="shared" si="312"/>
        <v>44751</v>
      </c>
      <c r="B1057" s="121">
        <f t="shared" ca="1" si="322"/>
        <v>10459.822139989999</v>
      </c>
      <c r="C1057" s="123">
        <f t="shared" si="313"/>
        <v>10000</v>
      </c>
      <c r="D1057" s="124">
        <f ca="1">IF(A1057&lt;$B$1,VLOOKUP(A1057,[1]DI!$A$4:$B$15000,2,FALSE),0)</f>
        <v>0</v>
      </c>
      <c r="E1057" s="123">
        <f t="shared" ca="1" si="306"/>
        <v>1</v>
      </c>
      <c r="F1057" s="123">
        <f ca="1">(TRUNC(PRODUCT($E$12:$E1056),16))</f>
        <v>1.1544001706687099</v>
      </c>
      <c r="G1057" s="123">
        <f t="shared" ca="1" si="305"/>
        <v>1.10816802524074</v>
      </c>
      <c r="H1057" s="123">
        <f t="shared" ca="1" si="307"/>
        <v>1.0417194400000001</v>
      </c>
      <c r="I1057" s="124">
        <f t="shared" si="314"/>
        <v>1.15E-2</v>
      </c>
      <c r="J1057" s="125">
        <f t="shared" si="315"/>
        <v>44622</v>
      </c>
      <c r="K1057" s="126">
        <f t="shared" si="316"/>
        <v>89</v>
      </c>
      <c r="L1057" s="127">
        <f t="shared" si="317"/>
        <v>90</v>
      </c>
      <c r="M1057" s="128">
        <f t="shared" si="308"/>
        <v>1.004092056</v>
      </c>
      <c r="N1057" s="128">
        <f t="shared" ca="1" si="309"/>
        <v>1.0459822139999999</v>
      </c>
      <c r="O1057" s="127">
        <f t="shared" si="318"/>
        <v>0</v>
      </c>
      <c r="P1057" s="123">
        <f t="shared" ca="1" si="310"/>
        <v>459.82213998999998</v>
      </c>
      <c r="Q1057" s="129">
        <f t="shared" si="311"/>
        <v>0</v>
      </c>
      <c r="R1057" s="130" t="str">
        <f t="shared" si="319"/>
        <v>J=</v>
      </c>
      <c r="S1057" s="125">
        <f t="shared" si="320"/>
        <v>44799</v>
      </c>
      <c r="T1057" s="133" t="str">
        <f t="shared" si="321"/>
        <v>-</v>
      </c>
      <c r="U1057" s="7"/>
      <c r="V1057" s="7"/>
      <c r="W1057" s="7"/>
      <c r="X1057" s="7"/>
      <c r="Y1057" s="1"/>
      <c r="Z1057" s="7"/>
      <c r="AA1057" s="7"/>
      <c r="AB1057" s="7"/>
      <c r="AC1057" s="7"/>
      <c r="AD1057" s="7"/>
      <c r="AE1057" s="8"/>
      <c r="AF1057" s="7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</row>
    <row r="1058" spans="1:212" x14ac:dyDescent="0.2">
      <c r="A1058" s="122">
        <f t="shared" si="312"/>
        <v>44752</v>
      </c>
      <c r="B1058" s="121">
        <f t="shared" ca="1" si="322"/>
        <v>10459.822139989999</v>
      </c>
      <c r="C1058" s="123">
        <f t="shared" si="313"/>
        <v>10000</v>
      </c>
      <c r="D1058" s="124">
        <f ca="1">IF(A1058&lt;$B$1,VLOOKUP(A1058,[1]DI!$A$4:$B$15000,2,FALSE),0)</f>
        <v>0</v>
      </c>
      <c r="E1058" s="123">
        <f t="shared" ca="1" si="306"/>
        <v>1</v>
      </c>
      <c r="F1058" s="123">
        <f ca="1">(TRUNC(PRODUCT($E$12:$E1057),16))</f>
        <v>1.1544001706687099</v>
      </c>
      <c r="G1058" s="123">
        <f t="shared" ca="1" si="305"/>
        <v>1.10816802524074</v>
      </c>
      <c r="H1058" s="123">
        <f t="shared" ca="1" si="307"/>
        <v>1.0417194400000001</v>
      </c>
      <c r="I1058" s="124">
        <f t="shared" si="314"/>
        <v>1.15E-2</v>
      </c>
      <c r="J1058" s="125">
        <f t="shared" si="315"/>
        <v>44622</v>
      </c>
      <c r="K1058" s="126">
        <f t="shared" si="316"/>
        <v>89</v>
      </c>
      <c r="L1058" s="127">
        <f t="shared" si="317"/>
        <v>90</v>
      </c>
      <c r="M1058" s="128">
        <f t="shared" si="308"/>
        <v>1.004092056</v>
      </c>
      <c r="N1058" s="128">
        <f t="shared" ca="1" si="309"/>
        <v>1.0459822139999999</v>
      </c>
      <c r="O1058" s="127">
        <f t="shared" si="318"/>
        <v>0</v>
      </c>
      <c r="P1058" s="123">
        <f t="shared" ca="1" si="310"/>
        <v>459.82213998999998</v>
      </c>
      <c r="Q1058" s="129">
        <f t="shared" si="311"/>
        <v>0</v>
      </c>
      <c r="R1058" s="130" t="str">
        <f t="shared" si="319"/>
        <v>J=</v>
      </c>
      <c r="S1058" s="125">
        <f t="shared" si="320"/>
        <v>44799</v>
      </c>
      <c r="T1058" s="133" t="str">
        <f t="shared" si="321"/>
        <v>-</v>
      </c>
      <c r="U1058" s="7"/>
      <c r="V1058" s="7"/>
      <c r="W1058" s="7"/>
      <c r="X1058" s="7"/>
      <c r="Y1058" s="1"/>
      <c r="Z1058" s="7"/>
      <c r="AA1058" s="7"/>
      <c r="AB1058" s="7"/>
      <c r="AC1058" s="7"/>
      <c r="AD1058" s="7"/>
      <c r="AE1058" s="8"/>
      <c r="AF1058" s="7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</row>
    <row r="1059" spans="1:212" x14ac:dyDescent="0.2">
      <c r="A1059" s="122">
        <f t="shared" si="312"/>
        <v>44753</v>
      </c>
      <c r="B1059" s="121">
        <f t="shared" ca="1" si="322"/>
        <v>10459.822139989999</v>
      </c>
      <c r="C1059" s="123">
        <f t="shared" si="313"/>
        <v>10000</v>
      </c>
      <c r="D1059" s="124">
        <f ca="1">IF(A1059&lt;$B$1,VLOOKUP(A1059,[1]DI!$A$4:$B$15000,2,FALSE),0)</f>
        <v>0.13150000000000001</v>
      </c>
      <c r="E1059" s="123">
        <f t="shared" ca="1" si="306"/>
        <v>1.0004903700000001</v>
      </c>
      <c r="F1059" s="123">
        <f ca="1">(TRUNC(PRODUCT($E$12:$E1058),16))</f>
        <v>1.1544001706687099</v>
      </c>
      <c r="G1059" s="123">
        <f t="shared" ca="1" si="305"/>
        <v>1.10816802524074</v>
      </c>
      <c r="H1059" s="123">
        <f t="shared" ca="1" si="307"/>
        <v>1.0417194400000001</v>
      </c>
      <c r="I1059" s="124">
        <f t="shared" si="314"/>
        <v>1.15E-2</v>
      </c>
      <c r="J1059" s="125">
        <f t="shared" si="315"/>
        <v>44622</v>
      </c>
      <c r="K1059" s="126">
        <f t="shared" si="316"/>
        <v>90</v>
      </c>
      <c r="L1059" s="127">
        <f t="shared" si="317"/>
        <v>90</v>
      </c>
      <c r="M1059" s="128">
        <f t="shared" si="308"/>
        <v>1.004092056</v>
      </c>
      <c r="N1059" s="128">
        <f t="shared" ca="1" si="309"/>
        <v>1.0459822139999999</v>
      </c>
      <c r="O1059" s="127">
        <f t="shared" si="318"/>
        <v>0</v>
      </c>
      <c r="P1059" s="123">
        <f t="shared" ca="1" si="310"/>
        <v>459.82213998999998</v>
      </c>
      <c r="Q1059" s="129">
        <f t="shared" si="311"/>
        <v>0</v>
      </c>
      <c r="R1059" s="130" t="str">
        <f t="shared" si="319"/>
        <v>J=</v>
      </c>
      <c r="S1059" s="125">
        <f t="shared" si="320"/>
        <v>44799</v>
      </c>
      <c r="T1059" s="133" t="str">
        <f t="shared" si="321"/>
        <v>-</v>
      </c>
      <c r="U1059" s="7"/>
      <c r="V1059" s="7"/>
      <c r="W1059" s="7"/>
      <c r="X1059" s="7"/>
      <c r="Y1059" s="1"/>
      <c r="Z1059" s="7"/>
      <c r="AA1059" s="7"/>
      <c r="AB1059" s="7"/>
      <c r="AC1059" s="7"/>
      <c r="AD1059" s="7"/>
      <c r="AE1059" s="8"/>
      <c r="AF1059" s="7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</row>
    <row r="1060" spans="1:212" x14ac:dyDescent="0.2">
      <c r="A1060" s="122">
        <f t="shared" si="312"/>
        <v>44754</v>
      </c>
      <c r="B1060" s="121">
        <f t="shared" ca="1" si="322"/>
        <v>10465.42609999</v>
      </c>
      <c r="C1060" s="123">
        <f t="shared" si="313"/>
        <v>10000</v>
      </c>
      <c r="D1060" s="124">
        <f ca="1">IF(A1060&lt;$B$1,VLOOKUP(A1060,[1]DI!$A$4:$B$15000,2,FALSE),0)</f>
        <v>0.13150000000000001</v>
      </c>
      <c r="E1060" s="123">
        <f t="shared" ca="1" si="306"/>
        <v>1.0004903700000001</v>
      </c>
      <c r="F1060" s="123">
        <f ca="1">(TRUNC(PRODUCT($E$12:$E1059),16))</f>
        <v>1.1549662538804</v>
      </c>
      <c r="G1060" s="123">
        <f t="shared" ca="1" si="305"/>
        <v>1.10816802524074</v>
      </c>
      <c r="H1060" s="123">
        <f t="shared" ca="1" si="307"/>
        <v>1.04223026</v>
      </c>
      <c r="I1060" s="124">
        <f t="shared" si="314"/>
        <v>1.15E-2</v>
      </c>
      <c r="J1060" s="125">
        <f t="shared" si="315"/>
        <v>44622</v>
      </c>
      <c r="K1060" s="126">
        <f t="shared" si="316"/>
        <v>91</v>
      </c>
      <c r="L1060" s="127">
        <f t="shared" si="317"/>
        <v>91</v>
      </c>
      <c r="M1060" s="128">
        <f t="shared" si="308"/>
        <v>1.004137617</v>
      </c>
      <c r="N1060" s="128">
        <f t="shared" ca="1" si="309"/>
        <v>1.0465426099999999</v>
      </c>
      <c r="O1060" s="127">
        <f t="shared" si="318"/>
        <v>0</v>
      </c>
      <c r="P1060" s="123">
        <f t="shared" ca="1" si="310"/>
        <v>465.42609999000001</v>
      </c>
      <c r="Q1060" s="129">
        <f t="shared" si="311"/>
        <v>0</v>
      </c>
      <c r="R1060" s="130" t="str">
        <f t="shared" si="319"/>
        <v>J=</v>
      </c>
      <c r="S1060" s="125">
        <f t="shared" si="320"/>
        <v>44799</v>
      </c>
      <c r="T1060" s="133" t="str">
        <f t="shared" si="321"/>
        <v>-</v>
      </c>
      <c r="U1060" s="7"/>
      <c r="V1060" s="7"/>
      <c r="W1060" s="7"/>
      <c r="X1060" s="7"/>
      <c r="Y1060" s="1"/>
      <c r="Z1060" s="7"/>
      <c r="AA1060" s="7"/>
      <c r="AB1060" s="7"/>
      <c r="AC1060" s="7"/>
      <c r="AD1060" s="7"/>
      <c r="AE1060" s="8"/>
      <c r="AF1060" s="7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</row>
    <row r="1061" spans="1:212" x14ac:dyDescent="0.2">
      <c r="A1061" s="122">
        <f t="shared" si="312"/>
        <v>44755</v>
      </c>
      <c r="B1061" s="121">
        <f t="shared" ca="1" si="322"/>
        <v>10471.033149999999</v>
      </c>
      <c r="C1061" s="123">
        <f t="shared" si="313"/>
        <v>10000</v>
      </c>
      <c r="D1061" s="124">
        <f ca="1">IF(A1061&lt;$B$1,VLOOKUP(A1061,[1]DI!$A$4:$B$15000,2,FALSE),0)</f>
        <v>0.13150000000000001</v>
      </c>
      <c r="E1061" s="123">
        <f t="shared" ca="1" si="306"/>
        <v>1.0004903700000001</v>
      </c>
      <c r="F1061" s="123">
        <f ca="1">(TRUNC(PRODUCT($E$12:$E1060),16))</f>
        <v>1.1555326146823099</v>
      </c>
      <c r="G1061" s="123">
        <f t="shared" ca="1" si="305"/>
        <v>1.10816802524074</v>
      </c>
      <c r="H1061" s="123">
        <f t="shared" ca="1" si="307"/>
        <v>1.0427413400000001</v>
      </c>
      <c r="I1061" s="124">
        <f t="shared" si="314"/>
        <v>1.15E-2</v>
      </c>
      <c r="J1061" s="125">
        <f t="shared" si="315"/>
        <v>44622</v>
      </c>
      <c r="K1061" s="126">
        <f t="shared" si="316"/>
        <v>92</v>
      </c>
      <c r="L1061" s="127">
        <f t="shared" si="317"/>
        <v>92</v>
      </c>
      <c r="M1061" s="128">
        <f t="shared" si="308"/>
        <v>1.0041831800000001</v>
      </c>
      <c r="N1061" s="128">
        <f t="shared" ca="1" si="309"/>
        <v>1.047103315</v>
      </c>
      <c r="O1061" s="127">
        <f t="shared" si="318"/>
        <v>0</v>
      </c>
      <c r="P1061" s="123">
        <f t="shared" ca="1" si="310"/>
        <v>471.03314999999998</v>
      </c>
      <c r="Q1061" s="129">
        <f t="shared" si="311"/>
        <v>0</v>
      </c>
      <c r="R1061" s="130" t="str">
        <f t="shared" si="319"/>
        <v>J=</v>
      </c>
      <c r="S1061" s="125">
        <f t="shared" si="320"/>
        <v>44799</v>
      </c>
      <c r="T1061" s="133" t="str">
        <f t="shared" si="321"/>
        <v>-</v>
      </c>
      <c r="U1061" s="7"/>
      <c r="V1061" s="7"/>
      <c r="W1061" s="7"/>
      <c r="X1061" s="7"/>
      <c r="Y1061" s="1"/>
      <c r="Z1061" s="7"/>
      <c r="AA1061" s="7"/>
      <c r="AB1061" s="7"/>
      <c r="AC1061" s="7"/>
      <c r="AD1061" s="7"/>
      <c r="AE1061" s="8"/>
      <c r="AF1061" s="7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</row>
    <row r="1062" spans="1:212" x14ac:dyDescent="0.2">
      <c r="A1062" s="122">
        <f t="shared" si="312"/>
        <v>44756</v>
      </c>
      <c r="B1062" s="121">
        <f t="shared" ca="1" si="322"/>
        <v>10476.64321</v>
      </c>
      <c r="C1062" s="123">
        <f t="shared" si="313"/>
        <v>10000</v>
      </c>
      <c r="D1062" s="124">
        <f ca="1">IF(A1062&lt;$B$1,VLOOKUP(A1062,[1]DI!$A$4:$B$15000,2,FALSE),0)</f>
        <v>0.13150000000000001</v>
      </c>
      <c r="E1062" s="123">
        <f t="shared" ca="1" si="306"/>
        <v>1.0004903700000001</v>
      </c>
      <c r="F1062" s="123">
        <f ca="1">(TRUNC(PRODUCT($E$12:$E1061),16))</f>
        <v>1.1560992532105701</v>
      </c>
      <c r="G1062" s="123">
        <f t="shared" ca="1" si="305"/>
        <v>1.10816802524074</v>
      </c>
      <c r="H1062" s="123">
        <f t="shared" ca="1" si="307"/>
        <v>1.04325267</v>
      </c>
      <c r="I1062" s="124">
        <f t="shared" si="314"/>
        <v>1.15E-2</v>
      </c>
      <c r="J1062" s="125">
        <f t="shared" si="315"/>
        <v>44622</v>
      </c>
      <c r="K1062" s="126">
        <f t="shared" si="316"/>
        <v>93</v>
      </c>
      <c r="L1062" s="127">
        <f t="shared" si="317"/>
        <v>93</v>
      </c>
      <c r="M1062" s="128">
        <f t="shared" si="308"/>
        <v>1.0042287459999999</v>
      </c>
      <c r="N1062" s="128">
        <f t="shared" ca="1" si="309"/>
        <v>1.0476643210000001</v>
      </c>
      <c r="O1062" s="127">
        <f t="shared" si="318"/>
        <v>0</v>
      </c>
      <c r="P1062" s="123">
        <f t="shared" ca="1" si="310"/>
        <v>476.64321000000001</v>
      </c>
      <c r="Q1062" s="129">
        <f t="shared" si="311"/>
        <v>0</v>
      </c>
      <c r="R1062" s="130" t="str">
        <f t="shared" si="319"/>
        <v>J=</v>
      </c>
      <c r="S1062" s="125">
        <f t="shared" si="320"/>
        <v>44799</v>
      </c>
      <c r="T1062" s="133" t="str">
        <f t="shared" si="321"/>
        <v>-</v>
      </c>
      <c r="U1062" s="7"/>
      <c r="V1062" s="7"/>
      <c r="W1062" s="7"/>
      <c r="X1062" s="7"/>
      <c r="Y1062" s="1"/>
      <c r="Z1062" s="7"/>
      <c r="AA1062" s="7"/>
      <c r="AB1062" s="7"/>
      <c r="AC1062" s="7"/>
      <c r="AD1062" s="7"/>
      <c r="AE1062" s="8"/>
      <c r="AF1062" s="7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</row>
    <row r="1063" spans="1:212" x14ac:dyDescent="0.2">
      <c r="A1063" s="122">
        <f t="shared" si="312"/>
        <v>44757</v>
      </c>
      <c r="B1063" s="121">
        <f t="shared" ca="1" si="322"/>
        <v>10482.25624999</v>
      </c>
      <c r="C1063" s="123">
        <f t="shared" si="313"/>
        <v>10000</v>
      </c>
      <c r="D1063" s="124">
        <f ca="1">IF(A1063&lt;$B$1,VLOOKUP(A1063,[1]DI!$A$4:$B$15000,2,FALSE),0)</f>
        <v>0.13150000000000001</v>
      </c>
      <c r="E1063" s="123">
        <f t="shared" ca="1" si="306"/>
        <v>1.0004903700000001</v>
      </c>
      <c r="F1063" s="123">
        <f ca="1">(TRUNC(PRODUCT($E$12:$E1062),16))</f>
        <v>1.15666616960137</v>
      </c>
      <c r="G1063" s="123">
        <f t="shared" ca="1" si="305"/>
        <v>1.10816802524074</v>
      </c>
      <c r="H1063" s="123">
        <f t="shared" ca="1" si="307"/>
        <v>1.0437642499999999</v>
      </c>
      <c r="I1063" s="124">
        <f t="shared" si="314"/>
        <v>1.15E-2</v>
      </c>
      <c r="J1063" s="125">
        <f t="shared" si="315"/>
        <v>44622</v>
      </c>
      <c r="K1063" s="126">
        <f t="shared" si="316"/>
        <v>94</v>
      </c>
      <c r="L1063" s="127">
        <f t="shared" si="317"/>
        <v>94</v>
      </c>
      <c r="M1063" s="128">
        <f t="shared" si="308"/>
        <v>1.004274313</v>
      </c>
      <c r="N1063" s="128">
        <f t="shared" ca="1" si="309"/>
        <v>1.0482256249999999</v>
      </c>
      <c r="O1063" s="127">
        <f t="shared" si="318"/>
        <v>0</v>
      </c>
      <c r="P1063" s="123">
        <f t="shared" ca="1" si="310"/>
        <v>482.25624999000001</v>
      </c>
      <c r="Q1063" s="129">
        <f t="shared" si="311"/>
        <v>0</v>
      </c>
      <c r="R1063" s="130" t="str">
        <f t="shared" si="319"/>
        <v>J=</v>
      </c>
      <c r="S1063" s="125">
        <f t="shared" si="320"/>
        <v>44799</v>
      </c>
      <c r="T1063" s="133" t="str">
        <f t="shared" si="321"/>
        <v>-</v>
      </c>
      <c r="U1063" s="7"/>
      <c r="V1063" s="7"/>
      <c r="W1063" s="7"/>
      <c r="X1063" s="7"/>
      <c r="Y1063" s="1"/>
      <c r="Z1063" s="7"/>
      <c r="AA1063" s="7"/>
      <c r="AB1063" s="7"/>
      <c r="AC1063" s="7"/>
      <c r="AD1063" s="7"/>
      <c r="AE1063" s="8"/>
      <c r="AF1063" s="7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</row>
    <row r="1064" spans="1:212" x14ac:dyDescent="0.2">
      <c r="A1064" s="122">
        <f t="shared" si="312"/>
        <v>44758</v>
      </c>
      <c r="B1064" s="121">
        <f t="shared" ca="1" si="322"/>
        <v>10487.872299999999</v>
      </c>
      <c r="C1064" s="123">
        <f t="shared" si="313"/>
        <v>10000</v>
      </c>
      <c r="D1064" s="124">
        <f ca="1">IF(A1064&lt;$B$1,VLOOKUP(A1064,[1]DI!$A$4:$B$15000,2,FALSE),0)</f>
        <v>0</v>
      </c>
      <c r="E1064" s="123">
        <f t="shared" ca="1" si="306"/>
        <v>1</v>
      </c>
      <c r="F1064" s="123">
        <f ca="1">(TRUNC(PRODUCT($E$12:$E1063),16))</f>
        <v>1.15723336399096</v>
      </c>
      <c r="G1064" s="123">
        <f t="shared" ca="1" si="305"/>
        <v>1.10816802524074</v>
      </c>
      <c r="H1064" s="123">
        <f t="shared" ca="1" si="307"/>
        <v>1.0442760799999999</v>
      </c>
      <c r="I1064" s="124">
        <f t="shared" si="314"/>
        <v>1.15E-2</v>
      </c>
      <c r="J1064" s="125">
        <f t="shared" si="315"/>
        <v>44622</v>
      </c>
      <c r="K1064" s="126">
        <f t="shared" si="316"/>
        <v>94</v>
      </c>
      <c r="L1064" s="127">
        <f t="shared" si="317"/>
        <v>95</v>
      </c>
      <c r="M1064" s="128">
        <f t="shared" si="308"/>
        <v>1.004319883</v>
      </c>
      <c r="N1064" s="128">
        <f t="shared" ca="1" si="309"/>
        <v>1.0487872300000001</v>
      </c>
      <c r="O1064" s="127">
        <f t="shared" si="318"/>
        <v>0</v>
      </c>
      <c r="P1064" s="123">
        <f t="shared" ca="1" si="310"/>
        <v>487.8723</v>
      </c>
      <c r="Q1064" s="129">
        <f t="shared" si="311"/>
        <v>0</v>
      </c>
      <c r="R1064" s="130" t="str">
        <f t="shared" si="319"/>
        <v>J=</v>
      </c>
      <c r="S1064" s="125">
        <f t="shared" si="320"/>
        <v>44799</v>
      </c>
      <c r="T1064" s="133" t="str">
        <f t="shared" si="321"/>
        <v>-</v>
      </c>
      <c r="U1064" s="7"/>
      <c r="V1064" s="7"/>
      <c r="W1064" s="7"/>
      <c r="X1064" s="7"/>
      <c r="Y1064" s="1"/>
      <c r="Z1064" s="7"/>
      <c r="AA1064" s="7"/>
      <c r="AB1064" s="7"/>
      <c r="AC1064" s="7"/>
      <c r="AD1064" s="7"/>
      <c r="AE1064" s="8"/>
      <c r="AF1064" s="7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</row>
    <row r="1065" spans="1:212" x14ac:dyDescent="0.2">
      <c r="A1065" s="122">
        <f t="shared" si="312"/>
        <v>44759</v>
      </c>
      <c r="B1065" s="121">
        <f t="shared" ca="1" si="322"/>
        <v>10487.872299999999</v>
      </c>
      <c r="C1065" s="123">
        <f t="shared" si="313"/>
        <v>10000</v>
      </c>
      <c r="D1065" s="124">
        <f ca="1">IF(A1065&lt;$B$1,VLOOKUP(A1065,[1]DI!$A$4:$B$15000,2,FALSE),0)</f>
        <v>0</v>
      </c>
      <c r="E1065" s="123">
        <f t="shared" ca="1" si="306"/>
        <v>1</v>
      </c>
      <c r="F1065" s="123">
        <f ca="1">(TRUNC(PRODUCT($E$12:$E1064),16))</f>
        <v>1.15723336399096</v>
      </c>
      <c r="G1065" s="123">
        <f t="shared" ca="1" si="305"/>
        <v>1.10816802524074</v>
      </c>
      <c r="H1065" s="123">
        <f t="shared" ca="1" si="307"/>
        <v>1.0442760799999999</v>
      </c>
      <c r="I1065" s="124">
        <f t="shared" si="314"/>
        <v>1.15E-2</v>
      </c>
      <c r="J1065" s="125">
        <f t="shared" si="315"/>
        <v>44622</v>
      </c>
      <c r="K1065" s="126">
        <f t="shared" si="316"/>
        <v>94</v>
      </c>
      <c r="L1065" s="127">
        <f t="shared" si="317"/>
        <v>95</v>
      </c>
      <c r="M1065" s="128">
        <f t="shared" si="308"/>
        <v>1.004319883</v>
      </c>
      <c r="N1065" s="128">
        <f t="shared" ca="1" si="309"/>
        <v>1.0487872300000001</v>
      </c>
      <c r="O1065" s="127">
        <f t="shared" si="318"/>
        <v>0</v>
      </c>
      <c r="P1065" s="123">
        <f t="shared" ca="1" si="310"/>
        <v>487.8723</v>
      </c>
      <c r="Q1065" s="129">
        <f t="shared" si="311"/>
        <v>0</v>
      </c>
      <c r="R1065" s="130" t="str">
        <f t="shared" si="319"/>
        <v>J=</v>
      </c>
      <c r="S1065" s="125">
        <f t="shared" si="320"/>
        <v>44799</v>
      </c>
      <c r="T1065" s="133" t="str">
        <f t="shared" si="321"/>
        <v>-</v>
      </c>
      <c r="U1065" s="7"/>
      <c r="V1065" s="7"/>
      <c r="W1065" s="7"/>
      <c r="X1065" s="7"/>
      <c r="Y1065" s="1"/>
      <c r="Z1065" s="7"/>
      <c r="AA1065" s="7"/>
      <c r="AB1065" s="7"/>
      <c r="AC1065" s="7"/>
      <c r="AD1065" s="7"/>
      <c r="AE1065" s="8"/>
      <c r="AF1065" s="7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</row>
    <row r="1066" spans="1:212" x14ac:dyDescent="0.2">
      <c r="A1066" s="122">
        <f t="shared" si="312"/>
        <v>44760</v>
      </c>
      <c r="B1066" s="121">
        <f t="shared" ca="1" si="322"/>
        <v>10487.872299999999</v>
      </c>
      <c r="C1066" s="123">
        <f t="shared" si="313"/>
        <v>10000</v>
      </c>
      <c r="D1066" s="124">
        <f ca="1">IF(A1066&lt;$B$1,VLOOKUP(A1066,[1]DI!$A$4:$B$15000,2,FALSE),0)</f>
        <v>0.13150000000000001</v>
      </c>
      <c r="E1066" s="123">
        <f t="shared" ca="1" si="306"/>
        <v>1.0004903700000001</v>
      </c>
      <c r="F1066" s="123">
        <f ca="1">(TRUNC(PRODUCT($E$12:$E1065),16))</f>
        <v>1.15723336399096</v>
      </c>
      <c r="G1066" s="123">
        <f t="shared" ca="1" si="305"/>
        <v>1.10816802524074</v>
      </c>
      <c r="H1066" s="123">
        <f t="shared" ca="1" si="307"/>
        <v>1.0442760799999999</v>
      </c>
      <c r="I1066" s="124">
        <f t="shared" si="314"/>
        <v>1.15E-2</v>
      </c>
      <c r="J1066" s="125">
        <f t="shared" si="315"/>
        <v>44622</v>
      </c>
      <c r="K1066" s="126">
        <f t="shared" si="316"/>
        <v>95</v>
      </c>
      <c r="L1066" s="127">
        <f t="shared" si="317"/>
        <v>95</v>
      </c>
      <c r="M1066" s="128">
        <f t="shared" si="308"/>
        <v>1.004319883</v>
      </c>
      <c r="N1066" s="128">
        <f t="shared" ca="1" si="309"/>
        <v>1.0487872300000001</v>
      </c>
      <c r="O1066" s="127">
        <f t="shared" si="318"/>
        <v>0</v>
      </c>
      <c r="P1066" s="123">
        <f t="shared" ca="1" si="310"/>
        <v>487.8723</v>
      </c>
      <c r="Q1066" s="129">
        <f t="shared" si="311"/>
        <v>0</v>
      </c>
      <c r="R1066" s="130" t="str">
        <f t="shared" si="319"/>
        <v>J=</v>
      </c>
      <c r="S1066" s="125">
        <f t="shared" si="320"/>
        <v>44799</v>
      </c>
      <c r="T1066" s="133" t="str">
        <f t="shared" si="321"/>
        <v>-</v>
      </c>
      <c r="U1066" s="7"/>
      <c r="V1066" s="7"/>
      <c r="W1066" s="7"/>
      <c r="X1066" s="7"/>
      <c r="Y1066" s="1"/>
      <c r="Z1066" s="7"/>
      <c r="AA1066" s="7"/>
      <c r="AB1066" s="7"/>
      <c r="AC1066" s="7"/>
      <c r="AD1066" s="7"/>
      <c r="AE1066" s="8"/>
      <c r="AF1066" s="7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</row>
    <row r="1067" spans="1:212" x14ac:dyDescent="0.2">
      <c r="A1067" s="122">
        <f t="shared" si="312"/>
        <v>44761</v>
      </c>
      <c r="B1067" s="121">
        <f t="shared" ca="1" si="322"/>
        <v>10493.491349989999</v>
      </c>
      <c r="C1067" s="123">
        <f t="shared" si="313"/>
        <v>10000</v>
      </c>
      <c r="D1067" s="124">
        <f ca="1">IF(A1067&lt;$B$1,VLOOKUP(A1067,[1]DI!$A$4:$B$15000,2,FALSE),0)</f>
        <v>0.13150000000000001</v>
      </c>
      <c r="E1067" s="123">
        <f t="shared" ca="1" si="306"/>
        <v>1.0004903700000001</v>
      </c>
      <c r="F1067" s="123">
        <f ca="1">(TRUNC(PRODUCT($E$12:$E1066),16))</f>
        <v>1.15780083651566</v>
      </c>
      <c r="G1067" s="123">
        <f t="shared" ca="1" si="305"/>
        <v>1.10816802524074</v>
      </c>
      <c r="H1067" s="123">
        <f t="shared" ca="1" si="307"/>
        <v>1.04478816</v>
      </c>
      <c r="I1067" s="124">
        <f t="shared" si="314"/>
        <v>1.15E-2</v>
      </c>
      <c r="J1067" s="125">
        <f t="shared" si="315"/>
        <v>44622</v>
      </c>
      <c r="K1067" s="126">
        <f t="shared" si="316"/>
        <v>96</v>
      </c>
      <c r="L1067" s="127">
        <f t="shared" si="317"/>
        <v>96</v>
      </c>
      <c r="M1067" s="128">
        <f t="shared" si="308"/>
        <v>1.004365454</v>
      </c>
      <c r="N1067" s="128">
        <f t="shared" ca="1" si="309"/>
        <v>1.0493491349999999</v>
      </c>
      <c r="O1067" s="127">
        <f t="shared" si="318"/>
        <v>0</v>
      </c>
      <c r="P1067" s="123">
        <f t="shared" ca="1" si="310"/>
        <v>493.49134999</v>
      </c>
      <c r="Q1067" s="129">
        <f t="shared" si="311"/>
        <v>0</v>
      </c>
      <c r="R1067" s="130" t="str">
        <f t="shared" si="319"/>
        <v>J=</v>
      </c>
      <c r="S1067" s="125">
        <f t="shared" si="320"/>
        <v>44799</v>
      </c>
      <c r="T1067" s="133" t="str">
        <f t="shared" si="321"/>
        <v>-</v>
      </c>
      <c r="U1067" s="7"/>
      <c r="V1067" s="7"/>
      <c r="W1067" s="7"/>
      <c r="X1067" s="7"/>
      <c r="Y1067" s="1"/>
      <c r="Z1067" s="7"/>
      <c r="AA1067" s="7"/>
      <c r="AB1067" s="7"/>
      <c r="AC1067" s="7"/>
      <c r="AD1067" s="7"/>
      <c r="AE1067" s="8"/>
      <c r="AF1067" s="7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</row>
    <row r="1068" spans="1:212" x14ac:dyDescent="0.2">
      <c r="A1068" s="122">
        <f t="shared" si="312"/>
        <v>44762</v>
      </c>
      <c r="B1068" s="121">
        <f t="shared" ca="1" si="322"/>
        <v>10499.11349999</v>
      </c>
      <c r="C1068" s="123">
        <f t="shared" si="313"/>
        <v>10000</v>
      </c>
      <c r="D1068" s="124">
        <f ca="1">IF(A1068&lt;$B$1,VLOOKUP(A1068,[1]DI!$A$4:$B$15000,2,FALSE),0)</f>
        <v>0.13150000000000001</v>
      </c>
      <c r="E1068" s="123">
        <f t="shared" ca="1" si="306"/>
        <v>1.0004903700000001</v>
      </c>
      <c r="F1068" s="123">
        <f ca="1">(TRUNC(PRODUCT($E$12:$E1067),16))</f>
        <v>1.1583685873118601</v>
      </c>
      <c r="G1068" s="123">
        <f t="shared" ca="1" si="305"/>
        <v>1.10816802524074</v>
      </c>
      <c r="H1068" s="123">
        <f t="shared" ca="1" si="307"/>
        <v>1.0453005</v>
      </c>
      <c r="I1068" s="124">
        <f t="shared" si="314"/>
        <v>1.15E-2</v>
      </c>
      <c r="J1068" s="125">
        <f t="shared" si="315"/>
        <v>44622</v>
      </c>
      <c r="K1068" s="126">
        <f t="shared" si="316"/>
        <v>97</v>
      </c>
      <c r="L1068" s="127">
        <f t="shared" si="317"/>
        <v>97</v>
      </c>
      <c r="M1068" s="128">
        <f t="shared" si="308"/>
        <v>1.004411028</v>
      </c>
      <c r="N1068" s="128">
        <f t="shared" ca="1" si="309"/>
        <v>1.0499113499999999</v>
      </c>
      <c r="O1068" s="127">
        <f t="shared" si="318"/>
        <v>0</v>
      </c>
      <c r="P1068" s="123">
        <f t="shared" ca="1" si="310"/>
        <v>499.11349998999998</v>
      </c>
      <c r="Q1068" s="129">
        <f t="shared" si="311"/>
        <v>0</v>
      </c>
      <c r="R1068" s="130" t="str">
        <f t="shared" si="319"/>
        <v>J=</v>
      </c>
      <c r="S1068" s="125">
        <f t="shared" si="320"/>
        <v>44799</v>
      </c>
      <c r="T1068" s="133" t="str">
        <f t="shared" si="321"/>
        <v>-</v>
      </c>
      <c r="U1068" s="7"/>
      <c r="V1068" s="7"/>
      <c r="W1068" s="7"/>
      <c r="X1068" s="7"/>
      <c r="Y1068" s="1"/>
      <c r="Z1068" s="7"/>
      <c r="AA1068" s="7"/>
      <c r="AB1068" s="7"/>
      <c r="AC1068" s="7"/>
      <c r="AD1068" s="7"/>
      <c r="AE1068" s="8"/>
      <c r="AF1068" s="7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</row>
    <row r="1069" spans="1:212" x14ac:dyDescent="0.2">
      <c r="A1069" s="122">
        <f t="shared" si="312"/>
        <v>44763</v>
      </c>
      <c r="B1069" s="121">
        <f t="shared" ca="1" si="322"/>
        <v>10504.738549989999</v>
      </c>
      <c r="C1069" s="123">
        <f t="shared" si="313"/>
        <v>10000</v>
      </c>
      <c r="D1069" s="124">
        <f ca="1">IF(A1069&lt;$B$1,VLOOKUP(A1069,[1]DI!$A$4:$B$15000,2,FALSE),0)</f>
        <v>0.13150000000000001</v>
      </c>
      <c r="E1069" s="123">
        <f t="shared" ca="1" si="306"/>
        <v>1.0004903700000001</v>
      </c>
      <c r="F1069" s="123">
        <f ca="1">(TRUNC(PRODUCT($E$12:$E1068),16))</f>
        <v>1.15893661651602</v>
      </c>
      <c r="G1069" s="123">
        <f t="shared" ca="1" si="305"/>
        <v>1.10816802524074</v>
      </c>
      <c r="H1069" s="123">
        <f t="shared" ca="1" si="307"/>
        <v>1.0458130800000001</v>
      </c>
      <c r="I1069" s="124">
        <f t="shared" si="314"/>
        <v>1.15E-2</v>
      </c>
      <c r="J1069" s="125">
        <f t="shared" si="315"/>
        <v>44622</v>
      </c>
      <c r="K1069" s="126">
        <f t="shared" si="316"/>
        <v>98</v>
      </c>
      <c r="L1069" s="127">
        <f t="shared" si="317"/>
        <v>98</v>
      </c>
      <c r="M1069" s="128">
        <f t="shared" si="308"/>
        <v>1.004456604</v>
      </c>
      <c r="N1069" s="128">
        <f t="shared" ca="1" si="309"/>
        <v>1.0504738549999999</v>
      </c>
      <c r="O1069" s="127">
        <f t="shared" si="318"/>
        <v>0</v>
      </c>
      <c r="P1069" s="123">
        <f t="shared" ca="1" si="310"/>
        <v>504.73854999000002</v>
      </c>
      <c r="Q1069" s="129">
        <f t="shared" si="311"/>
        <v>0</v>
      </c>
      <c r="R1069" s="130" t="str">
        <f t="shared" si="319"/>
        <v>J=</v>
      </c>
      <c r="S1069" s="125">
        <f t="shared" si="320"/>
        <v>44799</v>
      </c>
      <c r="T1069" s="133" t="str">
        <f t="shared" si="321"/>
        <v>-</v>
      </c>
      <c r="U1069" s="7"/>
      <c r="V1069" s="7"/>
      <c r="W1069" s="7"/>
      <c r="X1069" s="7"/>
      <c r="Y1069" s="1"/>
      <c r="Z1069" s="7"/>
      <c r="AA1069" s="7"/>
      <c r="AB1069" s="7"/>
      <c r="AC1069" s="7"/>
      <c r="AD1069" s="7"/>
      <c r="AE1069" s="8"/>
      <c r="AF1069" s="7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</row>
    <row r="1070" spans="1:212" x14ac:dyDescent="0.2">
      <c r="A1070" s="122">
        <f t="shared" si="312"/>
        <v>44764</v>
      </c>
      <c r="B1070" s="121">
        <f t="shared" ca="1" si="322"/>
        <v>10510.36668999</v>
      </c>
      <c r="C1070" s="123">
        <f t="shared" si="313"/>
        <v>10000</v>
      </c>
      <c r="D1070" s="124">
        <f ca="1">IF(A1070&lt;$B$1,VLOOKUP(A1070,[1]DI!$A$4:$B$15000,2,FALSE),0)</f>
        <v>0.13150000000000001</v>
      </c>
      <c r="E1070" s="123">
        <f t="shared" ca="1" si="306"/>
        <v>1.0004903700000001</v>
      </c>
      <c r="F1070" s="123">
        <f ca="1">(TRUNC(PRODUCT($E$12:$E1069),16))</f>
        <v>1.15950492426466</v>
      </c>
      <c r="G1070" s="123">
        <f t="shared" ca="1" si="305"/>
        <v>1.10816802524074</v>
      </c>
      <c r="H1070" s="123">
        <f t="shared" ca="1" si="307"/>
        <v>1.0463259199999999</v>
      </c>
      <c r="I1070" s="124">
        <f t="shared" si="314"/>
        <v>1.15E-2</v>
      </c>
      <c r="J1070" s="125">
        <f t="shared" si="315"/>
        <v>44622</v>
      </c>
      <c r="K1070" s="126">
        <f t="shared" si="316"/>
        <v>99</v>
      </c>
      <c r="L1070" s="127">
        <f t="shared" si="317"/>
        <v>99</v>
      </c>
      <c r="M1070" s="128">
        <f t="shared" si="308"/>
        <v>1.0045021810000001</v>
      </c>
      <c r="N1070" s="128">
        <f t="shared" ca="1" si="309"/>
        <v>1.0510366689999999</v>
      </c>
      <c r="O1070" s="127">
        <f t="shared" si="318"/>
        <v>0</v>
      </c>
      <c r="P1070" s="123">
        <f t="shared" ca="1" si="310"/>
        <v>510.36668999</v>
      </c>
      <c r="Q1070" s="129">
        <f t="shared" si="311"/>
        <v>0</v>
      </c>
      <c r="R1070" s="130" t="str">
        <f t="shared" si="319"/>
        <v>J=</v>
      </c>
      <c r="S1070" s="125">
        <f t="shared" si="320"/>
        <v>44799</v>
      </c>
      <c r="T1070" s="133" t="str">
        <f t="shared" si="321"/>
        <v>-</v>
      </c>
      <c r="U1070" s="7"/>
      <c r="V1070" s="7"/>
      <c r="W1070" s="7"/>
      <c r="X1070" s="7"/>
      <c r="Y1070" s="1"/>
      <c r="Z1070" s="7"/>
      <c r="AA1070" s="7"/>
      <c r="AB1070" s="7"/>
      <c r="AC1070" s="7"/>
      <c r="AD1070" s="7"/>
      <c r="AE1070" s="8"/>
      <c r="AF1070" s="7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</row>
    <row r="1071" spans="1:212" x14ac:dyDescent="0.2">
      <c r="A1071" s="122">
        <f t="shared" si="312"/>
        <v>44765</v>
      </c>
      <c r="B1071" s="121">
        <f t="shared" ca="1" si="322"/>
        <v>10515.997740000001</v>
      </c>
      <c r="C1071" s="123">
        <f t="shared" si="313"/>
        <v>10000</v>
      </c>
      <c r="D1071" s="124">
        <f ca="1">IF(A1071&lt;$B$1,VLOOKUP(A1071,[1]DI!$A$4:$B$15000,2,FALSE),0)</f>
        <v>0</v>
      </c>
      <c r="E1071" s="123">
        <f t="shared" ca="1" si="306"/>
        <v>1</v>
      </c>
      <c r="F1071" s="123">
        <f ca="1">(TRUNC(PRODUCT($E$12:$E1070),16))</f>
        <v>1.16007351069437</v>
      </c>
      <c r="G1071" s="123">
        <f t="shared" ca="1" si="305"/>
        <v>1.10816802524074</v>
      </c>
      <c r="H1071" s="123">
        <f t="shared" ca="1" si="307"/>
        <v>1.0468390000000001</v>
      </c>
      <c r="I1071" s="124">
        <f t="shared" si="314"/>
        <v>1.15E-2</v>
      </c>
      <c r="J1071" s="125">
        <f t="shared" si="315"/>
        <v>44622</v>
      </c>
      <c r="K1071" s="126">
        <f t="shared" si="316"/>
        <v>99</v>
      </c>
      <c r="L1071" s="127">
        <f t="shared" si="317"/>
        <v>100</v>
      </c>
      <c r="M1071" s="128">
        <f t="shared" si="308"/>
        <v>1.004547761</v>
      </c>
      <c r="N1071" s="128">
        <f t="shared" ca="1" si="309"/>
        <v>1.051599774</v>
      </c>
      <c r="O1071" s="127">
        <f t="shared" si="318"/>
        <v>0</v>
      </c>
      <c r="P1071" s="123">
        <f t="shared" ca="1" si="310"/>
        <v>515.99774000000002</v>
      </c>
      <c r="Q1071" s="129">
        <f t="shared" si="311"/>
        <v>0</v>
      </c>
      <c r="R1071" s="130" t="str">
        <f t="shared" si="319"/>
        <v>J=</v>
      </c>
      <c r="S1071" s="125">
        <f t="shared" si="320"/>
        <v>44799</v>
      </c>
      <c r="T1071" s="133" t="str">
        <f t="shared" si="321"/>
        <v>-</v>
      </c>
      <c r="U1071" s="7"/>
      <c r="V1071" s="7"/>
      <c r="W1071" s="7"/>
      <c r="X1071" s="7"/>
      <c r="Y1071" s="1"/>
      <c r="Z1071" s="7"/>
      <c r="AA1071" s="7"/>
      <c r="AB1071" s="7"/>
      <c r="AC1071" s="7"/>
      <c r="AD1071" s="7"/>
      <c r="AE1071" s="8"/>
      <c r="AF1071" s="7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</row>
    <row r="1072" spans="1:212" x14ac:dyDescent="0.2">
      <c r="A1072" s="122">
        <f t="shared" si="312"/>
        <v>44766</v>
      </c>
      <c r="B1072" s="121">
        <f t="shared" ca="1" si="322"/>
        <v>10515.997740000001</v>
      </c>
      <c r="C1072" s="123">
        <f t="shared" si="313"/>
        <v>10000</v>
      </c>
      <c r="D1072" s="124">
        <f ca="1">IF(A1072&lt;$B$1,VLOOKUP(A1072,[1]DI!$A$4:$B$15000,2,FALSE),0)</f>
        <v>0</v>
      </c>
      <c r="E1072" s="123">
        <f t="shared" ca="1" si="306"/>
        <v>1</v>
      </c>
      <c r="F1072" s="123">
        <f ca="1">(TRUNC(PRODUCT($E$12:$E1071),16))</f>
        <v>1.16007351069437</v>
      </c>
      <c r="G1072" s="123">
        <f t="shared" ref="G1072:G1135" ca="1" si="323">IF(O1071&gt;0,F1071,G1071)</f>
        <v>1.10816802524074</v>
      </c>
      <c r="H1072" s="123">
        <f t="shared" ca="1" si="307"/>
        <v>1.0468390000000001</v>
      </c>
      <c r="I1072" s="124">
        <f t="shared" si="314"/>
        <v>1.15E-2</v>
      </c>
      <c r="J1072" s="125">
        <f t="shared" si="315"/>
        <v>44622</v>
      </c>
      <c r="K1072" s="126">
        <f t="shared" si="316"/>
        <v>99</v>
      </c>
      <c r="L1072" s="127">
        <f t="shared" si="317"/>
        <v>100</v>
      </c>
      <c r="M1072" s="128">
        <f t="shared" si="308"/>
        <v>1.004547761</v>
      </c>
      <c r="N1072" s="128">
        <f t="shared" ca="1" si="309"/>
        <v>1.051599774</v>
      </c>
      <c r="O1072" s="127">
        <f t="shared" si="318"/>
        <v>0</v>
      </c>
      <c r="P1072" s="123">
        <f t="shared" ca="1" si="310"/>
        <v>515.99774000000002</v>
      </c>
      <c r="Q1072" s="129">
        <f t="shared" si="311"/>
        <v>0</v>
      </c>
      <c r="R1072" s="130" t="str">
        <f t="shared" si="319"/>
        <v>J=</v>
      </c>
      <c r="S1072" s="125">
        <f t="shared" si="320"/>
        <v>44799</v>
      </c>
      <c r="T1072" s="133" t="str">
        <f t="shared" si="321"/>
        <v>-</v>
      </c>
      <c r="U1072" s="7"/>
      <c r="V1072" s="7"/>
      <c r="W1072" s="7"/>
      <c r="X1072" s="7"/>
      <c r="Y1072" s="1"/>
      <c r="Z1072" s="7"/>
      <c r="AA1072" s="7"/>
      <c r="AB1072" s="7"/>
      <c r="AC1072" s="7"/>
      <c r="AD1072" s="7"/>
      <c r="AE1072" s="8"/>
      <c r="AF1072" s="7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</row>
    <row r="1073" spans="1:212" x14ac:dyDescent="0.2">
      <c r="A1073" s="122">
        <f t="shared" si="312"/>
        <v>44767</v>
      </c>
      <c r="B1073" s="121">
        <f t="shared" ca="1" si="322"/>
        <v>10515.997740000001</v>
      </c>
      <c r="C1073" s="123">
        <f t="shared" si="313"/>
        <v>10000</v>
      </c>
      <c r="D1073" s="124">
        <f ca="1">IF(A1073&lt;$B$1,VLOOKUP(A1073,[1]DI!$A$4:$B$15000,2,FALSE),0)</f>
        <v>0.13150000000000001</v>
      </c>
      <c r="E1073" s="123">
        <f t="shared" ca="1" si="306"/>
        <v>1.0004903700000001</v>
      </c>
      <c r="F1073" s="123">
        <f ca="1">(TRUNC(PRODUCT($E$12:$E1072),16))</f>
        <v>1.16007351069437</v>
      </c>
      <c r="G1073" s="123">
        <f t="shared" ca="1" si="323"/>
        <v>1.10816802524074</v>
      </c>
      <c r="H1073" s="123">
        <f t="shared" ca="1" si="307"/>
        <v>1.0468390000000001</v>
      </c>
      <c r="I1073" s="124">
        <f t="shared" si="314"/>
        <v>1.15E-2</v>
      </c>
      <c r="J1073" s="125">
        <f t="shared" si="315"/>
        <v>44622</v>
      </c>
      <c r="K1073" s="126">
        <f t="shared" si="316"/>
        <v>100</v>
      </c>
      <c r="L1073" s="127">
        <f t="shared" si="317"/>
        <v>100</v>
      </c>
      <c r="M1073" s="128">
        <f t="shared" si="308"/>
        <v>1.004547761</v>
      </c>
      <c r="N1073" s="128">
        <f t="shared" ca="1" si="309"/>
        <v>1.051599774</v>
      </c>
      <c r="O1073" s="127">
        <f t="shared" si="318"/>
        <v>0</v>
      </c>
      <c r="P1073" s="123">
        <f t="shared" ca="1" si="310"/>
        <v>515.99774000000002</v>
      </c>
      <c r="Q1073" s="129">
        <f t="shared" si="311"/>
        <v>0</v>
      </c>
      <c r="R1073" s="130" t="str">
        <f t="shared" si="319"/>
        <v>J=</v>
      </c>
      <c r="S1073" s="125">
        <f t="shared" si="320"/>
        <v>44799</v>
      </c>
      <c r="T1073" s="133" t="str">
        <f t="shared" si="321"/>
        <v>-</v>
      </c>
      <c r="U1073" s="7"/>
      <c r="V1073" s="7"/>
      <c r="W1073" s="7"/>
      <c r="X1073" s="7"/>
      <c r="Y1073" s="1"/>
      <c r="Z1073" s="7"/>
      <c r="AA1073" s="7"/>
      <c r="AB1073" s="7"/>
      <c r="AC1073" s="7"/>
      <c r="AD1073" s="7"/>
      <c r="AE1073" s="8"/>
      <c r="AF1073" s="7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</row>
    <row r="1074" spans="1:212" x14ac:dyDescent="0.2">
      <c r="A1074" s="122">
        <f t="shared" si="312"/>
        <v>44768</v>
      </c>
      <c r="B1074" s="121">
        <f t="shared" ca="1" si="322"/>
        <v>10521.631890000001</v>
      </c>
      <c r="C1074" s="123">
        <f t="shared" si="313"/>
        <v>10000</v>
      </c>
      <c r="D1074" s="124">
        <f ca="1">IF(A1074&lt;$B$1,VLOOKUP(A1074,[1]DI!$A$4:$B$15000,2,FALSE),0)</f>
        <v>0.13150000000000001</v>
      </c>
      <c r="E1074" s="123">
        <f t="shared" ca="1" si="306"/>
        <v>1.0004903700000001</v>
      </c>
      <c r="F1074" s="123">
        <f ca="1">(TRUNC(PRODUCT($E$12:$E1073),16))</f>
        <v>1.1606423759418101</v>
      </c>
      <c r="G1074" s="123">
        <f t="shared" ca="1" si="323"/>
        <v>1.10816802524074</v>
      </c>
      <c r="H1074" s="123">
        <f t="shared" ca="1" si="307"/>
        <v>1.04735234</v>
      </c>
      <c r="I1074" s="124">
        <f t="shared" si="314"/>
        <v>1.15E-2</v>
      </c>
      <c r="J1074" s="125">
        <f t="shared" si="315"/>
        <v>44622</v>
      </c>
      <c r="K1074" s="126">
        <f t="shared" si="316"/>
        <v>101</v>
      </c>
      <c r="L1074" s="127">
        <f t="shared" si="317"/>
        <v>101</v>
      </c>
      <c r="M1074" s="128">
        <f t="shared" si="308"/>
        <v>1.004593343</v>
      </c>
      <c r="N1074" s="128">
        <f t="shared" ca="1" si="309"/>
        <v>1.0521631890000001</v>
      </c>
      <c r="O1074" s="127">
        <f t="shared" si="318"/>
        <v>0</v>
      </c>
      <c r="P1074" s="123">
        <f t="shared" ca="1" si="310"/>
        <v>521.63189</v>
      </c>
      <c r="Q1074" s="129">
        <f t="shared" si="311"/>
        <v>0</v>
      </c>
      <c r="R1074" s="130" t="str">
        <f t="shared" si="319"/>
        <v>J=</v>
      </c>
      <c r="S1074" s="125">
        <f t="shared" si="320"/>
        <v>44799</v>
      </c>
      <c r="T1074" s="133" t="str">
        <f t="shared" si="321"/>
        <v>-</v>
      </c>
      <c r="U1074" s="7"/>
      <c r="V1074" s="7"/>
      <c r="W1074" s="7"/>
      <c r="X1074" s="7"/>
      <c r="Y1074" s="1"/>
      <c r="Z1074" s="7"/>
      <c r="AA1074" s="7"/>
      <c r="AB1074" s="7"/>
      <c r="AC1074" s="7"/>
      <c r="AD1074" s="7"/>
      <c r="AE1074" s="8"/>
      <c r="AF1074" s="7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</row>
    <row r="1075" spans="1:212" x14ac:dyDescent="0.2">
      <c r="A1075" s="122">
        <f t="shared" si="312"/>
        <v>44769</v>
      </c>
      <c r="B1075" s="121">
        <f t="shared" ca="1" si="322"/>
        <v>10527.269039999999</v>
      </c>
      <c r="C1075" s="123">
        <f t="shared" si="313"/>
        <v>10000</v>
      </c>
      <c r="D1075" s="124">
        <f ca="1">IF(A1075&lt;$B$1,VLOOKUP(A1075,[1]DI!$A$4:$B$15000,2,FALSE),0)</f>
        <v>0.13150000000000001</v>
      </c>
      <c r="E1075" s="123">
        <f t="shared" ca="1" si="306"/>
        <v>1.0004903700000001</v>
      </c>
      <c r="F1075" s="123">
        <f ca="1">(TRUNC(PRODUCT($E$12:$E1074),16))</f>
        <v>1.1612115201437001</v>
      </c>
      <c r="G1075" s="123">
        <f t="shared" ca="1" si="323"/>
        <v>1.10816802524074</v>
      </c>
      <c r="H1075" s="123">
        <f t="shared" ca="1" si="307"/>
        <v>1.0478659299999999</v>
      </c>
      <c r="I1075" s="124">
        <f t="shared" si="314"/>
        <v>1.15E-2</v>
      </c>
      <c r="J1075" s="125">
        <f t="shared" si="315"/>
        <v>44622</v>
      </c>
      <c r="K1075" s="126">
        <f t="shared" si="316"/>
        <v>102</v>
      </c>
      <c r="L1075" s="127">
        <f t="shared" si="317"/>
        <v>102</v>
      </c>
      <c r="M1075" s="128">
        <f t="shared" si="308"/>
        <v>1.004638927</v>
      </c>
      <c r="N1075" s="128">
        <f t="shared" ca="1" si="309"/>
        <v>1.052726904</v>
      </c>
      <c r="O1075" s="127">
        <f t="shared" si="318"/>
        <v>0</v>
      </c>
      <c r="P1075" s="123">
        <f t="shared" ca="1" si="310"/>
        <v>527.26904000000002</v>
      </c>
      <c r="Q1075" s="129">
        <f t="shared" si="311"/>
        <v>0</v>
      </c>
      <c r="R1075" s="130" t="str">
        <f t="shared" si="319"/>
        <v>J=</v>
      </c>
      <c r="S1075" s="125">
        <f t="shared" si="320"/>
        <v>44799</v>
      </c>
      <c r="T1075" s="133" t="str">
        <f t="shared" si="321"/>
        <v>-</v>
      </c>
      <c r="U1075" s="7"/>
      <c r="V1075" s="7"/>
      <c r="W1075" s="7"/>
      <c r="X1075" s="7"/>
      <c r="Y1075" s="1"/>
      <c r="Z1075" s="7"/>
      <c r="AA1075" s="7"/>
      <c r="AB1075" s="7"/>
      <c r="AC1075" s="7"/>
      <c r="AD1075" s="7"/>
      <c r="AE1075" s="8"/>
      <c r="AF1075" s="7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</row>
    <row r="1076" spans="1:212" x14ac:dyDescent="0.2">
      <c r="A1076" s="122">
        <f t="shared" si="312"/>
        <v>44770</v>
      </c>
      <c r="B1076" s="121">
        <f t="shared" ca="1" si="322"/>
        <v>10532.90918999</v>
      </c>
      <c r="C1076" s="123">
        <f t="shared" si="313"/>
        <v>10000</v>
      </c>
      <c r="D1076" s="124">
        <f ca="1">IF(A1076&lt;$B$1,VLOOKUP(A1076,[1]DI!$A$4:$B$15000,2,FALSE),0)</f>
        <v>0.13150000000000001</v>
      </c>
      <c r="E1076" s="123">
        <f t="shared" ca="1" si="306"/>
        <v>1.0004903700000001</v>
      </c>
      <c r="F1076" s="123">
        <f ca="1">(TRUNC(PRODUCT($E$12:$E1075),16))</f>
        <v>1.16178094343684</v>
      </c>
      <c r="G1076" s="123">
        <f t="shared" ca="1" si="323"/>
        <v>1.10816802524074</v>
      </c>
      <c r="H1076" s="123">
        <f t="shared" ca="1" si="307"/>
        <v>1.0483797699999999</v>
      </c>
      <c r="I1076" s="124">
        <f t="shared" si="314"/>
        <v>1.15E-2</v>
      </c>
      <c r="J1076" s="125">
        <f t="shared" si="315"/>
        <v>44622</v>
      </c>
      <c r="K1076" s="126">
        <f t="shared" si="316"/>
        <v>103</v>
      </c>
      <c r="L1076" s="127">
        <f t="shared" si="317"/>
        <v>103</v>
      </c>
      <c r="M1076" s="128">
        <f t="shared" si="308"/>
        <v>1.0046845129999999</v>
      </c>
      <c r="N1076" s="128">
        <f t="shared" ca="1" si="309"/>
        <v>1.0532909189999999</v>
      </c>
      <c r="O1076" s="127">
        <f t="shared" si="318"/>
        <v>0</v>
      </c>
      <c r="P1076" s="123">
        <f t="shared" ca="1" si="310"/>
        <v>532.90918998999996</v>
      </c>
      <c r="Q1076" s="129">
        <f t="shared" si="311"/>
        <v>0</v>
      </c>
      <c r="R1076" s="130" t="str">
        <f t="shared" si="319"/>
        <v>J=</v>
      </c>
      <c r="S1076" s="125">
        <f t="shared" si="320"/>
        <v>44799</v>
      </c>
      <c r="T1076" s="133" t="str">
        <f t="shared" si="321"/>
        <v>-</v>
      </c>
      <c r="U1076" s="7"/>
      <c r="V1076" s="7"/>
      <c r="W1076" s="7"/>
      <c r="X1076" s="7"/>
      <c r="Y1076" s="1"/>
      <c r="Z1076" s="7"/>
      <c r="AA1076" s="7"/>
      <c r="AB1076" s="7"/>
      <c r="AC1076" s="7"/>
      <c r="AD1076" s="7"/>
      <c r="AE1076" s="8"/>
      <c r="AF1076" s="7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</row>
    <row r="1077" spans="1:212" x14ac:dyDescent="0.2">
      <c r="A1077" s="122">
        <f t="shared" si="312"/>
        <v>44771</v>
      </c>
      <c r="B1077" s="121">
        <f t="shared" ca="1" si="322"/>
        <v>10538.552439999999</v>
      </c>
      <c r="C1077" s="123">
        <f t="shared" si="313"/>
        <v>10000</v>
      </c>
      <c r="D1077" s="124">
        <f ca="1">IF(A1077&lt;$B$1,VLOOKUP(A1077,[1]DI!$A$4:$B$15000,2,FALSE),0)</f>
        <v>0.13150000000000001</v>
      </c>
      <c r="E1077" s="123">
        <f t="shared" ca="1" si="306"/>
        <v>1.0004903700000001</v>
      </c>
      <c r="F1077" s="123">
        <f ca="1">(TRUNC(PRODUCT($E$12:$E1076),16))</f>
        <v>1.1623506459580699</v>
      </c>
      <c r="G1077" s="123">
        <f t="shared" ca="1" si="323"/>
        <v>1.10816802524074</v>
      </c>
      <c r="H1077" s="123">
        <f t="shared" ca="1" si="307"/>
        <v>1.0488938699999999</v>
      </c>
      <c r="I1077" s="124">
        <f t="shared" si="314"/>
        <v>1.15E-2</v>
      </c>
      <c r="J1077" s="125">
        <f t="shared" si="315"/>
        <v>44622</v>
      </c>
      <c r="K1077" s="126">
        <f t="shared" si="316"/>
        <v>104</v>
      </c>
      <c r="L1077" s="127">
        <f t="shared" si="317"/>
        <v>104</v>
      </c>
      <c r="M1077" s="128">
        <f t="shared" si="308"/>
        <v>1.004730101</v>
      </c>
      <c r="N1077" s="128">
        <f t="shared" ca="1" si="309"/>
        <v>1.053855244</v>
      </c>
      <c r="O1077" s="127">
        <f t="shared" si="318"/>
        <v>0</v>
      </c>
      <c r="P1077" s="123">
        <f t="shared" ca="1" si="310"/>
        <v>538.55244000000005</v>
      </c>
      <c r="Q1077" s="129">
        <f t="shared" si="311"/>
        <v>0</v>
      </c>
      <c r="R1077" s="130" t="str">
        <f t="shared" si="319"/>
        <v>J=</v>
      </c>
      <c r="S1077" s="125">
        <f t="shared" si="320"/>
        <v>44799</v>
      </c>
      <c r="T1077" s="133" t="str">
        <f t="shared" si="321"/>
        <v>-</v>
      </c>
      <c r="U1077" s="7"/>
      <c r="V1077" s="7"/>
      <c r="W1077" s="7"/>
      <c r="X1077" s="7"/>
      <c r="Y1077" s="1"/>
      <c r="Z1077" s="7"/>
      <c r="AA1077" s="7"/>
      <c r="AB1077" s="7"/>
      <c r="AC1077" s="7"/>
      <c r="AD1077" s="7"/>
      <c r="AE1077" s="8"/>
      <c r="AF1077" s="7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</row>
    <row r="1078" spans="1:212" x14ac:dyDescent="0.2">
      <c r="A1078" s="122">
        <f t="shared" si="312"/>
        <v>44772</v>
      </c>
      <c r="B1078" s="121">
        <f t="shared" ca="1" si="322"/>
        <v>10544.19859</v>
      </c>
      <c r="C1078" s="123">
        <f t="shared" si="313"/>
        <v>10000</v>
      </c>
      <c r="D1078" s="124">
        <f ca="1">IF(A1078&lt;$B$1,VLOOKUP(A1078,[1]DI!$A$4:$B$15000,2,FALSE),0)</f>
        <v>0</v>
      </c>
      <c r="E1078" s="123">
        <f t="shared" ca="1" si="306"/>
        <v>1</v>
      </c>
      <c r="F1078" s="123">
        <f ca="1">(TRUNC(PRODUCT($E$12:$E1077),16))</f>
        <v>1.16292062784433</v>
      </c>
      <c r="G1078" s="123">
        <f t="shared" ca="1" si="323"/>
        <v>1.10816802524074</v>
      </c>
      <c r="H1078" s="123">
        <f t="shared" ca="1" si="307"/>
        <v>1.04940821</v>
      </c>
      <c r="I1078" s="124">
        <f t="shared" si="314"/>
        <v>1.15E-2</v>
      </c>
      <c r="J1078" s="125">
        <f t="shared" si="315"/>
        <v>44622</v>
      </c>
      <c r="K1078" s="126">
        <f t="shared" si="316"/>
        <v>104</v>
      </c>
      <c r="L1078" s="127">
        <f t="shared" si="317"/>
        <v>105</v>
      </c>
      <c r="M1078" s="128">
        <f t="shared" si="308"/>
        <v>1.0047756910000001</v>
      </c>
      <c r="N1078" s="128">
        <f t="shared" ca="1" si="309"/>
        <v>1.054419859</v>
      </c>
      <c r="O1078" s="127">
        <f t="shared" si="318"/>
        <v>0</v>
      </c>
      <c r="P1078" s="123">
        <f t="shared" ca="1" si="310"/>
        <v>544.19858999999997</v>
      </c>
      <c r="Q1078" s="129">
        <f t="shared" si="311"/>
        <v>0</v>
      </c>
      <c r="R1078" s="130" t="str">
        <f t="shared" si="319"/>
        <v>J=</v>
      </c>
      <c r="S1078" s="125">
        <f t="shared" si="320"/>
        <v>44799</v>
      </c>
      <c r="T1078" s="133" t="str">
        <f t="shared" si="321"/>
        <v>-</v>
      </c>
      <c r="U1078" s="7"/>
      <c r="V1078" s="7"/>
      <c r="W1078" s="7"/>
      <c r="X1078" s="7"/>
      <c r="Y1078" s="1"/>
      <c r="Z1078" s="7"/>
      <c r="AA1078" s="7"/>
      <c r="AB1078" s="7"/>
      <c r="AC1078" s="7"/>
      <c r="AD1078" s="7"/>
      <c r="AE1078" s="8"/>
      <c r="AF1078" s="7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</row>
    <row r="1079" spans="1:212" x14ac:dyDescent="0.2">
      <c r="A1079" s="122">
        <f t="shared" si="312"/>
        <v>44773</v>
      </c>
      <c r="B1079" s="121">
        <f t="shared" ca="1" si="322"/>
        <v>10544.19859</v>
      </c>
      <c r="C1079" s="123">
        <f t="shared" si="313"/>
        <v>10000</v>
      </c>
      <c r="D1079" s="124">
        <f ca="1">IF(A1079&lt;$B$1,VLOOKUP(A1079,[1]DI!$A$4:$B$15000,2,FALSE),0)</f>
        <v>0</v>
      </c>
      <c r="E1079" s="123">
        <f t="shared" ca="1" si="306"/>
        <v>1</v>
      </c>
      <c r="F1079" s="123">
        <f ca="1">(TRUNC(PRODUCT($E$12:$E1078),16))</f>
        <v>1.16292062784433</v>
      </c>
      <c r="G1079" s="123">
        <f t="shared" ca="1" si="323"/>
        <v>1.10816802524074</v>
      </c>
      <c r="H1079" s="123">
        <f t="shared" ca="1" si="307"/>
        <v>1.04940821</v>
      </c>
      <c r="I1079" s="124">
        <f t="shared" si="314"/>
        <v>1.15E-2</v>
      </c>
      <c r="J1079" s="125">
        <f t="shared" si="315"/>
        <v>44622</v>
      </c>
      <c r="K1079" s="126">
        <f t="shared" si="316"/>
        <v>104</v>
      </c>
      <c r="L1079" s="127">
        <f t="shared" si="317"/>
        <v>105</v>
      </c>
      <c r="M1079" s="128">
        <f t="shared" si="308"/>
        <v>1.0047756910000001</v>
      </c>
      <c r="N1079" s="128">
        <f t="shared" ca="1" si="309"/>
        <v>1.054419859</v>
      </c>
      <c r="O1079" s="127">
        <f t="shared" si="318"/>
        <v>0</v>
      </c>
      <c r="P1079" s="123">
        <f t="shared" ca="1" si="310"/>
        <v>544.19858999999997</v>
      </c>
      <c r="Q1079" s="129">
        <f t="shared" si="311"/>
        <v>0</v>
      </c>
      <c r="R1079" s="130" t="str">
        <f t="shared" si="319"/>
        <v>J=</v>
      </c>
      <c r="S1079" s="125">
        <f t="shared" si="320"/>
        <v>44799</v>
      </c>
      <c r="T1079" s="133" t="str">
        <f t="shared" si="321"/>
        <v>-</v>
      </c>
      <c r="U1079" s="7"/>
      <c r="V1079" s="7"/>
      <c r="W1079" s="7"/>
      <c r="X1079" s="7"/>
      <c r="Y1079" s="1"/>
      <c r="Z1079" s="7"/>
      <c r="AA1079" s="7"/>
      <c r="AB1079" s="7"/>
      <c r="AC1079" s="7"/>
      <c r="AD1079" s="7"/>
      <c r="AE1079" s="8"/>
      <c r="AF1079" s="7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</row>
    <row r="1080" spans="1:212" x14ac:dyDescent="0.2">
      <c r="A1080" s="122">
        <f t="shared" si="312"/>
        <v>44774</v>
      </c>
      <c r="B1080" s="121">
        <f t="shared" ca="1" si="322"/>
        <v>10544.19859</v>
      </c>
      <c r="C1080" s="123">
        <f t="shared" si="313"/>
        <v>10000</v>
      </c>
      <c r="D1080" s="124">
        <f ca="1">IF(A1080&lt;$B$1,VLOOKUP(A1080,[1]DI!$A$4:$B$15000,2,FALSE),0)</f>
        <v>0.13150000000000001</v>
      </c>
      <c r="E1080" s="123">
        <f t="shared" ca="1" si="306"/>
        <v>1.0004903700000001</v>
      </c>
      <c r="F1080" s="123">
        <f ca="1">(TRUNC(PRODUCT($E$12:$E1079),16))</f>
        <v>1.16292062784433</v>
      </c>
      <c r="G1080" s="123">
        <f t="shared" ca="1" si="323"/>
        <v>1.10816802524074</v>
      </c>
      <c r="H1080" s="123">
        <f t="shared" ca="1" si="307"/>
        <v>1.04940821</v>
      </c>
      <c r="I1080" s="124">
        <f t="shared" si="314"/>
        <v>1.15E-2</v>
      </c>
      <c r="J1080" s="125">
        <f t="shared" si="315"/>
        <v>44622</v>
      </c>
      <c r="K1080" s="126">
        <f t="shared" si="316"/>
        <v>105</v>
      </c>
      <c r="L1080" s="127">
        <f t="shared" si="317"/>
        <v>105</v>
      </c>
      <c r="M1080" s="128">
        <f t="shared" si="308"/>
        <v>1.0047756910000001</v>
      </c>
      <c r="N1080" s="128">
        <f t="shared" ca="1" si="309"/>
        <v>1.054419859</v>
      </c>
      <c r="O1080" s="127">
        <f t="shared" si="318"/>
        <v>0</v>
      </c>
      <c r="P1080" s="123">
        <f t="shared" ca="1" si="310"/>
        <v>544.19858999999997</v>
      </c>
      <c r="Q1080" s="129">
        <f t="shared" si="311"/>
        <v>0</v>
      </c>
      <c r="R1080" s="130" t="str">
        <f t="shared" si="319"/>
        <v>J=</v>
      </c>
      <c r="S1080" s="125">
        <f t="shared" si="320"/>
        <v>44799</v>
      </c>
      <c r="T1080" s="133" t="str">
        <f t="shared" si="321"/>
        <v>-</v>
      </c>
      <c r="U1080" s="7"/>
      <c r="V1080" s="7"/>
      <c r="W1080" s="7"/>
      <c r="X1080" s="7"/>
      <c r="Y1080" s="1"/>
      <c r="Z1080" s="7"/>
      <c r="AA1080" s="7"/>
      <c r="AB1080" s="7"/>
      <c r="AC1080" s="7"/>
      <c r="AD1080" s="7"/>
      <c r="AE1080" s="8"/>
      <c r="AF1080" s="7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</row>
    <row r="1081" spans="1:212" x14ac:dyDescent="0.2">
      <c r="A1081" s="122">
        <f t="shared" si="312"/>
        <v>44775</v>
      </c>
      <c r="B1081" s="121">
        <f t="shared" ca="1" si="322"/>
        <v>10549.847859990001</v>
      </c>
      <c r="C1081" s="123">
        <f t="shared" si="313"/>
        <v>10000</v>
      </c>
      <c r="D1081" s="124">
        <f ca="1">IF(A1081&lt;$B$1,VLOOKUP(A1081,[1]DI!$A$4:$B$15000,2,FALSE),0)</f>
        <v>0.13150000000000001</v>
      </c>
      <c r="E1081" s="123">
        <f t="shared" ca="1" si="306"/>
        <v>1.0004903700000001</v>
      </c>
      <c r="F1081" s="123">
        <f ca="1">(TRUNC(PRODUCT($E$12:$E1080),16))</f>
        <v>1.1634908892325999</v>
      </c>
      <c r="G1081" s="123">
        <f t="shared" ca="1" si="323"/>
        <v>1.10816802524074</v>
      </c>
      <c r="H1081" s="123">
        <f t="shared" ca="1" si="307"/>
        <v>1.04992281</v>
      </c>
      <c r="I1081" s="124">
        <f t="shared" si="314"/>
        <v>1.15E-2</v>
      </c>
      <c r="J1081" s="125">
        <f t="shared" si="315"/>
        <v>44622</v>
      </c>
      <c r="K1081" s="126">
        <f t="shared" si="316"/>
        <v>106</v>
      </c>
      <c r="L1081" s="127">
        <f t="shared" si="317"/>
        <v>106</v>
      </c>
      <c r="M1081" s="128">
        <f t="shared" si="308"/>
        <v>1.0048212839999999</v>
      </c>
      <c r="N1081" s="128">
        <f t="shared" ca="1" si="309"/>
        <v>1.0549847859999999</v>
      </c>
      <c r="O1081" s="127">
        <f t="shared" si="318"/>
        <v>0</v>
      </c>
      <c r="P1081" s="123">
        <f t="shared" ca="1" si="310"/>
        <v>549.84785998999996</v>
      </c>
      <c r="Q1081" s="129">
        <f t="shared" si="311"/>
        <v>0</v>
      </c>
      <c r="R1081" s="130" t="str">
        <f t="shared" si="319"/>
        <v>J=</v>
      </c>
      <c r="S1081" s="125">
        <f t="shared" si="320"/>
        <v>44799</v>
      </c>
      <c r="T1081" s="133" t="str">
        <f t="shared" si="321"/>
        <v>-</v>
      </c>
      <c r="U1081" s="7"/>
      <c r="V1081" s="7"/>
      <c r="W1081" s="7"/>
      <c r="X1081" s="7"/>
      <c r="Y1081" s="1"/>
      <c r="Z1081" s="7"/>
      <c r="AA1081" s="7"/>
      <c r="AB1081" s="7"/>
      <c r="AC1081" s="7"/>
      <c r="AD1081" s="7"/>
      <c r="AE1081" s="8"/>
      <c r="AF1081" s="7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</row>
    <row r="1082" spans="1:212" x14ac:dyDescent="0.2">
      <c r="A1082" s="122">
        <f t="shared" si="312"/>
        <v>44776</v>
      </c>
      <c r="B1082" s="121">
        <f t="shared" ca="1" si="322"/>
        <v>10555.500120000001</v>
      </c>
      <c r="C1082" s="123">
        <f t="shared" si="313"/>
        <v>10000</v>
      </c>
      <c r="D1082" s="124">
        <f ca="1">IF(A1082&lt;$B$1,VLOOKUP(A1082,[1]DI!$A$4:$B$15000,2,FALSE),0)</f>
        <v>0.13150000000000001</v>
      </c>
      <c r="E1082" s="123">
        <f t="shared" ca="1" si="306"/>
        <v>1.0004903700000001</v>
      </c>
      <c r="F1082" s="123">
        <f ca="1">(TRUNC(PRODUCT($E$12:$E1081),16))</f>
        <v>1.1640614302599599</v>
      </c>
      <c r="G1082" s="123">
        <f t="shared" ca="1" si="323"/>
        <v>1.10816802524074</v>
      </c>
      <c r="H1082" s="123">
        <f t="shared" ca="1" si="307"/>
        <v>1.0504376600000001</v>
      </c>
      <c r="I1082" s="124">
        <f t="shared" si="314"/>
        <v>1.15E-2</v>
      </c>
      <c r="J1082" s="125">
        <f t="shared" si="315"/>
        <v>44622</v>
      </c>
      <c r="K1082" s="126">
        <f t="shared" si="316"/>
        <v>107</v>
      </c>
      <c r="L1082" s="127">
        <f t="shared" si="317"/>
        <v>107</v>
      </c>
      <c r="M1082" s="128">
        <f t="shared" si="308"/>
        <v>1.0048668780000001</v>
      </c>
      <c r="N1082" s="128">
        <f t="shared" ca="1" si="309"/>
        <v>1.0555500120000001</v>
      </c>
      <c r="O1082" s="127">
        <f t="shared" si="318"/>
        <v>0</v>
      </c>
      <c r="P1082" s="123">
        <f t="shared" ca="1" si="310"/>
        <v>555.50012000000004</v>
      </c>
      <c r="Q1082" s="129">
        <f t="shared" si="311"/>
        <v>0</v>
      </c>
      <c r="R1082" s="130" t="str">
        <f t="shared" si="319"/>
        <v>J=</v>
      </c>
      <c r="S1082" s="125">
        <f t="shared" si="320"/>
        <v>44799</v>
      </c>
      <c r="T1082" s="133" t="str">
        <f t="shared" si="321"/>
        <v>-</v>
      </c>
      <c r="U1082" s="7"/>
      <c r="V1082" s="7"/>
      <c r="W1082" s="7"/>
      <c r="X1082" s="7"/>
      <c r="Y1082" s="1"/>
      <c r="Z1082" s="7"/>
      <c r="AA1082" s="7"/>
      <c r="AB1082" s="7"/>
      <c r="AC1082" s="7"/>
      <c r="AD1082" s="7"/>
      <c r="AE1082" s="8"/>
      <c r="AF1082" s="7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</row>
    <row r="1083" spans="1:212" x14ac:dyDescent="0.2">
      <c r="A1083" s="122">
        <f t="shared" si="312"/>
        <v>44777</v>
      </c>
      <c r="B1083" s="121">
        <f t="shared" ca="1" si="322"/>
        <v>10561.155479999999</v>
      </c>
      <c r="C1083" s="123">
        <f t="shared" si="313"/>
        <v>10000</v>
      </c>
      <c r="D1083" s="124">
        <f ca="1">IF(A1083&lt;$B$1,VLOOKUP(A1083,[1]DI!$A$4:$B$15000,2,FALSE),0)</f>
        <v>0.13650000000000001</v>
      </c>
      <c r="E1083" s="123">
        <f t="shared" ca="1" si="306"/>
        <v>1.00050788</v>
      </c>
      <c r="F1083" s="123">
        <f ca="1">(TRUNC(PRODUCT($E$12:$E1082),16))</f>
        <v>1.1646322510635101</v>
      </c>
      <c r="G1083" s="123">
        <f t="shared" ca="1" si="323"/>
        <v>1.10816802524074</v>
      </c>
      <c r="H1083" s="123">
        <f t="shared" ca="1" si="307"/>
        <v>1.0509527700000001</v>
      </c>
      <c r="I1083" s="124">
        <f t="shared" si="314"/>
        <v>1.15E-2</v>
      </c>
      <c r="J1083" s="125">
        <f t="shared" si="315"/>
        <v>44622</v>
      </c>
      <c r="K1083" s="126">
        <f t="shared" si="316"/>
        <v>108</v>
      </c>
      <c r="L1083" s="127">
        <f t="shared" si="317"/>
        <v>108</v>
      </c>
      <c r="M1083" s="128">
        <f t="shared" si="308"/>
        <v>1.0049124739999999</v>
      </c>
      <c r="N1083" s="128">
        <f t="shared" ca="1" si="309"/>
        <v>1.056115548</v>
      </c>
      <c r="O1083" s="127">
        <f t="shared" si="318"/>
        <v>0</v>
      </c>
      <c r="P1083" s="123">
        <f t="shared" ca="1" si="310"/>
        <v>561.15548000000001</v>
      </c>
      <c r="Q1083" s="129">
        <f t="shared" si="311"/>
        <v>0</v>
      </c>
      <c r="R1083" s="130" t="str">
        <f t="shared" si="319"/>
        <v>J=</v>
      </c>
      <c r="S1083" s="125">
        <f t="shared" si="320"/>
        <v>44799</v>
      </c>
      <c r="T1083" s="133" t="str">
        <f t="shared" si="321"/>
        <v>-</v>
      </c>
      <c r="U1083" s="7"/>
      <c r="V1083" s="7"/>
      <c r="W1083" s="7"/>
      <c r="X1083" s="7"/>
      <c r="Y1083" s="1"/>
      <c r="Z1083" s="7"/>
      <c r="AA1083" s="7"/>
      <c r="AB1083" s="7"/>
      <c r="AC1083" s="7"/>
      <c r="AD1083" s="7"/>
      <c r="AE1083" s="8"/>
      <c r="AF1083" s="7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</row>
    <row r="1084" spans="1:212" x14ac:dyDescent="0.2">
      <c r="A1084" s="122">
        <f t="shared" si="312"/>
        <v>44778</v>
      </c>
      <c r="B1084" s="121">
        <f t="shared" ca="1" si="322"/>
        <v>10566.998670000001</v>
      </c>
      <c r="C1084" s="123">
        <f t="shared" si="313"/>
        <v>10000</v>
      </c>
      <c r="D1084" s="124">
        <f ca="1">IF(A1084&lt;$B$1,VLOOKUP(A1084,[1]DI!$A$4:$B$15000,2,FALSE),0)</f>
        <v>0.13650000000000001</v>
      </c>
      <c r="E1084" s="123">
        <f t="shared" ca="1" si="306"/>
        <v>1.00050788</v>
      </c>
      <c r="F1084" s="123">
        <f ca="1">(TRUNC(PRODUCT($E$12:$E1083),16))</f>
        <v>1.1652237444911799</v>
      </c>
      <c r="G1084" s="123">
        <f t="shared" ca="1" si="323"/>
        <v>1.10816802524074</v>
      </c>
      <c r="H1084" s="123">
        <f t="shared" ca="1" si="307"/>
        <v>1.0514865200000001</v>
      </c>
      <c r="I1084" s="124">
        <f t="shared" si="314"/>
        <v>1.15E-2</v>
      </c>
      <c r="J1084" s="125">
        <f t="shared" si="315"/>
        <v>44622</v>
      </c>
      <c r="K1084" s="126">
        <f t="shared" si="316"/>
        <v>109</v>
      </c>
      <c r="L1084" s="127">
        <f t="shared" si="317"/>
        <v>109</v>
      </c>
      <c r="M1084" s="128">
        <f t="shared" si="308"/>
        <v>1.0049580730000001</v>
      </c>
      <c r="N1084" s="128">
        <f t="shared" ca="1" si="309"/>
        <v>1.0566998670000001</v>
      </c>
      <c r="O1084" s="127">
        <f t="shared" si="318"/>
        <v>0</v>
      </c>
      <c r="P1084" s="123">
        <f t="shared" ca="1" si="310"/>
        <v>566.99866999999995</v>
      </c>
      <c r="Q1084" s="129">
        <f t="shared" si="311"/>
        <v>0</v>
      </c>
      <c r="R1084" s="130" t="str">
        <f t="shared" si="319"/>
        <v>J=</v>
      </c>
      <c r="S1084" s="125">
        <f t="shared" si="320"/>
        <v>44799</v>
      </c>
      <c r="T1084" s="133" t="str">
        <f t="shared" si="321"/>
        <v>-</v>
      </c>
      <c r="U1084" s="7"/>
      <c r="V1084" s="7"/>
      <c r="W1084" s="7"/>
      <c r="X1084" s="7"/>
      <c r="Y1084" s="1"/>
      <c r="Z1084" s="7"/>
      <c r="AA1084" s="7"/>
      <c r="AB1084" s="7"/>
      <c r="AC1084" s="7"/>
      <c r="AD1084" s="7"/>
      <c r="AE1084" s="8"/>
      <c r="AF1084" s="7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</row>
    <row r="1085" spans="1:212" x14ac:dyDescent="0.2">
      <c r="A1085" s="122">
        <f t="shared" si="312"/>
        <v>44779</v>
      </c>
      <c r="B1085" s="121">
        <f t="shared" ca="1" si="322"/>
        <v>10572.845170000001</v>
      </c>
      <c r="C1085" s="123">
        <f t="shared" si="313"/>
        <v>10000</v>
      </c>
      <c r="D1085" s="124">
        <f ca="1">IF(A1085&lt;$B$1,VLOOKUP(A1085,[1]DI!$A$4:$B$15000,2,FALSE),0)</f>
        <v>0</v>
      </c>
      <c r="E1085" s="123">
        <f t="shared" ca="1" si="306"/>
        <v>1</v>
      </c>
      <c r="F1085" s="123">
        <f ca="1">(TRUNC(PRODUCT($E$12:$E1084),16))</f>
        <v>1.1658155383265401</v>
      </c>
      <c r="G1085" s="123">
        <f t="shared" ca="1" si="323"/>
        <v>1.10816802524074</v>
      </c>
      <c r="H1085" s="123">
        <f t="shared" ca="1" si="307"/>
        <v>1.0520205499999999</v>
      </c>
      <c r="I1085" s="124">
        <f t="shared" si="314"/>
        <v>1.15E-2</v>
      </c>
      <c r="J1085" s="125">
        <f t="shared" si="315"/>
        <v>44622</v>
      </c>
      <c r="K1085" s="126">
        <f t="shared" si="316"/>
        <v>109</v>
      </c>
      <c r="L1085" s="127">
        <f t="shared" si="317"/>
        <v>110</v>
      </c>
      <c r="M1085" s="128">
        <f t="shared" si="308"/>
        <v>1.005003673</v>
      </c>
      <c r="N1085" s="128">
        <f t="shared" ca="1" si="309"/>
        <v>1.057284517</v>
      </c>
      <c r="O1085" s="127">
        <f t="shared" si="318"/>
        <v>0</v>
      </c>
      <c r="P1085" s="123">
        <f t="shared" ca="1" si="310"/>
        <v>572.84517000000005</v>
      </c>
      <c r="Q1085" s="129">
        <f t="shared" si="311"/>
        <v>0</v>
      </c>
      <c r="R1085" s="130" t="str">
        <f t="shared" si="319"/>
        <v>J=</v>
      </c>
      <c r="S1085" s="125">
        <f t="shared" si="320"/>
        <v>44799</v>
      </c>
      <c r="T1085" s="133" t="str">
        <f t="shared" si="321"/>
        <v>-</v>
      </c>
      <c r="U1085" s="7"/>
      <c r="V1085" s="7"/>
      <c r="W1085" s="7"/>
      <c r="X1085" s="7"/>
      <c r="Y1085" s="1"/>
      <c r="Z1085" s="7"/>
      <c r="AA1085" s="7"/>
      <c r="AB1085" s="7"/>
      <c r="AC1085" s="7"/>
      <c r="AD1085" s="7"/>
      <c r="AE1085" s="8"/>
      <c r="AF1085" s="7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</row>
    <row r="1086" spans="1:212" x14ac:dyDescent="0.2">
      <c r="A1086" s="122">
        <f t="shared" si="312"/>
        <v>44780</v>
      </c>
      <c r="B1086" s="121">
        <f t="shared" ca="1" si="322"/>
        <v>10572.845170000001</v>
      </c>
      <c r="C1086" s="123">
        <f t="shared" si="313"/>
        <v>10000</v>
      </c>
      <c r="D1086" s="124">
        <f ca="1">IF(A1086&lt;$B$1,VLOOKUP(A1086,[1]DI!$A$4:$B$15000,2,FALSE),0)</f>
        <v>0</v>
      </c>
      <c r="E1086" s="123">
        <f t="shared" ca="1" si="306"/>
        <v>1</v>
      </c>
      <c r="F1086" s="123">
        <f ca="1">(TRUNC(PRODUCT($E$12:$E1085),16))</f>
        <v>1.1658155383265401</v>
      </c>
      <c r="G1086" s="123">
        <f t="shared" ca="1" si="323"/>
        <v>1.10816802524074</v>
      </c>
      <c r="H1086" s="123">
        <f t="shared" ca="1" si="307"/>
        <v>1.0520205499999999</v>
      </c>
      <c r="I1086" s="124">
        <f t="shared" si="314"/>
        <v>1.15E-2</v>
      </c>
      <c r="J1086" s="125">
        <f t="shared" si="315"/>
        <v>44622</v>
      </c>
      <c r="K1086" s="126">
        <f t="shared" si="316"/>
        <v>109</v>
      </c>
      <c r="L1086" s="127">
        <f t="shared" si="317"/>
        <v>110</v>
      </c>
      <c r="M1086" s="128">
        <f t="shared" si="308"/>
        <v>1.005003673</v>
      </c>
      <c r="N1086" s="128">
        <f t="shared" ca="1" si="309"/>
        <v>1.057284517</v>
      </c>
      <c r="O1086" s="127">
        <f t="shared" si="318"/>
        <v>0</v>
      </c>
      <c r="P1086" s="123">
        <f t="shared" ca="1" si="310"/>
        <v>572.84517000000005</v>
      </c>
      <c r="Q1086" s="129">
        <f t="shared" si="311"/>
        <v>0</v>
      </c>
      <c r="R1086" s="130" t="str">
        <f t="shared" si="319"/>
        <v>J=</v>
      </c>
      <c r="S1086" s="125">
        <f t="shared" si="320"/>
        <v>44799</v>
      </c>
      <c r="T1086" s="133" t="str">
        <f t="shared" si="321"/>
        <v>-</v>
      </c>
      <c r="U1086" s="7"/>
      <c r="V1086" s="7"/>
      <c r="W1086" s="7"/>
      <c r="X1086" s="7"/>
      <c r="Y1086" s="1"/>
      <c r="Z1086" s="7"/>
      <c r="AA1086" s="7"/>
      <c r="AB1086" s="7"/>
      <c r="AC1086" s="7"/>
      <c r="AD1086" s="7"/>
      <c r="AE1086" s="8"/>
      <c r="AF1086" s="7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</row>
    <row r="1087" spans="1:212" x14ac:dyDescent="0.2">
      <c r="A1087" s="122">
        <f t="shared" si="312"/>
        <v>44781</v>
      </c>
      <c r="B1087" s="121">
        <f t="shared" ca="1" si="322"/>
        <v>10572.845170000001</v>
      </c>
      <c r="C1087" s="123">
        <f t="shared" si="313"/>
        <v>10000</v>
      </c>
      <c r="D1087" s="124">
        <f ca="1">IF(A1087&lt;$B$1,VLOOKUP(A1087,[1]DI!$A$4:$B$15000,2,FALSE),0)</f>
        <v>0.13650000000000001</v>
      </c>
      <c r="E1087" s="123">
        <f t="shared" ca="1" si="306"/>
        <v>1.00050788</v>
      </c>
      <c r="F1087" s="123">
        <f ca="1">(TRUNC(PRODUCT($E$12:$E1086),16))</f>
        <v>1.1658155383265401</v>
      </c>
      <c r="G1087" s="123">
        <f t="shared" ca="1" si="323"/>
        <v>1.10816802524074</v>
      </c>
      <c r="H1087" s="123">
        <f t="shared" ca="1" si="307"/>
        <v>1.0520205499999999</v>
      </c>
      <c r="I1087" s="124">
        <f t="shared" si="314"/>
        <v>1.15E-2</v>
      </c>
      <c r="J1087" s="125">
        <f t="shared" si="315"/>
        <v>44622</v>
      </c>
      <c r="K1087" s="126">
        <f t="shared" si="316"/>
        <v>110</v>
      </c>
      <c r="L1087" s="127">
        <f t="shared" si="317"/>
        <v>110</v>
      </c>
      <c r="M1087" s="128">
        <f t="shared" si="308"/>
        <v>1.005003673</v>
      </c>
      <c r="N1087" s="128">
        <f t="shared" ca="1" si="309"/>
        <v>1.057284517</v>
      </c>
      <c r="O1087" s="127">
        <f t="shared" si="318"/>
        <v>0</v>
      </c>
      <c r="P1087" s="123">
        <f t="shared" ca="1" si="310"/>
        <v>572.84517000000005</v>
      </c>
      <c r="Q1087" s="129">
        <f t="shared" si="311"/>
        <v>0</v>
      </c>
      <c r="R1087" s="130" t="str">
        <f t="shared" si="319"/>
        <v>J=</v>
      </c>
      <c r="S1087" s="125">
        <f t="shared" si="320"/>
        <v>44799</v>
      </c>
      <c r="T1087" s="133" t="str">
        <f t="shared" si="321"/>
        <v>-</v>
      </c>
      <c r="U1087" s="7"/>
      <c r="V1087" s="7"/>
      <c r="W1087" s="7"/>
      <c r="X1087" s="7"/>
      <c r="Y1087" s="1"/>
      <c r="Z1087" s="7"/>
      <c r="AA1087" s="7"/>
      <c r="AB1087" s="7"/>
      <c r="AC1087" s="7"/>
      <c r="AD1087" s="7"/>
      <c r="AE1087" s="8"/>
      <c r="AF1087" s="7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</row>
    <row r="1088" spans="1:212" x14ac:dyDescent="0.2">
      <c r="A1088" s="122">
        <f t="shared" si="312"/>
        <v>44782</v>
      </c>
      <c r="B1088" s="121">
        <f t="shared" ca="1" si="322"/>
        <v>10578.6949</v>
      </c>
      <c r="C1088" s="123">
        <f t="shared" si="313"/>
        <v>10000</v>
      </c>
      <c r="D1088" s="124">
        <f ca="1">IF(A1088&lt;$B$1,VLOOKUP(A1088,[1]DI!$A$4:$B$15000,2,FALSE),0)</f>
        <v>0.13650000000000001</v>
      </c>
      <c r="E1088" s="123">
        <f t="shared" ca="1" si="306"/>
        <v>1.00050788</v>
      </c>
      <c r="F1088" s="123">
        <f ca="1">(TRUNC(PRODUCT($E$12:$E1087),16))</f>
        <v>1.16640763272214</v>
      </c>
      <c r="G1088" s="123">
        <f t="shared" ca="1" si="323"/>
        <v>1.10816802524074</v>
      </c>
      <c r="H1088" s="123">
        <f t="shared" ca="1" si="307"/>
        <v>1.0525548499999999</v>
      </c>
      <c r="I1088" s="124">
        <f t="shared" si="314"/>
        <v>1.15E-2</v>
      </c>
      <c r="J1088" s="125">
        <f t="shared" si="315"/>
        <v>44622</v>
      </c>
      <c r="K1088" s="126">
        <f t="shared" si="316"/>
        <v>111</v>
      </c>
      <c r="L1088" s="127">
        <f t="shared" si="317"/>
        <v>111</v>
      </c>
      <c r="M1088" s="128">
        <f t="shared" si="308"/>
        <v>1.005049276</v>
      </c>
      <c r="N1088" s="128">
        <f t="shared" ca="1" si="309"/>
        <v>1.0578694900000001</v>
      </c>
      <c r="O1088" s="127">
        <f t="shared" si="318"/>
        <v>0</v>
      </c>
      <c r="P1088" s="123">
        <f t="shared" ca="1" si="310"/>
        <v>578.69489999999996</v>
      </c>
      <c r="Q1088" s="129">
        <f t="shared" si="311"/>
        <v>0</v>
      </c>
      <c r="R1088" s="130" t="str">
        <f t="shared" si="319"/>
        <v>J=</v>
      </c>
      <c r="S1088" s="125">
        <f t="shared" si="320"/>
        <v>44799</v>
      </c>
      <c r="T1088" s="133" t="str">
        <f t="shared" si="321"/>
        <v>-</v>
      </c>
      <c r="U1088" s="7"/>
      <c r="V1088" s="7"/>
      <c r="W1088" s="7"/>
      <c r="X1088" s="7"/>
      <c r="Y1088" s="1"/>
      <c r="Z1088" s="7"/>
      <c r="AA1088" s="7"/>
      <c r="AB1088" s="7"/>
      <c r="AC1088" s="7"/>
      <c r="AD1088" s="7"/>
      <c r="AE1088" s="8"/>
      <c r="AF1088" s="7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</row>
    <row r="1089" spans="1:212" x14ac:dyDescent="0.2">
      <c r="A1089" s="122">
        <f t="shared" si="312"/>
        <v>44783</v>
      </c>
      <c r="B1089" s="121">
        <f t="shared" ca="1" si="322"/>
        <v>10584.54784999</v>
      </c>
      <c r="C1089" s="123">
        <f t="shared" si="313"/>
        <v>10000</v>
      </c>
      <c r="D1089" s="124">
        <f ca="1">IF(A1089&lt;$B$1,VLOOKUP(A1089,[1]DI!$A$4:$B$15000,2,FALSE),0)</f>
        <v>0.13650000000000001</v>
      </c>
      <c r="E1089" s="123">
        <f t="shared" ca="1" si="306"/>
        <v>1.00050788</v>
      </c>
      <c r="F1089" s="123">
        <f ca="1">(TRUNC(PRODUCT($E$12:$E1088),16))</f>
        <v>1.16700002783065</v>
      </c>
      <c r="G1089" s="123">
        <f t="shared" ca="1" si="323"/>
        <v>1.10816802524074</v>
      </c>
      <c r="H1089" s="123">
        <f t="shared" ca="1" si="307"/>
        <v>1.0530894200000001</v>
      </c>
      <c r="I1089" s="124">
        <f t="shared" si="314"/>
        <v>1.15E-2</v>
      </c>
      <c r="J1089" s="125">
        <f t="shared" si="315"/>
        <v>44622</v>
      </c>
      <c r="K1089" s="126">
        <f t="shared" si="316"/>
        <v>112</v>
      </c>
      <c r="L1089" s="127">
        <f t="shared" si="317"/>
        <v>112</v>
      </c>
      <c r="M1089" s="128">
        <f t="shared" si="308"/>
        <v>1.005094881</v>
      </c>
      <c r="N1089" s="128">
        <f t="shared" ca="1" si="309"/>
        <v>1.0584547849999999</v>
      </c>
      <c r="O1089" s="127">
        <f t="shared" si="318"/>
        <v>0</v>
      </c>
      <c r="P1089" s="123">
        <f t="shared" ca="1" si="310"/>
        <v>584.54784999000003</v>
      </c>
      <c r="Q1089" s="129">
        <f t="shared" si="311"/>
        <v>0</v>
      </c>
      <c r="R1089" s="130" t="str">
        <f t="shared" si="319"/>
        <v>J=</v>
      </c>
      <c r="S1089" s="125">
        <f t="shared" si="320"/>
        <v>44799</v>
      </c>
      <c r="T1089" s="133" t="str">
        <f t="shared" si="321"/>
        <v>-</v>
      </c>
      <c r="U1089" s="7"/>
      <c r="V1089" s="7"/>
      <c r="W1089" s="7"/>
      <c r="X1089" s="7"/>
      <c r="Y1089" s="1"/>
      <c r="Z1089" s="7"/>
      <c r="AA1089" s="7"/>
      <c r="AB1089" s="7"/>
      <c r="AC1089" s="7"/>
      <c r="AD1089" s="7"/>
      <c r="AE1089" s="8"/>
      <c r="AF1089" s="7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</row>
    <row r="1090" spans="1:212" x14ac:dyDescent="0.2">
      <c r="A1090" s="122">
        <f t="shared" si="312"/>
        <v>44784</v>
      </c>
      <c r="B1090" s="121">
        <f t="shared" ca="1" si="322"/>
        <v>10590.404119999999</v>
      </c>
      <c r="C1090" s="123">
        <f t="shared" si="313"/>
        <v>10000</v>
      </c>
      <c r="D1090" s="124">
        <f ca="1">IF(A1090&lt;$B$1,VLOOKUP(A1090,[1]DI!$A$4:$B$15000,2,FALSE),0)</f>
        <v>0.13650000000000001</v>
      </c>
      <c r="E1090" s="123">
        <f t="shared" ca="1" si="306"/>
        <v>1.00050788</v>
      </c>
      <c r="F1090" s="123">
        <f ca="1">(TRUNC(PRODUCT($E$12:$E1089),16))</f>
        <v>1.1675927238047801</v>
      </c>
      <c r="G1090" s="123">
        <f t="shared" ca="1" si="323"/>
        <v>1.10816802524074</v>
      </c>
      <c r="H1090" s="123">
        <f t="shared" ca="1" si="307"/>
        <v>1.05362427</v>
      </c>
      <c r="I1090" s="124">
        <f t="shared" si="314"/>
        <v>1.15E-2</v>
      </c>
      <c r="J1090" s="125">
        <f t="shared" si="315"/>
        <v>44622</v>
      </c>
      <c r="K1090" s="126">
        <f t="shared" si="316"/>
        <v>113</v>
      </c>
      <c r="L1090" s="127">
        <f t="shared" si="317"/>
        <v>113</v>
      </c>
      <c r="M1090" s="128">
        <f t="shared" si="308"/>
        <v>1.005140487</v>
      </c>
      <c r="N1090" s="128">
        <f t="shared" ca="1" si="309"/>
        <v>1.0590404120000001</v>
      </c>
      <c r="O1090" s="127">
        <f t="shared" si="318"/>
        <v>0</v>
      </c>
      <c r="P1090" s="123">
        <f t="shared" ca="1" si="310"/>
        <v>590.40412000000003</v>
      </c>
      <c r="Q1090" s="129">
        <f t="shared" si="311"/>
        <v>0</v>
      </c>
      <c r="R1090" s="130" t="str">
        <f t="shared" si="319"/>
        <v>J=</v>
      </c>
      <c r="S1090" s="125">
        <f t="shared" si="320"/>
        <v>44799</v>
      </c>
      <c r="T1090" s="133" t="str">
        <f t="shared" si="321"/>
        <v>-</v>
      </c>
      <c r="U1090" s="7"/>
      <c r="V1090" s="7"/>
      <c r="W1090" s="7"/>
      <c r="X1090" s="7"/>
      <c r="Y1090" s="1"/>
      <c r="Z1090" s="7"/>
      <c r="AA1090" s="7"/>
      <c r="AB1090" s="7"/>
      <c r="AC1090" s="7"/>
      <c r="AD1090" s="7"/>
      <c r="AE1090" s="8"/>
      <c r="AF1090" s="7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</row>
    <row r="1091" spans="1:212" x14ac:dyDescent="0.2">
      <c r="A1091" s="122">
        <f t="shared" si="312"/>
        <v>44785</v>
      </c>
      <c r="B1091" s="121">
        <f t="shared" ca="1" si="322"/>
        <v>10596.26352</v>
      </c>
      <c r="C1091" s="123">
        <f t="shared" si="313"/>
        <v>10000</v>
      </c>
      <c r="D1091" s="124">
        <f ca="1">IF(A1091&lt;$B$1,VLOOKUP(A1091,[1]DI!$A$4:$B$15000,2,FALSE),0)</f>
        <v>0.13650000000000001</v>
      </c>
      <c r="E1091" s="123">
        <f t="shared" ca="1" si="306"/>
        <v>1.00050788</v>
      </c>
      <c r="F1091" s="123">
        <f ca="1">(TRUNC(PRODUCT($E$12:$E1090),16))</f>
        <v>1.1681857207973501</v>
      </c>
      <c r="G1091" s="123">
        <f t="shared" ca="1" si="323"/>
        <v>1.10816802524074</v>
      </c>
      <c r="H1091" s="123">
        <f t="shared" ca="1" si="307"/>
        <v>1.05415938</v>
      </c>
      <c r="I1091" s="124">
        <f t="shared" si="314"/>
        <v>1.15E-2</v>
      </c>
      <c r="J1091" s="125">
        <f t="shared" si="315"/>
        <v>44622</v>
      </c>
      <c r="K1091" s="126">
        <f t="shared" si="316"/>
        <v>114</v>
      </c>
      <c r="L1091" s="127">
        <f t="shared" si="317"/>
        <v>114</v>
      </c>
      <c r="M1091" s="128">
        <f t="shared" si="308"/>
        <v>1.0051860960000001</v>
      </c>
      <c r="N1091" s="128">
        <f t="shared" ca="1" si="309"/>
        <v>1.059626352</v>
      </c>
      <c r="O1091" s="127">
        <f t="shared" si="318"/>
        <v>0</v>
      </c>
      <c r="P1091" s="123">
        <f t="shared" ca="1" si="310"/>
        <v>596.26351999999997</v>
      </c>
      <c r="Q1091" s="129">
        <f t="shared" si="311"/>
        <v>0</v>
      </c>
      <c r="R1091" s="130" t="str">
        <f t="shared" si="319"/>
        <v>J=</v>
      </c>
      <c r="S1091" s="125">
        <f t="shared" si="320"/>
        <v>44799</v>
      </c>
      <c r="T1091" s="133" t="str">
        <f t="shared" si="321"/>
        <v>-</v>
      </c>
      <c r="U1091" s="7"/>
      <c r="V1091" s="7"/>
      <c r="W1091" s="7"/>
      <c r="X1091" s="7"/>
      <c r="Y1091" s="1"/>
      <c r="Z1091" s="7"/>
      <c r="AA1091" s="7"/>
      <c r="AB1091" s="7"/>
      <c r="AC1091" s="7"/>
      <c r="AD1091" s="7"/>
      <c r="AE1091" s="8"/>
      <c r="AF1091" s="7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</row>
    <row r="1092" spans="1:212" x14ac:dyDescent="0.2">
      <c r="A1092" s="122">
        <f t="shared" si="312"/>
        <v>44786</v>
      </c>
      <c r="B1092" s="121">
        <f t="shared" ca="1" si="322"/>
        <v>10602.12624</v>
      </c>
      <c r="C1092" s="123">
        <f t="shared" si="313"/>
        <v>10000</v>
      </c>
      <c r="D1092" s="124">
        <f ca="1">IF(A1092&lt;$B$1,VLOOKUP(A1092,[1]DI!$A$4:$B$15000,2,FALSE),0)</f>
        <v>0</v>
      </c>
      <c r="E1092" s="123">
        <f t="shared" ca="1" si="306"/>
        <v>1</v>
      </c>
      <c r="F1092" s="123">
        <f ca="1">(TRUNC(PRODUCT($E$12:$E1091),16))</f>
        <v>1.1687790189612299</v>
      </c>
      <c r="G1092" s="123">
        <f t="shared" ca="1" si="323"/>
        <v>1.10816802524074</v>
      </c>
      <c r="H1092" s="123">
        <f t="shared" ca="1" si="307"/>
        <v>1.05469477</v>
      </c>
      <c r="I1092" s="124">
        <f t="shared" si="314"/>
        <v>1.15E-2</v>
      </c>
      <c r="J1092" s="125">
        <f t="shared" si="315"/>
        <v>44622</v>
      </c>
      <c r="K1092" s="126">
        <f t="shared" si="316"/>
        <v>114</v>
      </c>
      <c r="L1092" s="127">
        <f t="shared" si="317"/>
        <v>115</v>
      </c>
      <c r="M1092" s="128">
        <f t="shared" si="308"/>
        <v>1.0052317070000001</v>
      </c>
      <c r="N1092" s="128">
        <f t="shared" ca="1" si="309"/>
        <v>1.060212624</v>
      </c>
      <c r="O1092" s="127">
        <f t="shared" si="318"/>
        <v>0</v>
      </c>
      <c r="P1092" s="123">
        <f t="shared" ca="1" si="310"/>
        <v>602.12624000000005</v>
      </c>
      <c r="Q1092" s="129">
        <f t="shared" si="311"/>
        <v>0</v>
      </c>
      <c r="R1092" s="130" t="str">
        <f t="shared" si="319"/>
        <v>J=</v>
      </c>
      <c r="S1092" s="125">
        <f t="shared" si="320"/>
        <v>44799</v>
      </c>
      <c r="T1092" s="133" t="str">
        <f t="shared" si="321"/>
        <v>-</v>
      </c>
      <c r="U1092" s="7"/>
      <c r="V1092" s="7"/>
      <c r="W1092" s="7"/>
      <c r="X1092" s="7"/>
      <c r="Y1092" s="1"/>
      <c r="Z1092" s="7"/>
      <c r="AA1092" s="7"/>
      <c r="AB1092" s="7"/>
      <c r="AC1092" s="7"/>
      <c r="AD1092" s="7"/>
      <c r="AE1092" s="8"/>
      <c r="AF1092" s="7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</row>
    <row r="1093" spans="1:212" x14ac:dyDescent="0.2">
      <c r="A1093" s="122">
        <f t="shared" si="312"/>
        <v>44787</v>
      </c>
      <c r="B1093" s="121">
        <f t="shared" ca="1" si="322"/>
        <v>10602.12624</v>
      </c>
      <c r="C1093" s="123">
        <f t="shared" si="313"/>
        <v>10000</v>
      </c>
      <c r="D1093" s="124">
        <f ca="1">IF(A1093&lt;$B$1,VLOOKUP(A1093,[1]DI!$A$4:$B$15000,2,FALSE),0)</f>
        <v>0</v>
      </c>
      <c r="E1093" s="123">
        <f t="shared" ca="1" si="306"/>
        <v>1</v>
      </c>
      <c r="F1093" s="123">
        <f ca="1">(TRUNC(PRODUCT($E$12:$E1092),16))</f>
        <v>1.1687790189612299</v>
      </c>
      <c r="G1093" s="123">
        <f t="shared" ca="1" si="323"/>
        <v>1.10816802524074</v>
      </c>
      <c r="H1093" s="123">
        <f t="shared" ca="1" si="307"/>
        <v>1.05469477</v>
      </c>
      <c r="I1093" s="124">
        <f t="shared" si="314"/>
        <v>1.15E-2</v>
      </c>
      <c r="J1093" s="125">
        <f t="shared" si="315"/>
        <v>44622</v>
      </c>
      <c r="K1093" s="126">
        <f t="shared" si="316"/>
        <v>114</v>
      </c>
      <c r="L1093" s="127">
        <f t="shared" si="317"/>
        <v>115</v>
      </c>
      <c r="M1093" s="128">
        <f t="shared" si="308"/>
        <v>1.0052317070000001</v>
      </c>
      <c r="N1093" s="128">
        <f t="shared" ca="1" si="309"/>
        <v>1.060212624</v>
      </c>
      <c r="O1093" s="127">
        <f t="shared" si="318"/>
        <v>0</v>
      </c>
      <c r="P1093" s="123">
        <f t="shared" ca="1" si="310"/>
        <v>602.12624000000005</v>
      </c>
      <c r="Q1093" s="129">
        <f t="shared" si="311"/>
        <v>0</v>
      </c>
      <c r="R1093" s="130" t="str">
        <f t="shared" si="319"/>
        <v>J=</v>
      </c>
      <c r="S1093" s="125">
        <f t="shared" si="320"/>
        <v>44799</v>
      </c>
      <c r="T1093" s="133" t="str">
        <f t="shared" si="321"/>
        <v>-</v>
      </c>
      <c r="U1093" s="7"/>
      <c r="V1093" s="7"/>
      <c r="W1093" s="7"/>
      <c r="X1093" s="7"/>
      <c r="Y1093" s="1"/>
      <c r="Z1093" s="7"/>
      <c r="AA1093" s="7"/>
      <c r="AB1093" s="7"/>
      <c r="AC1093" s="7"/>
      <c r="AD1093" s="7"/>
      <c r="AE1093" s="8"/>
      <c r="AF1093" s="7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</row>
    <row r="1094" spans="1:212" x14ac:dyDescent="0.2">
      <c r="A1094" s="122">
        <f t="shared" si="312"/>
        <v>44788</v>
      </c>
      <c r="B1094" s="121">
        <f t="shared" ca="1" si="322"/>
        <v>10602.12624</v>
      </c>
      <c r="C1094" s="123">
        <f t="shared" si="313"/>
        <v>10000</v>
      </c>
      <c r="D1094" s="124">
        <f ca="1">IF(A1094&lt;$B$1,VLOOKUP(A1094,[1]DI!$A$4:$B$15000,2,FALSE),0)</f>
        <v>0.13650000000000001</v>
      </c>
      <c r="E1094" s="123">
        <f t="shared" ca="1" si="306"/>
        <v>1.00050788</v>
      </c>
      <c r="F1094" s="123">
        <f ca="1">(TRUNC(PRODUCT($E$12:$E1093),16))</f>
        <v>1.1687790189612299</v>
      </c>
      <c r="G1094" s="123">
        <f t="shared" ca="1" si="323"/>
        <v>1.10816802524074</v>
      </c>
      <c r="H1094" s="123">
        <f t="shared" ca="1" si="307"/>
        <v>1.05469477</v>
      </c>
      <c r="I1094" s="124">
        <f t="shared" si="314"/>
        <v>1.15E-2</v>
      </c>
      <c r="J1094" s="125">
        <f t="shared" si="315"/>
        <v>44622</v>
      </c>
      <c r="K1094" s="126">
        <f t="shared" si="316"/>
        <v>115</v>
      </c>
      <c r="L1094" s="127">
        <f t="shared" si="317"/>
        <v>115</v>
      </c>
      <c r="M1094" s="128">
        <f t="shared" si="308"/>
        <v>1.0052317070000001</v>
      </c>
      <c r="N1094" s="128">
        <f t="shared" ca="1" si="309"/>
        <v>1.060212624</v>
      </c>
      <c r="O1094" s="127">
        <f t="shared" si="318"/>
        <v>0</v>
      </c>
      <c r="P1094" s="123">
        <f t="shared" ca="1" si="310"/>
        <v>602.12624000000005</v>
      </c>
      <c r="Q1094" s="129">
        <f t="shared" si="311"/>
        <v>0</v>
      </c>
      <c r="R1094" s="130" t="str">
        <f t="shared" si="319"/>
        <v>J=</v>
      </c>
      <c r="S1094" s="125">
        <f t="shared" si="320"/>
        <v>44799</v>
      </c>
      <c r="T1094" s="133" t="str">
        <f t="shared" si="321"/>
        <v>-</v>
      </c>
      <c r="U1094" s="7"/>
      <c r="V1094" s="7"/>
      <c r="W1094" s="7"/>
      <c r="X1094" s="7"/>
      <c r="Y1094" s="1"/>
      <c r="Z1094" s="7"/>
      <c r="AA1094" s="7"/>
      <c r="AB1094" s="7"/>
      <c r="AC1094" s="7"/>
      <c r="AD1094" s="7"/>
      <c r="AE1094" s="8"/>
      <c r="AF1094" s="7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</row>
    <row r="1095" spans="1:212" x14ac:dyDescent="0.2">
      <c r="A1095" s="122">
        <f t="shared" si="312"/>
        <v>44789</v>
      </c>
      <c r="B1095" s="121">
        <f t="shared" ca="1" si="322"/>
        <v>10607.992190000001</v>
      </c>
      <c r="C1095" s="123">
        <f t="shared" si="313"/>
        <v>10000</v>
      </c>
      <c r="D1095" s="124">
        <f ca="1">IF(A1095&lt;$B$1,VLOOKUP(A1095,[1]DI!$A$4:$B$15000,2,FALSE),0)</f>
        <v>0.13650000000000001</v>
      </c>
      <c r="E1095" s="123">
        <f t="shared" ca="1" si="306"/>
        <v>1.00050788</v>
      </c>
      <c r="F1095" s="123">
        <f ca="1">(TRUNC(PRODUCT($E$12:$E1094),16))</f>
        <v>1.16937261844938</v>
      </c>
      <c r="G1095" s="123">
        <f t="shared" ca="1" si="323"/>
        <v>1.10816802524074</v>
      </c>
      <c r="H1095" s="123">
        <f t="shared" ca="1" si="307"/>
        <v>1.0552304299999999</v>
      </c>
      <c r="I1095" s="124">
        <f t="shared" si="314"/>
        <v>1.15E-2</v>
      </c>
      <c r="J1095" s="125">
        <f t="shared" si="315"/>
        <v>44622</v>
      </c>
      <c r="K1095" s="126">
        <f t="shared" si="316"/>
        <v>116</v>
      </c>
      <c r="L1095" s="127">
        <f t="shared" si="317"/>
        <v>116</v>
      </c>
      <c r="M1095" s="128">
        <f t="shared" si="308"/>
        <v>1.00527732</v>
      </c>
      <c r="N1095" s="128">
        <f t="shared" ca="1" si="309"/>
        <v>1.060799219</v>
      </c>
      <c r="O1095" s="127">
        <f t="shared" si="318"/>
        <v>0</v>
      </c>
      <c r="P1095" s="123">
        <f t="shared" ca="1" si="310"/>
        <v>607.99219000000005</v>
      </c>
      <c r="Q1095" s="129">
        <f t="shared" si="311"/>
        <v>0</v>
      </c>
      <c r="R1095" s="130" t="str">
        <f t="shared" si="319"/>
        <v>J=</v>
      </c>
      <c r="S1095" s="125">
        <f t="shared" si="320"/>
        <v>44799</v>
      </c>
      <c r="T1095" s="133" t="str">
        <f t="shared" si="321"/>
        <v>-</v>
      </c>
      <c r="U1095" s="7"/>
      <c r="V1095" s="7"/>
      <c r="W1095" s="7"/>
      <c r="X1095" s="7"/>
      <c r="Y1095" s="1"/>
      <c r="Z1095" s="7"/>
      <c r="AA1095" s="7"/>
      <c r="AB1095" s="7"/>
      <c r="AC1095" s="7"/>
      <c r="AD1095" s="7"/>
      <c r="AE1095" s="8"/>
      <c r="AF1095" s="7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</row>
    <row r="1096" spans="1:212" x14ac:dyDescent="0.2">
      <c r="A1096" s="122">
        <f t="shared" si="312"/>
        <v>44790</v>
      </c>
      <c r="B1096" s="121">
        <f t="shared" ca="1" si="322"/>
        <v>10613.861360000001</v>
      </c>
      <c r="C1096" s="123">
        <f t="shared" si="313"/>
        <v>10000</v>
      </c>
      <c r="D1096" s="124">
        <f ca="1">IF(A1096&lt;$B$1,VLOOKUP(A1096,[1]DI!$A$4:$B$15000,2,FALSE),0)</f>
        <v>0.13650000000000001</v>
      </c>
      <c r="E1096" s="123">
        <f t="shared" ca="1" si="306"/>
        <v>1.00050788</v>
      </c>
      <c r="F1096" s="123">
        <f ca="1">(TRUNC(PRODUCT($E$12:$E1095),16))</f>
        <v>1.1699665194148401</v>
      </c>
      <c r="G1096" s="123">
        <f t="shared" ca="1" si="323"/>
        <v>1.10816802524074</v>
      </c>
      <c r="H1096" s="123">
        <f t="shared" ca="1" si="307"/>
        <v>1.05576636</v>
      </c>
      <c r="I1096" s="124">
        <f t="shared" si="314"/>
        <v>1.15E-2</v>
      </c>
      <c r="J1096" s="125">
        <f t="shared" si="315"/>
        <v>44622</v>
      </c>
      <c r="K1096" s="126">
        <f t="shared" si="316"/>
        <v>117</v>
      </c>
      <c r="L1096" s="127">
        <f t="shared" si="317"/>
        <v>117</v>
      </c>
      <c r="M1096" s="128">
        <f t="shared" si="308"/>
        <v>1.0053229349999999</v>
      </c>
      <c r="N1096" s="128">
        <f t="shared" ca="1" si="309"/>
        <v>1.0613861360000001</v>
      </c>
      <c r="O1096" s="127">
        <f t="shared" si="318"/>
        <v>0</v>
      </c>
      <c r="P1096" s="123">
        <f t="shared" ca="1" si="310"/>
        <v>613.86135999999999</v>
      </c>
      <c r="Q1096" s="129">
        <f t="shared" si="311"/>
        <v>0</v>
      </c>
      <c r="R1096" s="130" t="str">
        <f t="shared" si="319"/>
        <v>J=</v>
      </c>
      <c r="S1096" s="125">
        <f t="shared" si="320"/>
        <v>44799</v>
      </c>
      <c r="T1096" s="133" t="str">
        <f t="shared" si="321"/>
        <v>-</v>
      </c>
      <c r="U1096" s="7"/>
      <c r="V1096" s="7"/>
      <c r="W1096" s="7"/>
      <c r="X1096" s="7"/>
      <c r="Y1096" s="1"/>
      <c r="Z1096" s="7"/>
      <c r="AA1096" s="7"/>
      <c r="AB1096" s="7"/>
      <c r="AC1096" s="7"/>
      <c r="AD1096" s="7"/>
      <c r="AE1096" s="8"/>
      <c r="AF1096" s="7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</row>
    <row r="1097" spans="1:212" x14ac:dyDescent="0.2">
      <c r="A1097" s="122">
        <f t="shared" si="312"/>
        <v>44791</v>
      </c>
      <c r="B1097" s="121">
        <f t="shared" ca="1" si="322"/>
        <v>10619.733749999999</v>
      </c>
      <c r="C1097" s="123">
        <f t="shared" si="313"/>
        <v>10000</v>
      </c>
      <c r="D1097" s="124">
        <f ca="1">IF(A1097&lt;$B$1,VLOOKUP(A1097,[1]DI!$A$4:$B$15000,2,FALSE),0)</f>
        <v>0.13650000000000001</v>
      </c>
      <c r="E1097" s="123">
        <f t="shared" ca="1" si="306"/>
        <v>1.00050788</v>
      </c>
      <c r="F1097" s="123">
        <f ca="1">(TRUNC(PRODUCT($E$12:$E1096),16))</f>
        <v>1.1705607220107199</v>
      </c>
      <c r="G1097" s="123">
        <f t="shared" ca="1" si="323"/>
        <v>1.10816802524074</v>
      </c>
      <c r="H1097" s="123">
        <f t="shared" ca="1" si="307"/>
        <v>1.05630256</v>
      </c>
      <c r="I1097" s="124">
        <f t="shared" si="314"/>
        <v>1.15E-2</v>
      </c>
      <c r="J1097" s="125">
        <f t="shared" si="315"/>
        <v>44622</v>
      </c>
      <c r="K1097" s="126">
        <f t="shared" si="316"/>
        <v>118</v>
      </c>
      <c r="L1097" s="127">
        <f t="shared" si="317"/>
        <v>118</v>
      </c>
      <c r="M1097" s="128">
        <f t="shared" si="308"/>
        <v>1.005368552</v>
      </c>
      <c r="N1097" s="128">
        <f t="shared" ca="1" si="309"/>
        <v>1.061973375</v>
      </c>
      <c r="O1097" s="127">
        <f t="shared" si="318"/>
        <v>0</v>
      </c>
      <c r="P1097" s="123">
        <f t="shared" ca="1" si="310"/>
        <v>619.73374999999999</v>
      </c>
      <c r="Q1097" s="129">
        <f t="shared" si="311"/>
        <v>0</v>
      </c>
      <c r="R1097" s="130" t="str">
        <f t="shared" si="319"/>
        <v>J=</v>
      </c>
      <c r="S1097" s="125">
        <f t="shared" si="320"/>
        <v>44799</v>
      </c>
      <c r="T1097" s="133" t="str">
        <f t="shared" si="321"/>
        <v>-</v>
      </c>
      <c r="U1097" s="7"/>
      <c r="V1097" s="7"/>
      <c r="W1097" s="7"/>
      <c r="X1097" s="7"/>
      <c r="Y1097" s="1"/>
      <c r="Z1097" s="7"/>
      <c r="AA1097" s="7"/>
      <c r="AB1097" s="7"/>
      <c r="AC1097" s="7"/>
      <c r="AD1097" s="7"/>
      <c r="AE1097" s="8"/>
      <c r="AF1097" s="7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</row>
    <row r="1098" spans="1:212" x14ac:dyDescent="0.2">
      <c r="A1098" s="122">
        <f t="shared" si="312"/>
        <v>44792</v>
      </c>
      <c r="B1098" s="121">
        <f t="shared" ca="1" si="322"/>
        <v>10625.60937</v>
      </c>
      <c r="C1098" s="123">
        <f t="shared" si="313"/>
        <v>10000</v>
      </c>
      <c r="D1098" s="124">
        <f ca="1">IF(A1098&lt;$B$1,VLOOKUP(A1098,[1]DI!$A$4:$B$15000,2,FALSE),0)</f>
        <v>0.13650000000000001</v>
      </c>
      <c r="E1098" s="123">
        <f t="shared" ca="1" si="306"/>
        <v>1.00050788</v>
      </c>
      <c r="F1098" s="123">
        <f ca="1">(TRUNC(PRODUCT($E$12:$E1097),16))</f>
        <v>1.1711552263902101</v>
      </c>
      <c r="G1098" s="123">
        <f t="shared" ca="1" si="323"/>
        <v>1.10816802524074</v>
      </c>
      <c r="H1098" s="123">
        <f t="shared" ca="1" si="307"/>
        <v>1.0568390299999999</v>
      </c>
      <c r="I1098" s="124">
        <f t="shared" si="314"/>
        <v>1.15E-2</v>
      </c>
      <c r="J1098" s="125">
        <f t="shared" si="315"/>
        <v>44622</v>
      </c>
      <c r="K1098" s="126">
        <f t="shared" si="316"/>
        <v>119</v>
      </c>
      <c r="L1098" s="127">
        <f t="shared" si="317"/>
        <v>119</v>
      </c>
      <c r="M1098" s="128">
        <f t="shared" si="308"/>
        <v>1.005414171</v>
      </c>
      <c r="N1098" s="128">
        <f t="shared" ca="1" si="309"/>
        <v>1.062560937</v>
      </c>
      <c r="O1098" s="127">
        <f t="shared" si="318"/>
        <v>0</v>
      </c>
      <c r="P1098" s="123">
        <f t="shared" ca="1" si="310"/>
        <v>625.60937000000001</v>
      </c>
      <c r="Q1098" s="129">
        <f t="shared" si="311"/>
        <v>0</v>
      </c>
      <c r="R1098" s="130" t="str">
        <f t="shared" si="319"/>
        <v>J=</v>
      </c>
      <c r="S1098" s="125">
        <f t="shared" si="320"/>
        <v>44799</v>
      </c>
      <c r="T1098" s="133" t="str">
        <f t="shared" si="321"/>
        <v>-</v>
      </c>
      <c r="U1098" s="7"/>
      <c r="V1098" s="7"/>
      <c r="W1098" s="7"/>
      <c r="X1098" s="7"/>
      <c r="Y1098" s="1"/>
      <c r="Z1098" s="7"/>
      <c r="AA1098" s="7"/>
      <c r="AB1098" s="7"/>
      <c r="AC1098" s="7"/>
      <c r="AD1098" s="7"/>
      <c r="AE1098" s="8"/>
      <c r="AF1098" s="7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</row>
    <row r="1099" spans="1:212" x14ac:dyDescent="0.2">
      <c r="A1099" s="122">
        <f t="shared" si="312"/>
        <v>44793</v>
      </c>
      <c r="B1099" s="121">
        <f t="shared" ca="1" si="322"/>
        <v>10631.48832</v>
      </c>
      <c r="C1099" s="123">
        <f t="shared" si="313"/>
        <v>10000</v>
      </c>
      <c r="D1099" s="124">
        <f ca="1">IF(A1099&lt;$B$1,VLOOKUP(A1099,[1]DI!$A$4:$B$15000,2,FALSE),0)</f>
        <v>0</v>
      </c>
      <c r="E1099" s="123">
        <f t="shared" ca="1" si="306"/>
        <v>1</v>
      </c>
      <c r="F1099" s="123">
        <f ca="1">(TRUNC(PRODUCT($E$12:$E1098),16))</f>
        <v>1.17175003270659</v>
      </c>
      <c r="G1099" s="123">
        <f t="shared" ca="1" si="323"/>
        <v>1.10816802524074</v>
      </c>
      <c r="H1099" s="123">
        <f t="shared" ca="1" si="307"/>
        <v>1.0573757800000001</v>
      </c>
      <c r="I1099" s="124">
        <f t="shared" si="314"/>
        <v>1.15E-2</v>
      </c>
      <c r="J1099" s="125">
        <f t="shared" si="315"/>
        <v>44622</v>
      </c>
      <c r="K1099" s="126">
        <f t="shared" si="316"/>
        <v>119</v>
      </c>
      <c r="L1099" s="127">
        <f t="shared" si="317"/>
        <v>120</v>
      </c>
      <c r="M1099" s="128">
        <f t="shared" si="308"/>
        <v>1.0054597919999999</v>
      </c>
      <c r="N1099" s="128">
        <f t="shared" ca="1" si="309"/>
        <v>1.063148832</v>
      </c>
      <c r="O1099" s="127">
        <f t="shared" si="318"/>
        <v>0</v>
      </c>
      <c r="P1099" s="123">
        <f t="shared" ca="1" si="310"/>
        <v>631.48832000000004</v>
      </c>
      <c r="Q1099" s="129">
        <f t="shared" si="311"/>
        <v>0</v>
      </c>
      <c r="R1099" s="130" t="str">
        <f t="shared" si="319"/>
        <v>J=</v>
      </c>
      <c r="S1099" s="125">
        <f t="shared" si="320"/>
        <v>44799</v>
      </c>
      <c r="T1099" s="133" t="str">
        <f t="shared" si="321"/>
        <v>-</v>
      </c>
      <c r="U1099" s="7"/>
      <c r="V1099" s="7"/>
      <c r="W1099" s="7"/>
      <c r="X1099" s="7"/>
      <c r="Y1099" s="1"/>
      <c r="Z1099" s="7"/>
      <c r="AA1099" s="7"/>
      <c r="AB1099" s="7"/>
      <c r="AC1099" s="7"/>
      <c r="AD1099" s="7"/>
      <c r="AE1099" s="8"/>
      <c r="AF1099" s="7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</row>
    <row r="1100" spans="1:212" x14ac:dyDescent="0.2">
      <c r="A1100" s="122">
        <f t="shared" si="312"/>
        <v>44794</v>
      </c>
      <c r="B1100" s="121">
        <f t="shared" ca="1" si="322"/>
        <v>10631.48832</v>
      </c>
      <c r="C1100" s="123">
        <f t="shared" si="313"/>
        <v>10000</v>
      </c>
      <c r="D1100" s="124">
        <f ca="1">IF(A1100&lt;$B$1,VLOOKUP(A1100,[1]DI!$A$4:$B$15000,2,FALSE),0)</f>
        <v>0</v>
      </c>
      <c r="E1100" s="123">
        <f t="shared" ref="E1100:E1163" ca="1" si="324">IF(A1100&lt;A$10,1,ROUND(((1+D1100)^(1/252)),8))</f>
        <v>1</v>
      </c>
      <c r="F1100" s="123">
        <f ca="1">(TRUNC(PRODUCT($E$12:$E1099),16))</f>
        <v>1.17175003270659</v>
      </c>
      <c r="G1100" s="123">
        <f t="shared" ca="1" si="323"/>
        <v>1.10816802524074</v>
      </c>
      <c r="H1100" s="123">
        <f t="shared" ref="H1100:H1163" ca="1" si="325">ROUND(F1100/G1100,8)</f>
        <v>1.0573757800000001</v>
      </c>
      <c r="I1100" s="124">
        <f t="shared" si="314"/>
        <v>1.15E-2</v>
      </c>
      <c r="J1100" s="125">
        <f t="shared" si="315"/>
        <v>44622</v>
      </c>
      <c r="K1100" s="126">
        <f t="shared" si="316"/>
        <v>119</v>
      </c>
      <c r="L1100" s="127">
        <f t="shared" si="317"/>
        <v>120</v>
      </c>
      <c r="M1100" s="128">
        <f t="shared" ref="M1100:M1163" si="326">ROUND((I1100+1)^(L1100/252),9)</f>
        <v>1.0054597919999999</v>
      </c>
      <c r="N1100" s="128">
        <f t="shared" ref="N1100:N1163" ca="1" si="327">ROUND(H1100*M1100,9)</f>
        <v>1.063148832</v>
      </c>
      <c r="O1100" s="127">
        <f t="shared" si="318"/>
        <v>0</v>
      </c>
      <c r="P1100" s="123">
        <f t="shared" ref="P1100:P1163" ca="1" si="328">TRUNC(((N1100-1)*C1100),8)</f>
        <v>631.48832000000004</v>
      </c>
      <c r="Q1100" s="129">
        <f t="shared" ref="Q1100:Q1163" si="329">IF(O1100&gt;0,VLOOKUP(O1100,$V$12:$AA$48,6),0)</f>
        <v>0</v>
      </c>
      <c r="R1100" s="130" t="str">
        <f t="shared" si="319"/>
        <v>J=</v>
      </c>
      <c r="S1100" s="125">
        <f t="shared" si="320"/>
        <v>44799</v>
      </c>
      <c r="T1100" s="133" t="str">
        <f t="shared" si="321"/>
        <v>-</v>
      </c>
      <c r="U1100" s="7"/>
      <c r="V1100" s="7"/>
      <c r="W1100" s="7"/>
      <c r="X1100" s="7"/>
      <c r="Y1100" s="1"/>
      <c r="Z1100" s="7"/>
      <c r="AA1100" s="7"/>
      <c r="AB1100" s="7"/>
      <c r="AC1100" s="7"/>
      <c r="AD1100" s="7"/>
      <c r="AE1100" s="8"/>
      <c r="AF1100" s="7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</row>
    <row r="1101" spans="1:212" x14ac:dyDescent="0.2">
      <c r="A1101" s="122">
        <f t="shared" ref="A1101:A1164" si="330">(A1100+1)</f>
        <v>44795</v>
      </c>
      <c r="B1101" s="121">
        <f t="shared" ca="1" si="322"/>
        <v>10631.48832</v>
      </c>
      <c r="C1101" s="123">
        <f t="shared" ref="C1101:C1164" si="331">(C1100-Q1100)</f>
        <v>10000</v>
      </c>
      <c r="D1101" s="124">
        <f ca="1">IF(A1101&lt;$B$1,VLOOKUP(A1101,[1]DI!$A$4:$B$15000,2,FALSE),0)</f>
        <v>0.13650000000000001</v>
      </c>
      <c r="E1101" s="123">
        <f t="shared" ca="1" si="324"/>
        <v>1.00050788</v>
      </c>
      <c r="F1101" s="123">
        <f ca="1">(TRUNC(PRODUCT($E$12:$E1100),16))</f>
        <v>1.17175003270659</v>
      </c>
      <c r="G1101" s="123">
        <f t="shared" ca="1" si="323"/>
        <v>1.10816802524074</v>
      </c>
      <c r="H1101" s="123">
        <f t="shared" ca="1" si="325"/>
        <v>1.0573757800000001</v>
      </c>
      <c r="I1101" s="124">
        <f t="shared" ref="I1101:I1164" si="332">I1100</f>
        <v>1.15E-2</v>
      </c>
      <c r="J1101" s="125">
        <f t="shared" ref="J1101:J1164" si="333">IF(O1100&gt;0,VLOOKUP(O1100,V$12:AF$48,2),J1100)</f>
        <v>44622</v>
      </c>
      <c r="K1101" s="126">
        <f t="shared" ref="K1101:K1164" si="334">IF(A1101&gt;J1101,IF(NETWORKDAYS(J1101,A1101,$V$52:$V$436)-1=0,1,NETWORKDAYS(J1101,A1101,$V$52:$V$436)-1),0)</f>
        <v>120</v>
      </c>
      <c r="L1101" s="127">
        <f t="shared" ref="L1101:L1164" si="335">IF(AND(K1101=1,K1100=1),1,IF(K1101&gt;0,IF(K1101=K1100,K1101+1,K1101),0))</f>
        <v>120</v>
      </c>
      <c r="M1101" s="128">
        <f t="shared" si="326"/>
        <v>1.0054597919999999</v>
      </c>
      <c r="N1101" s="128">
        <f t="shared" ca="1" si="327"/>
        <v>1.063148832</v>
      </c>
      <c r="O1101" s="127">
        <f t="shared" ref="O1101:O1164" si="336">IF(VLOOKUP(A1101,W$12:AD$48,8)=VLOOKUP(A1100,W$12:AD$48,8),0,VLOOKUP(A1101,W$12:AD$48,8))</f>
        <v>0</v>
      </c>
      <c r="P1101" s="123">
        <f t="shared" ca="1" si="328"/>
        <v>631.48832000000004</v>
      </c>
      <c r="Q1101" s="129">
        <f t="shared" si="329"/>
        <v>0</v>
      </c>
      <c r="R1101" s="130" t="str">
        <f t="shared" ref="R1101:R1164" si="337">IF(O1100&gt;0,VLOOKUP(O1100,V$12:AF$48,10),R1100)</f>
        <v>J=</v>
      </c>
      <c r="S1101" s="125">
        <f t="shared" ref="S1101:S1164" si="338">IF(O1100&gt;0,VLOOKUP(O1100,V$12:AF$48,11),S1100)</f>
        <v>44799</v>
      </c>
      <c r="T1101" s="133" t="str">
        <f t="shared" ref="T1101:T1164" si="339">IF(O1101&gt;0,(P1101+Q1101)*T$9,"-")</f>
        <v>-</v>
      </c>
      <c r="U1101" s="7"/>
      <c r="V1101" s="7"/>
      <c r="W1101" s="7"/>
      <c r="X1101" s="7"/>
      <c r="Y1101" s="1"/>
      <c r="Z1101" s="7"/>
      <c r="AA1101" s="7"/>
      <c r="AB1101" s="7"/>
      <c r="AC1101" s="7"/>
      <c r="AD1101" s="7"/>
      <c r="AE1101" s="8"/>
      <c r="AF1101" s="7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</row>
    <row r="1102" spans="1:212" x14ac:dyDescent="0.2">
      <c r="A1102" s="122">
        <f t="shared" si="330"/>
        <v>44796</v>
      </c>
      <c r="B1102" s="121">
        <f t="shared" ref="B1102:B1165" ca="1" si="340">IF(A1102&lt;=TODAY(),C1102+P1102,IF(AND(A1102&gt;TODAY(),A1102&lt;=$B$1),IF(VLOOKUP(TODAY(),$A$10:$D$5000,4,FALSE)=0,"n.d",C1102+P1102),"n.d"))</f>
        <v>10637.370500000001</v>
      </c>
      <c r="C1102" s="123">
        <f t="shared" si="331"/>
        <v>10000</v>
      </c>
      <c r="D1102" s="124">
        <f ca="1">IF(A1102&lt;$B$1,VLOOKUP(A1102,[1]DI!$A$4:$B$15000,2,FALSE),0)</f>
        <v>0.13650000000000001</v>
      </c>
      <c r="E1102" s="123">
        <f t="shared" ca="1" si="324"/>
        <v>1.00050788</v>
      </c>
      <c r="F1102" s="123">
        <f ca="1">(TRUNC(PRODUCT($E$12:$E1101),16))</f>
        <v>1.1723451411132</v>
      </c>
      <c r="G1102" s="123">
        <f t="shared" ca="1" si="323"/>
        <v>1.10816802524074</v>
      </c>
      <c r="H1102" s="123">
        <f t="shared" ca="1" si="325"/>
        <v>1.0579128</v>
      </c>
      <c r="I1102" s="124">
        <f t="shared" si="332"/>
        <v>1.15E-2</v>
      </c>
      <c r="J1102" s="125">
        <f t="shared" si="333"/>
        <v>44622</v>
      </c>
      <c r="K1102" s="126">
        <f t="shared" si="334"/>
        <v>121</v>
      </c>
      <c r="L1102" s="127">
        <f t="shared" si="335"/>
        <v>121</v>
      </c>
      <c r="M1102" s="128">
        <f t="shared" si="326"/>
        <v>1.0055054160000001</v>
      </c>
      <c r="N1102" s="128">
        <f t="shared" ca="1" si="327"/>
        <v>1.0637370500000001</v>
      </c>
      <c r="O1102" s="127">
        <f t="shared" si="336"/>
        <v>0</v>
      </c>
      <c r="P1102" s="123">
        <f t="shared" ca="1" si="328"/>
        <v>637.37049999999999</v>
      </c>
      <c r="Q1102" s="129">
        <f t="shared" si="329"/>
        <v>0</v>
      </c>
      <c r="R1102" s="130" t="str">
        <f t="shared" si="337"/>
        <v>J=</v>
      </c>
      <c r="S1102" s="125">
        <f t="shared" si="338"/>
        <v>44799</v>
      </c>
      <c r="T1102" s="133" t="str">
        <f t="shared" si="339"/>
        <v>-</v>
      </c>
      <c r="U1102" s="7"/>
      <c r="V1102" s="7"/>
      <c r="W1102" s="7"/>
      <c r="X1102" s="7"/>
      <c r="Y1102" s="1"/>
      <c r="Z1102" s="7"/>
      <c r="AA1102" s="7"/>
      <c r="AB1102" s="7"/>
      <c r="AC1102" s="7"/>
      <c r="AD1102" s="7"/>
      <c r="AE1102" s="8"/>
      <c r="AF1102" s="7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</row>
    <row r="1103" spans="1:212" x14ac:dyDescent="0.2">
      <c r="A1103" s="122">
        <f t="shared" si="330"/>
        <v>44797</v>
      </c>
      <c r="B1103" s="121">
        <f t="shared" ca="1" si="340"/>
        <v>10643.255999999999</v>
      </c>
      <c r="C1103" s="123">
        <f t="shared" si="331"/>
        <v>10000</v>
      </c>
      <c r="D1103" s="124">
        <f ca="1">IF(A1103&lt;$B$1,VLOOKUP(A1103,[1]DI!$A$4:$B$15000,2,FALSE),0)</f>
        <v>0.13650000000000001</v>
      </c>
      <c r="E1103" s="123">
        <f t="shared" ca="1" si="324"/>
        <v>1.00050788</v>
      </c>
      <c r="F1103" s="123">
        <f ca="1">(TRUNC(PRODUCT($E$12:$E1102),16))</f>
        <v>1.1729405517634699</v>
      </c>
      <c r="G1103" s="123">
        <f t="shared" ca="1" si="323"/>
        <v>1.10816802524074</v>
      </c>
      <c r="H1103" s="123">
        <f t="shared" ca="1" si="325"/>
        <v>1.0584500999999999</v>
      </c>
      <c r="I1103" s="124">
        <f t="shared" si="332"/>
        <v>1.15E-2</v>
      </c>
      <c r="J1103" s="125">
        <f t="shared" si="333"/>
        <v>44622</v>
      </c>
      <c r="K1103" s="126">
        <f t="shared" si="334"/>
        <v>122</v>
      </c>
      <c r="L1103" s="127">
        <f t="shared" si="335"/>
        <v>122</v>
      </c>
      <c r="M1103" s="128">
        <f t="shared" si="326"/>
        <v>1.0055510409999999</v>
      </c>
      <c r="N1103" s="128">
        <f t="shared" ca="1" si="327"/>
        <v>1.0643256000000001</v>
      </c>
      <c r="O1103" s="127">
        <f t="shared" si="336"/>
        <v>0</v>
      </c>
      <c r="P1103" s="123">
        <f t="shared" ca="1" si="328"/>
        <v>643.25599999999997</v>
      </c>
      <c r="Q1103" s="129">
        <f t="shared" si="329"/>
        <v>0</v>
      </c>
      <c r="R1103" s="130" t="str">
        <f t="shared" si="337"/>
        <v>J=</v>
      </c>
      <c r="S1103" s="125">
        <f t="shared" si="338"/>
        <v>44799</v>
      </c>
      <c r="T1103" s="133" t="str">
        <f t="shared" si="339"/>
        <v>-</v>
      </c>
      <c r="U1103" s="7"/>
      <c r="V1103" s="7"/>
      <c r="W1103" s="7"/>
      <c r="X1103" s="7"/>
      <c r="Y1103" s="1"/>
      <c r="Z1103" s="7"/>
      <c r="AA1103" s="7"/>
      <c r="AB1103" s="7"/>
      <c r="AC1103" s="7"/>
      <c r="AD1103" s="7"/>
      <c r="AE1103" s="8"/>
      <c r="AF1103" s="7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</row>
    <row r="1104" spans="1:212" x14ac:dyDescent="0.2">
      <c r="A1104" s="122">
        <f t="shared" si="330"/>
        <v>44798</v>
      </c>
      <c r="B1104" s="121">
        <f t="shared" ca="1" si="340"/>
        <v>10649.14461999</v>
      </c>
      <c r="C1104" s="123">
        <f t="shared" si="331"/>
        <v>10000</v>
      </c>
      <c r="D1104" s="124">
        <f ca="1">IF(A1104&lt;$B$1,VLOOKUP(A1104,[1]DI!$A$4:$B$15000,2,FALSE),0)</f>
        <v>0.13650000000000001</v>
      </c>
      <c r="E1104" s="123">
        <f t="shared" ca="1" si="324"/>
        <v>1.00050788</v>
      </c>
      <c r="F1104" s="123">
        <f ca="1">(TRUNC(PRODUCT($E$12:$E1103),16))</f>
        <v>1.1735362648109</v>
      </c>
      <c r="G1104" s="123">
        <f t="shared" ca="1" si="323"/>
        <v>1.10816802524074</v>
      </c>
      <c r="H1104" s="123">
        <f t="shared" ca="1" si="325"/>
        <v>1.0589876600000001</v>
      </c>
      <c r="I1104" s="124">
        <f t="shared" si="332"/>
        <v>1.15E-2</v>
      </c>
      <c r="J1104" s="125">
        <f t="shared" si="333"/>
        <v>44622</v>
      </c>
      <c r="K1104" s="126">
        <f t="shared" si="334"/>
        <v>123</v>
      </c>
      <c r="L1104" s="127">
        <f t="shared" si="335"/>
        <v>123</v>
      </c>
      <c r="M1104" s="128">
        <f t="shared" si="326"/>
        <v>1.0055966679999999</v>
      </c>
      <c r="N1104" s="128">
        <f t="shared" ca="1" si="327"/>
        <v>1.064914462</v>
      </c>
      <c r="O1104" s="127">
        <f t="shared" si="336"/>
        <v>0</v>
      </c>
      <c r="P1104" s="123">
        <f t="shared" ca="1" si="328"/>
        <v>649.14461999000002</v>
      </c>
      <c r="Q1104" s="129">
        <f t="shared" si="329"/>
        <v>0</v>
      </c>
      <c r="R1104" s="130" t="str">
        <f t="shared" si="337"/>
        <v>J=</v>
      </c>
      <c r="S1104" s="125">
        <f t="shared" si="338"/>
        <v>44799</v>
      </c>
      <c r="T1104" s="133" t="str">
        <f t="shared" si="339"/>
        <v>-</v>
      </c>
      <c r="U1104" s="7"/>
      <c r="V1104" s="7"/>
      <c r="W1104" s="7"/>
      <c r="X1104" s="7"/>
      <c r="Y1104" s="1"/>
      <c r="Z1104" s="7"/>
      <c r="AA1104" s="7"/>
      <c r="AB1104" s="7"/>
      <c r="AC1104" s="7"/>
      <c r="AD1104" s="7"/>
      <c r="AE1104" s="8"/>
      <c r="AF1104" s="7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</row>
    <row r="1105" spans="1:212" x14ac:dyDescent="0.2">
      <c r="A1105" s="122">
        <f t="shared" si="330"/>
        <v>44799</v>
      </c>
      <c r="B1105" s="121">
        <f t="shared" ca="1" si="340"/>
        <v>10655.03659</v>
      </c>
      <c r="C1105" s="123">
        <f t="shared" si="331"/>
        <v>10000</v>
      </c>
      <c r="D1105" s="124">
        <f ca="1">IF(A1105&lt;$B$1,VLOOKUP(A1105,[1]DI!$A$4:$B$15000,2,FALSE),0)</f>
        <v>0.13650000000000001</v>
      </c>
      <c r="E1105" s="123">
        <f t="shared" ca="1" si="324"/>
        <v>1.00050788</v>
      </c>
      <c r="F1105" s="123">
        <f ca="1">(TRUNC(PRODUCT($E$12:$E1104),16))</f>
        <v>1.1741322804090699</v>
      </c>
      <c r="G1105" s="123">
        <f t="shared" ca="1" si="323"/>
        <v>1.10816802524074</v>
      </c>
      <c r="H1105" s="123">
        <f t="shared" ca="1" si="325"/>
        <v>1.0595254999999999</v>
      </c>
      <c r="I1105" s="124">
        <f t="shared" si="332"/>
        <v>1.15E-2</v>
      </c>
      <c r="J1105" s="125">
        <f t="shared" si="333"/>
        <v>44622</v>
      </c>
      <c r="K1105" s="126">
        <f t="shared" si="334"/>
        <v>124</v>
      </c>
      <c r="L1105" s="127">
        <f t="shared" si="335"/>
        <v>124</v>
      </c>
      <c r="M1105" s="128">
        <f t="shared" si="326"/>
        <v>1.0056422979999999</v>
      </c>
      <c r="N1105" s="128">
        <f t="shared" ca="1" si="327"/>
        <v>1.065503659</v>
      </c>
      <c r="O1105" s="127">
        <f t="shared" si="336"/>
        <v>6</v>
      </c>
      <c r="P1105" s="123">
        <f t="shared" ca="1" si="328"/>
        <v>655.03659000000005</v>
      </c>
      <c r="Q1105" s="129">
        <f t="shared" si="329"/>
        <v>0</v>
      </c>
      <c r="R1105" s="130" t="str">
        <f t="shared" si="337"/>
        <v>J=</v>
      </c>
      <c r="S1105" s="125">
        <f t="shared" si="338"/>
        <v>44799</v>
      </c>
      <c r="T1105" s="133">
        <f t="shared" ca="1" si="339"/>
        <v>6268700.1663000006</v>
      </c>
      <c r="U1105" s="7"/>
      <c r="V1105" s="7"/>
      <c r="W1105" s="7"/>
      <c r="X1105" s="7"/>
      <c r="Y1105" s="1"/>
      <c r="Z1105" s="7"/>
      <c r="AA1105" s="7"/>
      <c r="AB1105" s="7"/>
      <c r="AC1105" s="7"/>
      <c r="AD1105" s="7"/>
      <c r="AE1105" s="8"/>
      <c r="AF1105" s="7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</row>
    <row r="1106" spans="1:212" x14ac:dyDescent="0.2">
      <c r="A1106" s="122">
        <f t="shared" si="330"/>
        <v>44800</v>
      </c>
      <c r="B1106" s="121">
        <f t="shared" ca="1" si="340"/>
        <v>10005.532789999999</v>
      </c>
      <c r="C1106" s="123">
        <f t="shared" si="331"/>
        <v>10000</v>
      </c>
      <c r="D1106" s="124">
        <f ca="1">IF(A1106&lt;$B$1,VLOOKUP(A1106,[1]DI!$A$4:$B$15000,2,FALSE),0)</f>
        <v>0</v>
      </c>
      <c r="E1106" s="123">
        <f t="shared" ca="1" si="324"/>
        <v>1</v>
      </c>
      <c r="F1106" s="123">
        <f ca="1">(TRUNC(PRODUCT($E$12:$E1105),16))</f>
        <v>1.17472859871165</v>
      </c>
      <c r="G1106" s="123">
        <f t="shared" ca="1" si="323"/>
        <v>1.1741322804090699</v>
      </c>
      <c r="H1106" s="123">
        <f t="shared" ca="1" si="325"/>
        <v>1.00050788</v>
      </c>
      <c r="I1106" s="124">
        <f t="shared" si="332"/>
        <v>1.15E-2</v>
      </c>
      <c r="J1106" s="125">
        <f t="shared" si="333"/>
        <v>44799</v>
      </c>
      <c r="K1106" s="126">
        <f t="shared" si="334"/>
        <v>1</v>
      </c>
      <c r="L1106" s="127">
        <f t="shared" si="335"/>
        <v>1</v>
      </c>
      <c r="M1106" s="128">
        <f t="shared" si="326"/>
        <v>1.0000453760000001</v>
      </c>
      <c r="N1106" s="128">
        <f t="shared" ca="1" si="327"/>
        <v>1.000553279</v>
      </c>
      <c r="O1106" s="127">
        <f t="shared" si="336"/>
        <v>0</v>
      </c>
      <c r="P1106" s="123">
        <f t="shared" ca="1" si="328"/>
        <v>5.5327900000000003</v>
      </c>
      <c r="Q1106" s="129">
        <f t="shared" si="329"/>
        <v>0</v>
      </c>
      <c r="R1106" s="130" t="str">
        <f t="shared" si="337"/>
        <v>J=</v>
      </c>
      <c r="S1106" s="125">
        <f t="shared" si="338"/>
        <v>44984</v>
      </c>
      <c r="T1106" s="133" t="str">
        <f t="shared" si="339"/>
        <v>-</v>
      </c>
      <c r="U1106" s="7"/>
      <c r="V1106" s="7"/>
      <c r="W1106" s="7"/>
      <c r="X1106" s="7"/>
      <c r="Y1106" s="1"/>
      <c r="Z1106" s="7"/>
      <c r="AA1106" s="7"/>
      <c r="AB1106" s="7"/>
      <c r="AC1106" s="7"/>
      <c r="AD1106" s="7"/>
      <c r="AE1106" s="8"/>
      <c r="AF1106" s="7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</row>
    <row r="1107" spans="1:212" x14ac:dyDescent="0.2">
      <c r="A1107" s="122">
        <f t="shared" si="330"/>
        <v>44801</v>
      </c>
      <c r="B1107" s="121">
        <f t="shared" ca="1" si="340"/>
        <v>10005.532789999999</v>
      </c>
      <c r="C1107" s="123">
        <f t="shared" si="331"/>
        <v>10000</v>
      </c>
      <c r="D1107" s="124">
        <f ca="1">IF(A1107&lt;$B$1,VLOOKUP(A1107,[1]DI!$A$4:$B$15000,2,FALSE),0)</f>
        <v>0</v>
      </c>
      <c r="E1107" s="123">
        <f t="shared" ca="1" si="324"/>
        <v>1</v>
      </c>
      <c r="F1107" s="123">
        <f ca="1">(TRUNC(PRODUCT($E$12:$E1106),16))</f>
        <v>1.17472859871165</v>
      </c>
      <c r="G1107" s="123">
        <f t="shared" ca="1" si="323"/>
        <v>1.1741322804090699</v>
      </c>
      <c r="H1107" s="123">
        <f t="shared" ca="1" si="325"/>
        <v>1.00050788</v>
      </c>
      <c r="I1107" s="124">
        <f t="shared" si="332"/>
        <v>1.15E-2</v>
      </c>
      <c r="J1107" s="125">
        <f t="shared" si="333"/>
        <v>44799</v>
      </c>
      <c r="K1107" s="126">
        <f t="shared" si="334"/>
        <v>1</v>
      </c>
      <c r="L1107" s="127">
        <f t="shared" si="335"/>
        <v>1</v>
      </c>
      <c r="M1107" s="128">
        <f t="shared" si="326"/>
        <v>1.0000453760000001</v>
      </c>
      <c r="N1107" s="128">
        <f t="shared" ca="1" si="327"/>
        <v>1.000553279</v>
      </c>
      <c r="O1107" s="127">
        <f t="shared" si="336"/>
        <v>0</v>
      </c>
      <c r="P1107" s="123">
        <f t="shared" ca="1" si="328"/>
        <v>5.5327900000000003</v>
      </c>
      <c r="Q1107" s="129">
        <f t="shared" si="329"/>
        <v>0</v>
      </c>
      <c r="R1107" s="130" t="str">
        <f t="shared" si="337"/>
        <v>J=</v>
      </c>
      <c r="S1107" s="125">
        <f t="shared" si="338"/>
        <v>44984</v>
      </c>
      <c r="T1107" s="133" t="str">
        <f t="shared" si="339"/>
        <v>-</v>
      </c>
      <c r="U1107" s="15"/>
      <c r="V1107" s="15"/>
      <c r="W1107" s="15"/>
      <c r="X1107" s="15"/>
      <c r="Y1107" s="17"/>
      <c r="Z1107" s="15"/>
      <c r="AA1107" s="15"/>
      <c r="AB1107" s="15"/>
      <c r="AC1107" s="15"/>
      <c r="AD1107" s="15"/>
      <c r="AE1107" s="18"/>
      <c r="AF1107" s="15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  <c r="BF1107" s="16"/>
      <c r="BG1107" s="16"/>
      <c r="BH1107" s="16"/>
      <c r="BI1107" s="16"/>
      <c r="BJ1107" s="16"/>
      <c r="BK1107" s="16"/>
      <c r="BL1107" s="16"/>
      <c r="BM1107" s="16"/>
      <c r="BN1107" s="16"/>
      <c r="BO1107" s="16"/>
      <c r="BP1107" s="16"/>
      <c r="BQ1107" s="16"/>
      <c r="BR1107" s="16"/>
      <c r="BS1107" s="16"/>
      <c r="BT1107" s="16"/>
      <c r="BU1107" s="16"/>
      <c r="BV1107" s="16"/>
      <c r="BW1107" s="16"/>
      <c r="BX1107" s="16"/>
      <c r="BY1107" s="16"/>
      <c r="BZ1107" s="16"/>
      <c r="CA1107" s="16"/>
      <c r="CB1107" s="16"/>
      <c r="CC1107" s="16"/>
      <c r="CD1107" s="16"/>
      <c r="CE1107" s="16"/>
      <c r="CF1107" s="16"/>
      <c r="CG1107" s="16"/>
      <c r="CH1107" s="16"/>
      <c r="CI1107" s="16"/>
      <c r="CJ1107" s="16"/>
      <c r="CK1107" s="16"/>
      <c r="CL1107" s="16"/>
      <c r="CM1107" s="16"/>
      <c r="CN1107" s="16"/>
      <c r="CO1107" s="16"/>
      <c r="CP1107" s="16"/>
      <c r="CQ1107" s="16"/>
      <c r="CR1107" s="16"/>
      <c r="CS1107" s="16"/>
      <c r="CT1107" s="16"/>
      <c r="CU1107" s="16"/>
      <c r="CV1107" s="16"/>
      <c r="CW1107" s="16"/>
      <c r="CX1107" s="16"/>
      <c r="CY1107" s="16"/>
      <c r="CZ1107" s="16"/>
      <c r="DA1107" s="16"/>
      <c r="DB1107" s="16"/>
      <c r="DC1107" s="16"/>
      <c r="DD1107" s="16"/>
      <c r="DE1107" s="16"/>
      <c r="DF1107" s="16"/>
      <c r="DG1107" s="16"/>
      <c r="DH1107" s="16"/>
      <c r="DI1107" s="16"/>
      <c r="DJ1107" s="16"/>
      <c r="DK1107" s="16"/>
      <c r="DL1107" s="16"/>
      <c r="DM1107" s="16"/>
      <c r="DN1107" s="16"/>
      <c r="DO1107" s="16"/>
      <c r="DP1107" s="16"/>
      <c r="DQ1107" s="16"/>
      <c r="DR1107" s="16"/>
      <c r="DS1107" s="16"/>
      <c r="DT1107" s="16"/>
      <c r="DU1107" s="16"/>
      <c r="DV1107" s="16"/>
      <c r="DW1107" s="16"/>
      <c r="DX1107" s="16"/>
      <c r="DY1107" s="16"/>
      <c r="DZ1107" s="16"/>
      <c r="EA1107" s="16"/>
      <c r="EB1107" s="16"/>
      <c r="EC1107" s="16"/>
      <c r="ED1107" s="16"/>
      <c r="EE1107" s="16"/>
      <c r="EF1107" s="16"/>
      <c r="EG1107" s="16"/>
      <c r="EH1107" s="16"/>
      <c r="EI1107" s="16"/>
      <c r="EJ1107" s="16"/>
      <c r="EK1107" s="16"/>
      <c r="EL1107" s="16"/>
      <c r="EM1107" s="16"/>
      <c r="EN1107" s="16"/>
      <c r="EO1107" s="16"/>
      <c r="EP1107" s="16"/>
      <c r="EQ1107" s="16"/>
      <c r="ER1107" s="16"/>
      <c r="ES1107" s="16"/>
      <c r="ET1107" s="16"/>
      <c r="EU1107" s="16"/>
      <c r="EV1107" s="16"/>
      <c r="EW1107" s="16"/>
      <c r="EX1107" s="16"/>
      <c r="EY1107" s="16"/>
      <c r="EZ1107" s="16"/>
      <c r="FA1107" s="16"/>
      <c r="FB1107" s="16"/>
      <c r="FC1107" s="16"/>
      <c r="FD1107" s="16"/>
      <c r="FE1107" s="16"/>
      <c r="FF1107" s="16"/>
      <c r="FG1107" s="16"/>
      <c r="FH1107" s="16"/>
      <c r="FI1107" s="16"/>
      <c r="FJ1107" s="16"/>
      <c r="FK1107" s="16"/>
      <c r="FL1107" s="16"/>
      <c r="FM1107" s="16"/>
      <c r="FN1107" s="16"/>
      <c r="FO1107" s="16"/>
      <c r="FP1107" s="16"/>
      <c r="FQ1107" s="16"/>
      <c r="FR1107" s="16"/>
      <c r="FS1107" s="16"/>
      <c r="FT1107" s="16"/>
      <c r="FU1107" s="16"/>
      <c r="FV1107" s="16"/>
      <c r="FW1107" s="16"/>
      <c r="FX1107" s="16"/>
      <c r="FY1107" s="16"/>
      <c r="FZ1107" s="16"/>
      <c r="GA1107" s="16"/>
      <c r="GB1107" s="16"/>
      <c r="GC1107" s="16"/>
      <c r="GD1107" s="16"/>
      <c r="GE1107" s="16"/>
      <c r="GF1107" s="16"/>
      <c r="GG1107" s="16"/>
      <c r="GH1107" s="16"/>
      <c r="GI1107" s="16"/>
      <c r="GJ1107" s="16"/>
      <c r="GK1107" s="16"/>
      <c r="GL1107" s="17"/>
      <c r="GM1107" s="17"/>
      <c r="GN1107" s="17"/>
      <c r="GO1107" s="17"/>
      <c r="GP1107" s="17"/>
      <c r="GQ1107" s="17"/>
      <c r="GR1107" s="17"/>
      <c r="GS1107" s="17"/>
      <c r="GT1107" s="17"/>
      <c r="GU1107" s="17"/>
      <c r="GV1107" s="17"/>
      <c r="GW1107" s="17"/>
      <c r="GX1107" s="17"/>
      <c r="GY1107" s="17"/>
      <c r="GZ1107" s="17"/>
      <c r="HA1107" s="17"/>
      <c r="HB1107" s="17"/>
      <c r="HC1107" s="17"/>
      <c r="HD1107" s="17"/>
    </row>
    <row r="1108" spans="1:212" x14ac:dyDescent="0.2">
      <c r="A1108" s="122">
        <f t="shared" si="330"/>
        <v>44802</v>
      </c>
      <c r="B1108" s="121">
        <f t="shared" ca="1" si="340"/>
        <v>10005.532789999999</v>
      </c>
      <c r="C1108" s="123">
        <f t="shared" si="331"/>
        <v>10000</v>
      </c>
      <c r="D1108" s="124">
        <f ca="1">IF(A1108&lt;$B$1,VLOOKUP(A1108,[1]DI!$A$4:$B$15000,2,FALSE),0)</f>
        <v>0.13650000000000001</v>
      </c>
      <c r="E1108" s="123">
        <f t="shared" ca="1" si="324"/>
        <v>1.00050788</v>
      </c>
      <c r="F1108" s="123">
        <f ca="1">(TRUNC(PRODUCT($E$12:$E1107),16))</f>
        <v>1.17472859871165</v>
      </c>
      <c r="G1108" s="123">
        <f t="shared" ca="1" si="323"/>
        <v>1.1741322804090699</v>
      </c>
      <c r="H1108" s="123">
        <f t="shared" ca="1" si="325"/>
        <v>1.00050788</v>
      </c>
      <c r="I1108" s="124">
        <f t="shared" si="332"/>
        <v>1.15E-2</v>
      </c>
      <c r="J1108" s="125">
        <f t="shared" si="333"/>
        <v>44799</v>
      </c>
      <c r="K1108" s="126">
        <f t="shared" si="334"/>
        <v>1</v>
      </c>
      <c r="L1108" s="127">
        <f t="shared" si="335"/>
        <v>1</v>
      </c>
      <c r="M1108" s="128">
        <f t="shared" si="326"/>
        <v>1.0000453760000001</v>
      </c>
      <c r="N1108" s="128">
        <f t="shared" ca="1" si="327"/>
        <v>1.000553279</v>
      </c>
      <c r="O1108" s="127">
        <f t="shared" si="336"/>
        <v>0</v>
      </c>
      <c r="P1108" s="123">
        <f t="shared" ca="1" si="328"/>
        <v>5.5327900000000003</v>
      </c>
      <c r="Q1108" s="129">
        <f t="shared" si="329"/>
        <v>0</v>
      </c>
      <c r="R1108" s="130" t="str">
        <f t="shared" si="337"/>
        <v>J=</v>
      </c>
      <c r="S1108" s="125">
        <f t="shared" si="338"/>
        <v>44984</v>
      </c>
      <c r="T1108" s="133" t="str">
        <f t="shared" si="339"/>
        <v>-</v>
      </c>
      <c r="U1108" s="6"/>
      <c r="V1108" s="6"/>
      <c r="W1108" s="6"/>
      <c r="X1108" s="7"/>
      <c r="Y1108" s="1"/>
      <c r="Z1108" s="6"/>
      <c r="AA1108" s="7"/>
      <c r="AB1108" s="7"/>
      <c r="AC1108" s="7"/>
      <c r="AD1108" s="6"/>
      <c r="AE1108" s="8"/>
      <c r="AF1108" s="6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</row>
    <row r="1109" spans="1:212" x14ac:dyDescent="0.2">
      <c r="A1109" s="122">
        <f t="shared" si="330"/>
        <v>44803</v>
      </c>
      <c r="B1109" s="121">
        <f t="shared" ca="1" si="340"/>
        <v>10011.06864999</v>
      </c>
      <c r="C1109" s="123">
        <f t="shared" si="331"/>
        <v>10000</v>
      </c>
      <c r="D1109" s="124">
        <f ca="1">IF(A1109&lt;$B$1,VLOOKUP(A1109,[1]DI!$A$4:$B$15000,2,FALSE),0)</f>
        <v>0.13650000000000001</v>
      </c>
      <c r="E1109" s="123">
        <f t="shared" ca="1" si="324"/>
        <v>1.00050788</v>
      </c>
      <c r="F1109" s="123">
        <f ca="1">(TRUNC(PRODUCT($E$12:$E1108),16))</f>
        <v>1.17532521987236</v>
      </c>
      <c r="G1109" s="123">
        <f t="shared" ca="1" si="323"/>
        <v>1.1741322804090699</v>
      </c>
      <c r="H1109" s="123">
        <f t="shared" ca="1" si="325"/>
        <v>1.00101602</v>
      </c>
      <c r="I1109" s="124">
        <f t="shared" si="332"/>
        <v>1.15E-2</v>
      </c>
      <c r="J1109" s="125">
        <f t="shared" si="333"/>
        <v>44799</v>
      </c>
      <c r="K1109" s="126">
        <f t="shared" si="334"/>
        <v>2</v>
      </c>
      <c r="L1109" s="127">
        <f t="shared" si="335"/>
        <v>2</v>
      </c>
      <c r="M1109" s="128">
        <f t="shared" si="326"/>
        <v>1.0000907530000001</v>
      </c>
      <c r="N1109" s="128">
        <f t="shared" ca="1" si="327"/>
        <v>1.0011068649999999</v>
      </c>
      <c r="O1109" s="127">
        <f t="shared" si="336"/>
        <v>0</v>
      </c>
      <c r="P1109" s="123">
        <f t="shared" ca="1" si="328"/>
        <v>11.068649990000001</v>
      </c>
      <c r="Q1109" s="129">
        <f t="shared" si="329"/>
        <v>0</v>
      </c>
      <c r="R1109" s="130" t="str">
        <f t="shared" si="337"/>
        <v>J=</v>
      </c>
      <c r="S1109" s="125">
        <f t="shared" si="338"/>
        <v>44984</v>
      </c>
      <c r="T1109" s="133" t="str">
        <f t="shared" si="339"/>
        <v>-</v>
      </c>
      <c r="U1109" s="6"/>
      <c r="V1109" s="6"/>
      <c r="W1109" s="6"/>
      <c r="X1109" s="7"/>
      <c r="Y1109" s="1"/>
      <c r="Z1109" s="6"/>
      <c r="AA1109" s="7"/>
      <c r="AB1109" s="7"/>
      <c r="AC1109" s="7"/>
      <c r="AD1109" s="6"/>
      <c r="AE1109" s="8"/>
      <c r="AF1109" s="6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</row>
    <row r="1110" spans="1:212" x14ac:dyDescent="0.2">
      <c r="A1110" s="122">
        <f t="shared" si="330"/>
        <v>44804</v>
      </c>
      <c r="B1110" s="121">
        <f t="shared" ca="1" si="340"/>
        <v>10016.607509990001</v>
      </c>
      <c r="C1110" s="123">
        <f t="shared" si="331"/>
        <v>10000</v>
      </c>
      <c r="D1110" s="124">
        <f ca="1">IF(A1110&lt;$B$1,VLOOKUP(A1110,[1]DI!$A$4:$B$15000,2,FALSE),0)</f>
        <v>0.13650000000000001</v>
      </c>
      <c r="E1110" s="123">
        <f t="shared" ca="1" si="324"/>
        <v>1.00050788</v>
      </c>
      <c r="F1110" s="123">
        <f ca="1">(TRUNC(PRODUCT($E$12:$E1109),16))</f>
        <v>1.17592214404503</v>
      </c>
      <c r="G1110" s="123">
        <f t="shared" ca="1" si="323"/>
        <v>1.1741322804090699</v>
      </c>
      <c r="H1110" s="123">
        <f t="shared" ca="1" si="325"/>
        <v>1.00152441</v>
      </c>
      <c r="I1110" s="124">
        <f t="shared" si="332"/>
        <v>1.15E-2</v>
      </c>
      <c r="J1110" s="125">
        <f t="shared" si="333"/>
        <v>44799</v>
      </c>
      <c r="K1110" s="126">
        <f t="shared" si="334"/>
        <v>3</v>
      </c>
      <c r="L1110" s="127">
        <f t="shared" si="335"/>
        <v>3</v>
      </c>
      <c r="M1110" s="128">
        <f t="shared" si="326"/>
        <v>1.000136133</v>
      </c>
      <c r="N1110" s="128">
        <f t="shared" ca="1" si="327"/>
        <v>1.001660751</v>
      </c>
      <c r="O1110" s="127">
        <f t="shared" si="336"/>
        <v>0</v>
      </c>
      <c r="P1110" s="123">
        <f t="shared" ca="1" si="328"/>
        <v>16.60750999</v>
      </c>
      <c r="Q1110" s="129">
        <f t="shared" si="329"/>
        <v>0</v>
      </c>
      <c r="R1110" s="130" t="str">
        <f t="shared" si="337"/>
        <v>J=</v>
      </c>
      <c r="S1110" s="125">
        <f t="shared" si="338"/>
        <v>44984</v>
      </c>
      <c r="T1110" s="133" t="str">
        <f t="shared" si="339"/>
        <v>-</v>
      </c>
      <c r="U1110" s="6"/>
      <c r="V1110" s="6"/>
      <c r="W1110" s="6"/>
      <c r="X1110" s="7"/>
      <c r="Y1110" s="1"/>
      <c r="Z1110" s="6"/>
      <c r="AA1110" s="7"/>
      <c r="AB1110" s="7"/>
      <c r="AC1110" s="7"/>
      <c r="AD1110" s="6"/>
      <c r="AE1110" s="8"/>
      <c r="AF1110" s="6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</row>
    <row r="1111" spans="1:212" x14ac:dyDescent="0.2">
      <c r="A1111" s="122">
        <f t="shared" si="330"/>
        <v>44805</v>
      </c>
      <c r="B1111" s="121">
        <f t="shared" ca="1" si="340"/>
        <v>10022.14954</v>
      </c>
      <c r="C1111" s="123">
        <f t="shared" si="331"/>
        <v>10000</v>
      </c>
      <c r="D1111" s="124">
        <f ca="1">IF(A1111&lt;$B$1,VLOOKUP(A1111,[1]DI!$A$4:$B$15000,2,FALSE),0)</f>
        <v>0.13650000000000001</v>
      </c>
      <c r="E1111" s="123">
        <f t="shared" ca="1" si="324"/>
        <v>1.00050788</v>
      </c>
      <c r="F1111" s="123">
        <f ca="1">(TRUNC(PRODUCT($E$12:$E1110),16))</f>
        <v>1.17651937138355</v>
      </c>
      <c r="G1111" s="123">
        <f t="shared" ca="1" si="323"/>
        <v>1.1741322804090699</v>
      </c>
      <c r="H1111" s="123">
        <f t="shared" ca="1" si="325"/>
        <v>1.00203307</v>
      </c>
      <c r="I1111" s="124">
        <f t="shared" si="332"/>
        <v>1.15E-2</v>
      </c>
      <c r="J1111" s="125">
        <f t="shared" si="333"/>
        <v>44799</v>
      </c>
      <c r="K1111" s="126">
        <f t="shared" si="334"/>
        <v>4</v>
      </c>
      <c r="L1111" s="127">
        <f t="shared" si="335"/>
        <v>4</v>
      </c>
      <c r="M1111" s="128">
        <f t="shared" si="326"/>
        <v>1.000181515</v>
      </c>
      <c r="N1111" s="128">
        <f t="shared" ca="1" si="327"/>
        <v>1.002214954</v>
      </c>
      <c r="O1111" s="127">
        <f t="shared" si="336"/>
        <v>0</v>
      </c>
      <c r="P1111" s="123">
        <f t="shared" ca="1" si="328"/>
        <v>22.149539999999998</v>
      </c>
      <c r="Q1111" s="129">
        <f t="shared" si="329"/>
        <v>0</v>
      </c>
      <c r="R1111" s="130" t="str">
        <f t="shared" si="337"/>
        <v>J=</v>
      </c>
      <c r="S1111" s="125">
        <f t="shared" si="338"/>
        <v>44984</v>
      </c>
      <c r="T1111" s="133" t="str">
        <f t="shared" si="339"/>
        <v>-</v>
      </c>
      <c r="U1111" s="6"/>
      <c r="V1111" s="6"/>
      <c r="W1111" s="6"/>
      <c r="X1111" s="7"/>
      <c r="Y1111" s="1"/>
      <c r="Z1111" s="6"/>
      <c r="AA1111" s="7"/>
      <c r="AB1111" s="7"/>
      <c r="AC1111" s="7"/>
      <c r="AD1111" s="6"/>
      <c r="AE1111" s="8"/>
      <c r="AF1111" s="6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</row>
    <row r="1112" spans="1:212" x14ac:dyDescent="0.2">
      <c r="A1112" s="122">
        <f t="shared" si="330"/>
        <v>44806</v>
      </c>
      <c r="B1112" s="121">
        <f t="shared" ca="1" si="340"/>
        <v>10027.694549989999</v>
      </c>
      <c r="C1112" s="123">
        <f t="shared" si="331"/>
        <v>10000</v>
      </c>
      <c r="D1112" s="124">
        <f ca="1">IF(A1112&lt;$B$1,VLOOKUP(A1112,[1]DI!$A$4:$B$15000,2,FALSE),0)</f>
        <v>0.13650000000000001</v>
      </c>
      <c r="E1112" s="123">
        <f t="shared" ca="1" si="324"/>
        <v>1.00050788</v>
      </c>
      <c r="F1112" s="123">
        <f ca="1">(TRUNC(PRODUCT($E$12:$E1111),16))</f>
        <v>1.1771169020418799</v>
      </c>
      <c r="G1112" s="123">
        <f t="shared" ca="1" si="323"/>
        <v>1.1741322804090699</v>
      </c>
      <c r="H1112" s="123">
        <f t="shared" ca="1" si="325"/>
        <v>1.0025419799999999</v>
      </c>
      <c r="I1112" s="124">
        <f t="shared" si="332"/>
        <v>1.15E-2</v>
      </c>
      <c r="J1112" s="125">
        <f t="shared" si="333"/>
        <v>44799</v>
      </c>
      <c r="K1112" s="126">
        <f t="shared" si="334"/>
        <v>5</v>
      </c>
      <c r="L1112" s="127">
        <f t="shared" si="335"/>
        <v>5</v>
      </c>
      <c r="M1112" s="128">
        <f t="shared" si="326"/>
        <v>1.000226898</v>
      </c>
      <c r="N1112" s="128">
        <f t="shared" ca="1" si="327"/>
        <v>1.0027694549999999</v>
      </c>
      <c r="O1112" s="127">
        <f t="shared" si="336"/>
        <v>0</v>
      </c>
      <c r="P1112" s="123">
        <f t="shared" ca="1" si="328"/>
        <v>27.694549989999999</v>
      </c>
      <c r="Q1112" s="129">
        <f t="shared" si="329"/>
        <v>0</v>
      </c>
      <c r="R1112" s="130" t="str">
        <f t="shared" si="337"/>
        <v>J=</v>
      </c>
      <c r="S1112" s="125">
        <f t="shared" si="338"/>
        <v>44984</v>
      </c>
      <c r="T1112" s="133" t="str">
        <f t="shared" si="339"/>
        <v>-</v>
      </c>
      <c r="U1112" s="6"/>
      <c r="V1112" s="6"/>
      <c r="W1112" s="6"/>
      <c r="X1112" s="7"/>
      <c r="Y1112" s="1"/>
      <c r="Z1112" s="6"/>
      <c r="AA1112" s="7"/>
      <c r="AB1112" s="7"/>
      <c r="AC1112" s="7"/>
      <c r="AD1112" s="6"/>
      <c r="AE1112" s="8"/>
      <c r="AF1112" s="6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</row>
    <row r="1113" spans="1:212" x14ac:dyDescent="0.2">
      <c r="A1113" s="122">
        <f t="shared" si="330"/>
        <v>44807</v>
      </c>
      <c r="B1113" s="121">
        <f t="shared" ca="1" si="340"/>
        <v>10033.24265</v>
      </c>
      <c r="C1113" s="123">
        <f t="shared" si="331"/>
        <v>10000</v>
      </c>
      <c r="D1113" s="124">
        <f ca="1">IF(A1113&lt;$B$1,VLOOKUP(A1113,[1]DI!$A$4:$B$15000,2,FALSE),0)</f>
        <v>0</v>
      </c>
      <c r="E1113" s="123">
        <f t="shared" ca="1" si="324"/>
        <v>1</v>
      </c>
      <c r="F1113" s="123">
        <f ca="1">(TRUNC(PRODUCT($E$12:$E1112),16))</f>
        <v>1.1777147361740901</v>
      </c>
      <c r="G1113" s="123">
        <f t="shared" ca="1" si="323"/>
        <v>1.1741322804090699</v>
      </c>
      <c r="H1113" s="123">
        <f t="shared" ca="1" si="325"/>
        <v>1.0030511499999999</v>
      </c>
      <c r="I1113" s="124">
        <f t="shared" si="332"/>
        <v>1.15E-2</v>
      </c>
      <c r="J1113" s="125">
        <f t="shared" si="333"/>
        <v>44799</v>
      </c>
      <c r="K1113" s="126">
        <f t="shared" si="334"/>
        <v>5</v>
      </c>
      <c r="L1113" s="127">
        <f t="shared" si="335"/>
        <v>6</v>
      </c>
      <c r="M1113" s="128">
        <f t="shared" si="326"/>
        <v>1.000272284</v>
      </c>
      <c r="N1113" s="128">
        <f t="shared" ca="1" si="327"/>
        <v>1.003324265</v>
      </c>
      <c r="O1113" s="127">
        <f t="shared" si="336"/>
        <v>0</v>
      </c>
      <c r="P1113" s="123">
        <f t="shared" ca="1" si="328"/>
        <v>33.242649999999998</v>
      </c>
      <c r="Q1113" s="129">
        <f t="shared" si="329"/>
        <v>0</v>
      </c>
      <c r="R1113" s="130" t="str">
        <f t="shared" si="337"/>
        <v>J=</v>
      </c>
      <c r="S1113" s="125">
        <f t="shared" si="338"/>
        <v>44984</v>
      </c>
      <c r="T1113" s="133" t="str">
        <f t="shared" si="339"/>
        <v>-</v>
      </c>
      <c r="U1113" s="6"/>
      <c r="V1113" s="6"/>
      <c r="W1113" s="6"/>
      <c r="X1113" s="7"/>
      <c r="Y1113" s="1"/>
      <c r="Z1113" s="6"/>
      <c r="AA1113" s="7"/>
      <c r="AB1113" s="7"/>
      <c r="AC1113" s="7"/>
      <c r="AD1113" s="6"/>
      <c r="AE1113" s="8"/>
      <c r="AF1113" s="6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</row>
    <row r="1114" spans="1:212" x14ac:dyDescent="0.2">
      <c r="A1114" s="122">
        <f t="shared" si="330"/>
        <v>44808</v>
      </c>
      <c r="B1114" s="121">
        <f t="shared" ca="1" si="340"/>
        <v>10033.24265</v>
      </c>
      <c r="C1114" s="123">
        <f t="shared" si="331"/>
        <v>10000</v>
      </c>
      <c r="D1114" s="124">
        <f ca="1">IF(A1114&lt;$B$1,VLOOKUP(A1114,[1]DI!$A$4:$B$15000,2,FALSE),0)</f>
        <v>0</v>
      </c>
      <c r="E1114" s="123">
        <f t="shared" ca="1" si="324"/>
        <v>1</v>
      </c>
      <c r="F1114" s="123">
        <f ca="1">(TRUNC(PRODUCT($E$12:$E1113),16))</f>
        <v>1.1777147361740901</v>
      </c>
      <c r="G1114" s="123">
        <f t="shared" ca="1" si="323"/>
        <v>1.1741322804090699</v>
      </c>
      <c r="H1114" s="123">
        <f t="shared" ca="1" si="325"/>
        <v>1.0030511499999999</v>
      </c>
      <c r="I1114" s="124">
        <f t="shared" si="332"/>
        <v>1.15E-2</v>
      </c>
      <c r="J1114" s="125">
        <f t="shared" si="333"/>
        <v>44799</v>
      </c>
      <c r="K1114" s="126">
        <f t="shared" si="334"/>
        <v>5</v>
      </c>
      <c r="L1114" s="127">
        <f t="shared" si="335"/>
        <v>6</v>
      </c>
      <c r="M1114" s="128">
        <f t="shared" si="326"/>
        <v>1.000272284</v>
      </c>
      <c r="N1114" s="128">
        <f t="shared" ca="1" si="327"/>
        <v>1.003324265</v>
      </c>
      <c r="O1114" s="127">
        <f t="shared" si="336"/>
        <v>0</v>
      </c>
      <c r="P1114" s="123">
        <f t="shared" ca="1" si="328"/>
        <v>33.242649999999998</v>
      </c>
      <c r="Q1114" s="129">
        <f t="shared" si="329"/>
        <v>0</v>
      </c>
      <c r="R1114" s="130" t="str">
        <f t="shared" si="337"/>
        <v>J=</v>
      </c>
      <c r="S1114" s="125">
        <f t="shared" si="338"/>
        <v>44984</v>
      </c>
      <c r="T1114" s="133" t="str">
        <f t="shared" si="339"/>
        <v>-</v>
      </c>
      <c r="U1114" s="6"/>
      <c r="V1114" s="6"/>
      <c r="W1114" s="6"/>
      <c r="X1114" s="7"/>
      <c r="Y1114" s="1"/>
      <c r="Z1114" s="6"/>
      <c r="AA1114" s="7"/>
      <c r="AB1114" s="7"/>
      <c r="AC1114" s="7"/>
      <c r="AD1114" s="6"/>
      <c r="AE1114" s="8"/>
      <c r="AF1114" s="6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</row>
    <row r="1115" spans="1:212" x14ac:dyDescent="0.2">
      <c r="A1115" s="122">
        <f t="shared" si="330"/>
        <v>44809</v>
      </c>
      <c r="B1115" s="121">
        <f t="shared" ca="1" si="340"/>
        <v>10033.24265</v>
      </c>
      <c r="C1115" s="123">
        <f t="shared" si="331"/>
        <v>10000</v>
      </c>
      <c r="D1115" s="124">
        <f ca="1">IF(A1115&lt;$B$1,VLOOKUP(A1115,[1]DI!$A$4:$B$15000,2,FALSE),0)</f>
        <v>0.13650000000000001</v>
      </c>
      <c r="E1115" s="123">
        <f t="shared" ca="1" si="324"/>
        <v>1.00050788</v>
      </c>
      <c r="F1115" s="123">
        <f ca="1">(TRUNC(PRODUCT($E$12:$E1114),16))</f>
        <v>1.1777147361740901</v>
      </c>
      <c r="G1115" s="123">
        <f t="shared" ca="1" si="323"/>
        <v>1.1741322804090699</v>
      </c>
      <c r="H1115" s="123">
        <f t="shared" ca="1" si="325"/>
        <v>1.0030511499999999</v>
      </c>
      <c r="I1115" s="124">
        <f t="shared" si="332"/>
        <v>1.15E-2</v>
      </c>
      <c r="J1115" s="125">
        <f t="shared" si="333"/>
        <v>44799</v>
      </c>
      <c r="K1115" s="126">
        <f t="shared" si="334"/>
        <v>6</v>
      </c>
      <c r="L1115" s="127">
        <f t="shared" si="335"/>
        <v>6</v>
      </c>
      <c r="M1115" s="128">
        <f t="shared" si="326"/>
        <v>1.000272284</v>
      </c>
      <c r="N1115" s="128">
        <f t="shared" ca="1" si="327"/>
        <v>1.003324265</v>
      </c>
      <c r="O1115" s="127">
        <f t="shared" si="336"/>
        <v>0</v>
      </c>
      <c r="P1115" s="123">
        <f t="shared" ca="1" si="328"/>
        <v>33.242649999999998</v>
      </c>
      <c r="Q1115" s="129">
        <f t="shared" si="329"/>
        <v>0</v>
      </c>
      <c r="R1115" s="130" t="str">
        <f t="shared" si="337"/>
        <v>J=</v>
      </c>
      <c r="S1115" s="125">
        <f t="shared" si="338"/>
        <v>44984</v>
      </c>
      <c r="T1115" s="133" t="str">
        <f t="shared" si="339"/>
        <v>-</v>
      </c>
      <c r="U1115" s="6"/>
      <c r="V1115" s="6"/>
      <c r="W1115" s="6"/>
      <c r="X1115" s="7"/>
      <c r="Y1115" s="1"/>
      <c r="Z1115" s="6"/>
      <c r="AA1115" s="7"/>
      <c r="AB1115" s="7"/>
      <c r="AC1115" s="7"/>
      <c r="AD1115" s="6"/>
      <c r="AE1115" s="8"/>
      <c r="AF1115" s="6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</row>
    <row r="1116" spans="1:212" x14ac:dyDescent="0.2">
      <c r="A1116" s="122">
        <f t="shared" si="330"/>
        <v>44810</v>
      </c>
      <c r="B1116" s="121">
        <f t="shared" ca="1" si="340"/>
        <v>10038.79382999</v>
      </c>
      <c r="C1116" s="123">
        <f t="shared" si="331"/>
        <v>10000</v>
      </c>
      <c r="D1116" s="124">
        <f ca="1">IF(A1116&lt;$B$1,VLOOKUP(A1116,[1]DI!$A$4:$B$15000,2,FALSE),0)</f>
        <v>0.13650000000000001</v>
      </c>
      <c r="E1116" s="123">
        <f t="shared" ca="1" si="324"/>
        <v>1.00050788</v>
      </c>
      <c r="F1116" s="123">
        <f ca="1">(TRUNC(PRODUCT($E$12:$E1115),16))</f>
        <v>1.1783128739343001</v>
      </c>
      <c r="G1116" s="123">
        <f t="shared" ca="1" si="323"/>
        <v>1.1741322804090699</v>
      </c>
      <c r="H1116" s="123">
        <f t="shared" ca="1" si="325"/>
        <v>1.00356058</v>
      </c>
      <c r="I1116" s="124">
        <f t="shared" si="332"/>
        <v>1.15E-2</v>
      </c>
      <c r="J1116" s="125">
        <f t="shared" si="333"/>
        <v>44799</v>
      </c>
      <c r="K1116" s="126">
        <f t="shared" si="334"/>
        <v>7</v>
      </c>
      <c r="L1116" s="127">
        <f t="shared" si="335"/>
        <v>7</v>
      </c>
      <c r="M1116" s="128">
        <f t="shared" si="326"/>
        <v>1.000317672</v>
      </c>
      <c r="N1116" s="128">
        <f t="shared" ca="1" si="327"/>
        <v>1.0038793829999999</v>
      </c>
      <c r="O1116" s="127">
        <f t="shared" si="336"/>
        <v>0</v>
      </c>
      <c r="P1116" s="123">
        <f t="shared" ca="1" si="328"/>
        <v>38.793829989999999</v>
      </c>
      <c r="Q1116" s="129">
        <f t="shared" si="329"/>
        <v>0</v>
      </c>
      <c r="R1116" s="130" t="str">
        <f t="shared" si="337"/>
        <v>J=</v>
      </c>
      <c r="S1116" s="125">
        <f t="shared" si="338"/>
        <v>44984</v>
      </c>
      <c r="T1116" s="133" t="str">
        <f t="shared" si="339"/>
        <v>-</v>
      </c>
      <c r="U1116" s="6"/>
      <c r="V1116" s="6"/>
      <c r="W1116" s="6"/>
      <c r="X1116" s="7"/>
      <c r="Y1116" s="1"/>
      <c r="Z1116" s="6"/>
      <c r="AA1116" s="7"/>
      <c r="AB1116" s="7"/>
      <c r="AC1116" s="7"/>
      <c r="AD1116" s="6"/>
      <c r="AE1116" s="8"/>
      <c r="AF1116" s="6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</row>
    <row r="1117" spans="1:212" x14ac:dyDescent="0.2">
      <c r="A1117" s="122">
        <f t="shared" si="330"/>
        <v>44811</v>
      </c>
      <c r="B1117" s="121">
        <f t="shared" ca="1" si="340"/>
        <v>10044.348099999999</v>
      </c>
      <c r="C1117" s="123">
        <f t="shared" si="331"/>
        <v>10000</v>
      </c>
      <c r="D1117" s="124">
        <f ca="1">IF(A1117&lt;$B$1,VLOOKUP(A1117,[1]DI!$A$4:$B$15000,2,FALSE),0)</f>
        <v>0</v>
      </c>
      <c r="E1117" s="123">
        <f t="shared" ca="1" si="324"/>
        <v>1</v>
      </c>
      <c r="F1117" s="123">
        <f ca="1">(TRUNC(PRODUCT($E$12:$E1116),16))</f>
        <v>1.1789113154767199</v>
      </c>
      <c r="G1117" s="123">
        <f t="shared" ca="1" si="323"/>
        <v>1.1741322804090699</v>
      </c>
      <c r="H1117" s="123">
        <f t="shared" ca="1" si="325"/>
        <v>1.0040702699999999</v>
      </c>
      <c r="I1117" s="124">
        <f t="shared" si="332"/>
        <v>1.15E-2</v>
      </c>
      <c r="J1117" s="125">
        <f t="shared" si="333"/>
        <v>44799</v>
      </c>
      <c r="K1117" s="126">
        <f t="shared" si="334"/>
        <v>7</v>
      </c>
      <c r="L1117" s="127">
        <f t="shared" si="335"/>
        <v>8</v>
      </c>
      <c r="M1117" s="128">
        <f t="shared" si="326"/>
        <v>1.0003630619999999</v>
      </c>
      <c r="N1117" s="128">
        <f t="shared" ca="1" si="327"/>
        <v>1.00443481</v>
      </c>
      <c r="O1117" s="127">
        <f t="shared" si="336"/>
        <v>0</v>
      </c>
      <c r="P1117" s="123">
        <f t="shared" ca="1" si="328"/>
        <v>44.348100000000002</v>
      </c>
      <c r="Q1117" s="129">
        <f t="shared" si="329"/>
        <v>0</v>
      </c>
      <c r="R1117" s="130" t="str">
        <f t="shared" si="337"/>
        <v>J=</v>
      </c>
      <c r="S1117" s="125">
        <f t="shared" si="338"/>
        <v>44984</v>
      </c>
      <c r="T1117" s="133" t="str">
        <f t="shared" si="339"/>
        <v>-</v>
      </c>
      <c r="U1117" s="6"/>
      <c r="V1117" s="6"/>
      <c r="W1117" s="6"/>
      <c r="X1117" s="7"/>
      <c r="Y1117" s="1"/>
      <c r="Z1117" s="6"/>
      <c r="AA1117" s="7"/>
      <c r="AB1117" s="7"/>
      <c r="AC1117" s="7"/>
      <c r="AD1117" s="6"/>
      <c r="AE1117" s="8"/>
      <c r="AF1117" s="6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</row>
    <row r="1118" spans="1:212" x14ac:dyDescent="0.2">
      <c r="A1118" s="122">
        <f t="shared" si="330"/>
        <v>44812</v>
      </c>
      <c r="B1118" s="121">
        <f t="shared" ca="1" si="340"/>
        <v>10044.348099999999</v>
      </c>
      <c r="C1118" s="123">
        <f t="shared" si="331"/>
        <v>10000</v>
      </c>
      <c r="D1118" s="124">
        <f ca="1">IF(A1118&lt;$B$1,VLOOKUP(A1118,[1]DI!$A$4:$B$15000,2,FALSE),0)</f>
        <v>0.13650000000000001</v>
      </c>
      <c r="E1118" s="123">
        <f t="shared" ca="1" si="324"/>
        <v>1.00050788</v>
      </c>
      <c r="F1118" s="123">
        <f ca="1">(TRUNC(PRODUCT($E$12:$E1117),16))</f>
        <v>1.1789113154767199</v>
      </c>
      <c r="G1118" s="123">
        <f t="shared" ca="1" si="323"/>
        <v>1.1741322804090699</v>
      </c>
      <c r="H1118" s="123">
        <f t="shared" ca="1" si="325"/>
        <v>1.0040702699999999</v>
      </c>
      <c r="I1118" s="124">
        <f t="shared" si="332"/>
        <v>1.15E-2</v>
      </c>
      <c r="J1118" s="125">
        <f t="shared" si="333"/>
        <v>44799</v>
      </c>
      <c r="K1118" s="126">
        <f t="shared" si="334"/>
        <v>8</v>
      </c>
      <c r="L1118" s="127">
        <f t="shared" si="335"/>
        <v>8</v>
      </c>
      <c r="M1118" s="128">
        <f t="shared" si="326"/>
        <v>1.0003630619999999</v>
      </c>
      <c r="N1118" s="128">
        <f t="shared" ca="1" si="327"/>
        <v>1.00443481</v>
      </c>
      <c r="O1118" s="127">
        <f t="shared" si="336"/>
        <v>0</v>
      </c>
      <c r="P1118" s="123">
        <f t="shared" ca="1" si="328"/>
        <v>44.348100000000002</v>
      </c>
      <c r="Q1118" s="129">
        <f t="shared" si="329"/>
        <v>0</v>
      </c>
      <c r="R1118" s="130" t="str">
        <f t="shared" si="337"/>
        <v>J=</v>
      </c>
      <c r="S1118" s="125">
        <f t="shared" si="338"/>
        <v>44984</v>
      </c>
      <c r="T1118" s="133" t="str">
        <f t="shared" si="339"/>
        <v>-</v>
      </c>
      <c r="U1118" s="6"/>
      <c r="V1118" s="6"/>
      <c r="W1118" s="6"/>
      <c r="X1118" s="7"/>
      <c r="Y1118" s="1"/>
      <c r="Z1118" s="6"/>
      <c r="AA1118" s="7"/>
      <c r="AB1118" s="7"/>
      <c r="AC1118" s="7"/>
      <c r="AD1118" s="6"/>
      <c r="AE1118" s="8"/>
      <c r="AF1118" s="6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</row>
    <row r="1119" spans="1:212" x14ac:dyDescent="0.2">
      <c r="A1119" s="122">
        <f t="shared" si="330"/>
        <v>44813</v>
      </c>
      <c r="B1119" s="121">
        <f t="shared" ca="1" si="340"/>
        <v>10049.90545</v>
      </c>
      <c r="C1119" s="123">
        <f t="shared" si="331"/>
        <v>10000</v>
      </c>
      <c r="D1119" s="124">
        <f ca="1">IF(A1119&lt;$B$1,VLOOKUP(A1119,[1]DI!$A$4:$B$15000,2,FALSE),0)</f>
        <v>0.13650000000000001</v>
      </c>
      <c r="E1119" s="123">
        <f t="shared" ca="1" si="324"/>
        <v>1.00050788</v>
      </c>
      <c r="F1119" s="123">
        <f ca="1">(TRUNC(PRODUCT($E$12:$E1118),16))</f>
        <v>1.1795100609556199</v>
      </c>
      <c r="G1119" s="123">
        <f t="shared" ca="1" si="323"/>
        <v>1.1741322804090699</v>
      </c>
      <c r="H1119" s="123">
        <f t="shared" ca="1" si="325"/>
        <v>1.00458022</v>
      </c>
      <c r="I1119" s="124">
        <f t="shared" si="332"/>
        <v>1.15E-2</v>
      </c>
      <c r="J1119" s="125">
        <f t="shared" si="333"/>
        <v>44799</v>
      </c>
      <c r="K1119" s="126">
        <f t="shared" si="334"/>
        <v>9</v>
      </c>
      <c r="L1119" s="127">
        <f t="shared" si="335"/>
        <v>9</v>
      </c>
      <c r="M1119" s="128">
        <f t="shared" si="326"/>
        <v>1.000408454</v>
      </c>
      <c r="N1119" s="128">
        <f t="shared" ca="1" si="327"/>
        <v>1.0049905450000001</v>
      </c>
      <c r="O1119" s="127">
        <f t="shared" si="336"/>
        <v>0</v>
      </c>
      <c r="P1119" s="123">
        <f t="shared" ca="1" si="328"/>
        <v>49.905450000000002</v>
      </c>
      <c r="Q1119" s="129">
        <f t="shared" si="329"/>
        <v>0</v>
      </c>
      <c r="R1119" s="130" t="str">
        <f t="shared" si="337"/>
        <v>J=</v>
      </c>
      <c r="S1119" s="125">
        <f t="shared" si="338"/>
        <v>44984</v>
      </c>
      <c r="T1119" s="133" t="str">
        <f t="shared" si="339"/>
        <v>-</v>
      </c>
      <c r="U1119" s="6"/>
      <c r="V1119" s="6"/>
      <c r="W1119" s="6"/>
      <c r="X1119" s="7"/>
      <c r="Y1119" s="1"/>
      <c r="Z1119" s="6"/>
      <c r="AA1119" s="7"/>
      <c r="AB1119" s="7"/>
      <c r="AC1119" s="7"/>
      <c r="AD1119" s="6"/>
      <c r="AE1119" s="8"/>
      <c r="AF1119" s="6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</row>
    <row r="1120" spans="1:212" x14ac:dyDescent="0.2">
      <c r="A1120" s="122">
        <f t="shared" si="330"/>
        <v>44814</v>
      </c>
      <c r="B1120" s="121">
        <f t="shared" ca="1" si="340"/>
        <v>10055.46577999</v>
      </c>
      <c r="C1120" s="123">
        <f t="shared" si="331"/>
        <v>10000</v>
      </c>
      <c r="D1120" s="124">
        <f ca="1">IF(A1120&lt;$B$1,VLOOKUP(A1120,[1]DI!$A$4:$B$15000,2,FALSE),0)</f>
        <v>0</v>
      </c>
      <c r="E1120" s="123">
        <f t="shared" ca="1" si="324"/>
        <v>1</v>
      </c>
      <c r="F1120" s="123">
        <f ca="1">(TRUNC(PRODUCT($E$12:$E1119),16))</f>
        <v>1.18010911052538</v>
      </c>
      <c r="G1120" s="123">
        <f t="shared" ca="1" si="323"/>
        <v>1.1741322804090699</v>
      </c>
      <c r="H1120" s="123">
        <f t="shared" ca="1" si="325"/>
        <v>1.0050904199999999</v>
      </c>
      <c r="I1120" s="124">
        <f t="shared" si="332"/>
        <v>1.15E-2</v>
      </c>
      <c r="J1120" s="125">
        <f t="shared" si="333"/>
        <v>44799</v>
      </c>
      <c r="K1120" s="126">
        <f t="shared" si="334"/>
        <v>9</v>
      </c>
      <c r="L1120" s="127">
        <f t="shared" si="335"/>
        <v>10</v>
      </c>
      <c r="M1120" s="128">
        <f t="shared" si="326"/>
        <v>1.000453848</v>
      </c>
      <c r="N1120" s="128">
        <f t="shared" ca="1" si="327"/>
        <v>1.0055465779999999</v>
      </c>
      <c r="O1120" s="127">
        <f t="shared" si="336"/>
        <v>0</v>
      </c>
      <c r="P1120" s="123">
        <f t="shared" ca="1" si="328"/>
        <v>55.465779990000001</v>
      </c>
      <c r="Q1120" s="129">
        <f t="shared" si="329"/>
        <v>0</v>
      </c>
      <c r="R1120" s="130" t="str">
        <f t="shared" si="337"/>
        <v>J=</v>
      </c>
      <c r="S1120" s="125">
        <f t="shared" si="338"/>
        <v>44984</v>
      </c>
      <c r="T1120" s="133" t="str">
        <f t="shared" si="339"/>
        <v>-</v>
      </c>
      <c r="U1120" s="6"/>
      <c r="V1120" s="6"/>
      <c r="W1120" s="6"/>
      <c r="X1120" s="7"/>
      <c r="Y1120" s="1"/>
      <c r="Z1120" s="6"/>
      <c r="AA1120" s="7"/>
      <c r="AB1120" s="7"/>
      <c r="AC1120" s="7"/>
      <c r="AD1120" s="6"/>
      <c r="AE1120" s="8"/>
      <c r="AF1120" s="6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</row>
    <row r="1121" spans="1:212" x14ac:dyDescent="0.2">
      <c r="A1121" s="122">
        <f t="shared" si="330"/>
        <v>44815</v>
      </c>
      <c r="B1121" s="121">
        <f t="shared" ca="1" si="340"/>
        <v>10055.46577999</v>
      </c>
      <c r="C1121" s="123">
        <f t="shared" si="331"/>
        <v>10000</v>
      </c>
      <c r="D1121" s="124">
        <f ca="1">IF(A1121&lt;$B$1,VLOOKUP(A1121,[1]DI!$A$4:$B$15000,2,FALSE),0)</f>
        <v>0</v>
      </c>
      <c r="E1121" s="123">
        <f t="shared" ca="1" si="324"/>
        <v>1</v>
      </c>
      <c r="F1121" s="123">
        <f ca="1">(TRUNC(PRODUCT($E$12:$E1120),16))</f>
        <v>1.18010911052538</v>
      </c>
      <c r="G1121" s="123">
        <f t="shared" ca="1" si="323"/>
        <v>1.1741322804090699</v>
      </c>
      <c r="H1121" s="123">
        <f t="shared" ca="1" si="325"/>
        <v>1.0050904199999999</v>
      </c>
      <c r="I1121" s="124">
        <f t="shared" si="332"/>
        <v>1.15E-2</v>
      </c>
      <c r="J1121" s="125">
        <f t="shared" si="333"/>
        <v>44799</v>
      </c>
      <c r="K1121" s="126">
        <f t="shared" si="334"/>
        <v>9</v>
      </c>
      <c r="L1121" s="127">
        <f t="shared" si="335"/>
        <v>10</v>
      </c>
      <c r="M1121" s="128">
        <f t="shared" si="326"/>
        <v>1.000453848</v>
      </c>
      <c r="N1121" s="128">
        <f t="shared" ca="1" si="327"/>
        <v>1.0055465779999999</v>
      </c>
      <c r="O1121" s="127">
        <f t="shared" si="336"/>
        <v>0</v>
      </c>
      <c r="P1121" s="123">
        <f t="shared" ca="1" si="328"/>
        <v>55.465779990000001</v>
      </c>
      <c r="Q1121" s="129">
        <f t="shared" si="329"/>
        <v>0</v>
      </c>
      <c r="R1121" s="130" t="str">
        <f t="shared" si="337"/>
        <v>J=</v>
      </c>
      <c r="S1121" s="125">
        <f t="shared" si="338"/>
        <v>44984</v>
      </c>
      <c r="T1121" s="133" t="str">
        <f t="shared" si="339"/>
        <v>-</v>
      </c>
      <c r="U1121" s="6"/>
      <c r="V1121" s="6"/>
      <c r="W1121" s="6"/>
      <c r="X1121" s="7"/>
      <c r="Y1121" s="1"/>
      <c r="Z1121" s="6"/>
      <c r="AA1121" s="7"/>
      <c r="AB1121" s="7"/>
      <c r="AC1121" s="7"/>
      <c r="AD1121" s="6"/>
      <c r="AE1121" s="8"/>
      <c r="AF1121" s="6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</row>
    <row r="1122" spans="1:212" x14ac:dyDescent="0.2">
      <c r="A1122" s="122">
        <f t="shared" si="330"/>
        <v>44816</v>
      </c>
      <c r="B1122" s="121">
        <f t="shared" ca="1" si="340"/>
        <v>10055.46577999</v>
      </c>
      <c r="C1122" s="123">
        <f t="shared" si="331"/>
        <v>10000</v>
      </c>
      <c r="D1122" s="124">
        <f ca="1">IF(A1122&lt;$B$1,VLOOKUP(A1122,[1]DI!$A$4:$B$15000,2,FALSE),0)</f>
        <v>0.13650000000000001</v>
      </c>
      <c r="E1122" s="123">
        <f t="shared" ca="1" si="324"/>
        <v>1.00050788</v>
      </c>
      <c r="F1122" s="123">
        <f ca="1">(TRUNC(PRODUCT($E$12:$E1121),16))</f>
        <v>1.18010911052538</v>
      </c>
      <c r="G1122" s="123">
        <f t="shared" ca="1" si="323"/>
        <v>1.1741322804090699</v>
      </c>
      <c r="H1122" s="123">
        <f t="shared" ca="1" si="325"/>
        <v>1.0050904199999999</v>
      </c>
      <c r="I1122" s="124">
        <f t="shared" si="332"/>
        <v>1.15E-2</v>
      </c>
      <c r="J1122" s="125">
        <f t="shared" si="333"/>
        <v>44799</v>
      </c>
      <c r="K1122" s="126">
        <f t="shared" si="334"/>
        <v>10</v>
      </c>
      <c r="L1122" s="127">
        <f t="shared" si="335"/>
        <v>10</v>
      </c>
      <c r="M1122" s="128">
        <f t="shared" si="326"/>
        <v>1.000453848</v>
      </c>
      <c r="N1122" s="128">
        <f t="shared" ca="1" si="327"/>
        <v>1.0055465779999999</v>
      </c>
      <c r="O1122" s="127">
        <f t="shared" si="336"/>
        <v>0</v>
      </c>
      <c r="P1122" s="123">
        <f t="shared" ca="1" si="328"/>
        <v>55.465779990000001</v>
      </c>
      <c r="Q1122" s="129">
        <f t="shared" si="329"/>
        <v>0</v>
      </c>
      <c r="R1122" s="130" t="str">
        <f t="shared" si="337"/>
        <v>J=</v>
      </c>
      <c r="S1122" s="125">
        <f t="shared" si="338"/>
        <v>44984</v>
      </c>
      <c r="T1122" s="133" t="str">
        <f t="shared" si="339"/>
        <v>-</v>
      </c>
      <c r="U1122" s="6"/>
      <c r="V1122" s="6"/>
      <c r="W1122" s="6"/>
      <c r="X1122" s="7"/>
      <c r="Y1122" s="1"/>
      <c r="Z1122" s="6"/>
      <c r="AA1122" s="7"/>
      <c r="AB1122" s="7"/>
      <c r="AC1122" s="7"/>
      <c r="AD1122" s="6"/>
      <c r="AE1122" s="8"/>
      <c r="AF1122" s="6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</row>
    <row r="1123" spans="1:212" x14ac:dyDescent="0.2">
      <c r="A1123" s="122">
        <f t="shared" si="330"/>
        <v>44817</v>
      </c>
      <c r="B1123" s="121">
        <f t="shared" ca="1" si="340"/>
        <v>10061.029299989999</v>
      </c>
      <c r="C1123" s="123">
        <f t="shared" si="331"/>
        <v>10000</v>
      </c>
      <c r="D1123" s="124">
        <f ca="1">IF(A1123&lt;$B$1,VLOOKUP(A1123,[1]DI!$A$4:$B$15000,2,FALSE),0)</f>
        <v>0.13650000000000001</v>
      </c>
      <c r="E1123" s="123">
        <f t="shared" ca="1" si="324"/>
        <v>1.00050788</v>
      </c>
      <c r="F1123" s="123">
        <f ca="1">(TRUNC(PRODUCT($E$12:$E1122),16))</f>
        <v>1.18070846434043</v>
      </c>
      <c r="G1123" s="123">
        <f t="shared" ca="1" si="323"/>
        <v>1.1741322804090699</v>
      </c>
      <c r="H1123" s="123">
        <f t="shared" ca="1" si="325"/>
        <v>1.00560089</v>
      </c>
      <c r="I1123" s="124">
        <f t="shared" si="332"/>
        <v>1.15E-2</v>
      </c>
      <c r="J1123" s="125">
        <f t="shared" si="333"/>
        <v>44799</v>
      </c>
      <c r="K1123" s="126">
        <f t="shared" si="334"/>
        <v>11</v>
      </c>
      <c r="L1123" s="127">
        <f t="shared" si="335"/>
        <v>11</v>
      </c>
      <c r="M1123" s="128">
        <f t="shared" si="326"/>
        <v>1.000499244</v>
      </c>
      <c r="N1123" s="128">
        <f t="shared" ca="1" si="327"/>
        <v>1.00610293</v>
      </c>
      <c r="O1123" s="127">
        <f t="shared" si="336"/>
        <v>0</v>
      </c>
      <c r="P1123" s="123">
        <f t="shared" ca="1" si="328"/>
        <v>61.029299989999998</v>
      </c>
      <c r="Q1123" s="129">
        <f t="shared" si="329"/>
        <v>0</v>
      </c>
      <c r="R1123" s="130" t="str">
        <f t="shared" si="337"/>
        <v>J=</v>
      </c>
      <c r="S1123" s="125">
        <f t="shared" si="338"/>
        <v>44984</v>
      </c>
      <c r="T1123" s="133" t="str">
        <f t="shared" si="339"/>
        <v>-</v>
      </c>
      <c r="U1123" s="6"/>
      <c r="V1123" s="6"/>
      <c r="W1123" s="6"/>
      <c r="X1123" s="7"/>
      <c r="Y1123" s="1"/>
      <c r="Z1123" s="6"/>
      <c r="AA1123" s="7"/>
      <c r="AB1123" s="7"/>
      <c r="AC1123" s="7"/>
      <c r="AD1123" s="6"/>
      <c r="AE1123" s="8"/>
      <c r="AF1123" s="6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</row>
    <row r="1124" spans="1:212" x14ac:dyDescent="0.2">
      <c r="A1124" s="122">
        <f t="shared" si="330"/>
        <v>44818</v>
      </c>
      <c r="B1124" s="121">
        <f t="shared" ca="1" si="340"/>
        <v>10066.595810000001</v>
      </c>
      <c r="C1124" s="123">
        <f t="shared" si="331"/>
        <v>10000</v>
      </c>
      <c r="D1124" s="124">
        <f ca="1">IF(A1124&lt;$B$1,VLOOKUP(A1124,[1]DI!$A$4:$B$15000,2,FALSE),0)</f>
        <v>0.13650000000000001</v>
      </c>
      <c r="E1124" s="123">
        <f t="shared" ca="1" si="324"/>
        <v>1.00050788</v>
      </c>
      <c r="F1124" s="123">
        <f ca="1">(TRUNC(PRODUCT($E$12:$E1123),16))</f>
        <v>1.1813081225552999</v>
      </c>
      <c r="G1124" s="123">
        <f t="shared" ca="1" si="323"/>
        <v>1.1741322804090699</v>
      </c>
      <c r="H1124" s="123">
        <f t="shared" ca="1" si="325"/>
        <v>1.00611161</v>
      </c>
      <c r="I1124" s="124">
        <f t="shared" si="332"/>
        <v>1.15E-2</v>
      </c>
      <c r="J1124" s="125">
        <f t="shared" si="333"/>
        <v>44799</v>
      </c>
      <c r="K1124" s="126">
        <f t="shared" si="334"/>
        <v>12</v>
      </c>
      <c r="L1124" s="127">
        <f t="shared" si="335"/>
        <v>12</v>
      </c>
      <c r="M1124" s="128">
        <f t="shared" si="326"/>
        <v>1.0005446419999999</v>
      </c>
      <c r="N1124" s="128">
        <f t="shared" ca="1" si="327"/>
        <v>1.0066595810000001</v>
      </c>
      <c r="O1124" s="127">
        <f t="shared" si="336"/>
        <v>0</v>
      </c>
      <c r="P1124" s="123">
        <f t="shared" ca="1" si="328"/>
        <v>66.59581</v>
      </c>
      <c r="Q1124" s="129">
        <f t="shared" si="329"/>
        <v>0</v>
      </c>
      <c r="R1124" s="130" t="str">
        <f t="shared" si="337"/>
        <v>J=</v>
      </c>
      <c r="S1124" s="125">
        <f t="shared" si="338"/>
        <v>44984</v>
      </c>
      <c r="T1124" s="133" t="str">
        <f t="shared" si="339"/>
        <v>-</v>
      </c>
      <c r="U1124" s="6"/>
      <c r="V1124" s="6"/>
      <c r="W1124" s="6"/>
      <c r="X1124" s="7"/>
      <c r="Y1124" s="1"/>
      <c r="Z1124" s="6"/>
      <c r="AA1124" s="7"/>
      <c r="AB1124" s="7"/>
      <c r="AC1124" s="7"/>
      <c r="AD1124" s="6"/>
      <c r="AE1124" s="8"/>
      <c r="AF1124" s="6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</row>
    <row r="1125" spans="1:212" x14ac:dyDescent="0.2">
      <c r="A1125" s="122">
        <f t="shared" si="330"/>
        <v>44819</v>
      </c>
      <c r="B1125" s="121">
        <f t="shared" ca="1" si="340"/>
        <v>10072.16550999</v>
      </c>
      <c r="C1125" s="123">
        <f t="shared" si="331"/>
        <v>10000</v>
      </c>
      <c r="D1125" s="124">
        <f ca="1">IF(A1125&lt;$B$1,VLOOKUP(A1125,[1]DI!$A$4:$B$15000,2,FALSE),0)</f>
        <v>0.13650000000000001</v>
      </c>
      <c r="E1125" s="123">
        <f t="shared" ca="1" si="324"/>
        <v>1.00050788</v>
      </c>
      <c r="F1125" s="123">
        <f ca="1">(TRUNC(PRODUCT($E$12:$E1124),16))</f>
        <v>1.18190808532458</v>
      </c>
      <c r="G1125" s="123">
        <f t="shared" ca="1" si="323"/>
        <v>1.1741322804090699</v>
      </c>
      <c r="H1125" s="123">
        <f t="shared" ca="1" si="325"/>
        <v>1.0066226</v>
      </c>
      <c r="I1125" s="124">
        <f t="shared" si="332"/>
        <v>1.15E-2</v>
      </c>
      <c r="J1125" s="125">
        <f t="shared" si="333"/>
        <v>44799</v>
      </c>
      <c r="K1125" s="126">
        <f t="shared" si="334"/>
        <v>13</v>
      </c>
      <c r="L1125" s="127">
        <f t="shared" si="335"/>
        <v>13</v>
      </c>
      <c r="M1125" s="128">
        <f t="shared" si="326"/>
        <v>1.0005900430000001</v>
      </c>
      <c r="N1125" s="128">
        <f t="shared" ca="1" si="327"/>
        <v>1.007216551</v>
      </c>
      <c r="O1125" s="127">
        <f t="shared" si="336"/>
        <v>0</v>
      </c>
      <c r="P1125" s="123">
        <f t="shared" ca="1" si="328"/>
        <v>72.165509990000004</v>
      </c>
      <c r="Q1125" s="129">
        <f t="shared" si="329"/>
        <v>0</v>
      </c>
      <c r="R1125" s="130" t="str">
        <f t="shared" si="337"/>
        <v>J=</v>
      </c>
      <c r="S1125" s="125">
        <f t="shared" si="338"/>
        <v>44984</v>
      </c>
      <c r="T1125" s="133" t="str">
        <f t="shared" si="339"/>
        <v>-</v>
      </c>
      <c r="U1125" s="6"/>
      <c r="V1125" s="6"/>
      <c r="W1125" s="6"/>
      <c r="X1125" s="7"/>
      <c r="Y1125" s="1"/>
      <c r="Z1125" s="6"/>
      <c r="AA1125" s="7"/>
      <c r="AB1125" s="7"/>
      <c r="AC1125" s="7"/>
      <c r="AD1125" s="6"/>
      <c r="AE1125" s="8"/>
      <c r="AF1125" s="6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</row>
    <row r="1126" spans="1:212" x14ac:dyDescent="0.2">
      <c r="A1126" s="122">
        <f t="shared" si="330"/>
        <v>44820</v>
      </c>
      <c r="B1126" s="121">
        <f t="shared" ca="1" si="340"/>
        <v>10077.738179989999</v>
      </c>
      <c r="C1126" s="123">
        <f t="shared" si="331"/>
        <v>10000</v>
      </c>
      <c r="D1126" s="124">
        <f ca="1">IF(A1126&lt;$B$1,VLOOKUP(A1126,[1]DI!$A$4:$B$15000,2,FALSE),0)</f>
        <v>0.13650000000000001</v>
      </c>
      <c r="E1126" s="123">
        <f t="shared" ca="1" si="324"/>
        <v>1.00050788</v>
      </c>
      <c r="F1126" s="123">
        <f ca="1">(TRUNC(PRODUCT($E$12:$E1125),16))</f>
        <v>1.1825083528029601</v>
      </c>
      <c r="G1126" s="123">
        <f t="shared" ca="1" si="323"/>
        <v>1.1741322804090699</v>
      </c>
      <c r="H1126" s="123">
        <f t="shared" ca="1" si="325"/>
        <v>1.0071338400000001</v>
      </c>
      <c r="I1126" s="124">
        <f t="shared" si="332"/>
        <v>1.15E-2</v>
      </c>
      <c r="J1126" s="125">
        <f t="shared" si="333"/>
        <v>44799</v>
      </c>
      <c r="K1126" s="126">
        <f t="shared" si="334"/>
        <v>14</v>
      </c>
      <c r="L1126" s="127">
        <f t="shared" si="335"/>
        <v>14</v>
      </c>
      <c r="M1126" s="128">
        <f t="shared" si="326"/>
        <v>1.0006354449999999</v>
      </c>
      <c r="N1126" s="128">
        <f t="shared" ca="1" si="327"/>
        <v>1.007773818</v>
      </c>
      <c r="O1126" s="127">
        <f t="shared" si="336"/>
        <v>0</v>
      </c>
      <c r="P1126" s="123">
        <f t="shared" ca="1" si="328"/>
        <v>77.738179990000006</v>
      </c>
      <c r="Q1126" s="129">
        <f t="shared" si="329"/>
        <v>0</v>
      </c>
      <c r="R1126" s="130" t="str">
        <f t="shared" si="337"/>
        <v>J=</v>
      </c>
      <c r="S1126" s="125">
        <f t="shared" si="338"/>
        <v>44984</v>
      </c>
      <c r="T1126" s="133" t="str">
        <f t="shared" si="339"/>
        <v>-</v>
      </c>
      <c r="U1126" s="6"/>
      <c r="V1126" s="6"/>
      <c r="W1126" s="6"/>
      <c r="X1126" s="7"/>
      <c r="Y1126" s="1"/>
      <c r="Z1126" s="6"/>
      <c r="AA1126" s="7"/>
      <c r="AB1126" s="7"/>
      <c r="AC1126" s="7"/>
      <c r="AD1126" s="6"/>
      <c r="AE1126" s="8"/>
      <c r="AF1126" s="6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</row>
    <row r="1127" spans="1:212" x14ac:dyDescent="0.2">
      <c r="A1127" s="122">
        <f t="shared" si="330"/>
        <v>44821</v>
      </c>
      <c r="B1127" s="121">
        <f t="shared" ca="1" si="340"/>
        <v>10083.31394</v>
      </c>
      <c r="C1127" s="123">
        <f t="shared" si="331"/>
        <v>10000</v>
      </c>
      <c r="D1127" s="124">
        <f ca="1">IF(A1127&lt;$B$1,VLOOKUP(A1127,[1]DI!$A$4:$B$15000,2,FALSE),0)</f>
        <v>0</v>
      </c>
      <c r="E1127" s="123">
        <f t="shared" ca="1" si="324"/>
        <v>1</v>
      </c>
      <c r="F1127" s="123">
        <f ca="1">(TRUNC(PRODUCT($E$12:$E1126),16))</f>
        <v>1.1831089251451801</v>
      </c>
      <c r="G1127" s="123">
        <f t="shared" ca="1" si="323"/>
        <v>1.1741322804090699</v>
      </c>
      <c r="H1127" s="123">
        <f t="shared" ca="1" si="325"/>
        <v>1.0076453400000001</v>
      </c>
      <c r="I1127" s="124">
        <f t="shared" si="332"/>
        <v>1.15E-2</v>
      </c>
      <c r="J1127" s="125">
        <f t="shared" si="333"/>
        <v>44799</v>
      </c>
      <c r="K1127" s="126">
        <f t="shared" si="334"/>
        <v>14</v>
      </c>
      <c r="L1127" s="127">
        <f t="shared" si="335"/>
        <v>15</v>
      </c>
      <c r="M1127" s="128">
        <f t="shared" si="326"/>
        <v>1.0006808490000001</v>
      </c>
      <c r="N1127" s="128">
        <f t="shared" ca="1" si="327"/>
        <v>1.008331394</v>
      </c>
      <c r="O1127" s="127">
        <f t="shared" si="336"/>
        <v>0</v>
      </c>
      <c r="P1127" s="123">
        <f t="shared" ca="1" si="328"/>
        <v>83.313940000000002</v>
      </c>
      <c r="Q1127" s="129">
        <f t="shared" si="329"/>
        <v>0</v>
      </c>
      <c r="R1127" s="130" t="str">
        <f t="shared" si="337"/>
        <v>J=</v>
      </c>
      <c r="S1127" s="125">
        <f t="shared" si="338"/>
        <v>44984</v>
      </c>
      <c r="T1127" s="133" t="str">
        <f t="shared" si="339"/>
        <v>-</v>
      </c>
      <c r="U1127" s="6"/>
      <c r="V1127" s="6"/>
      <c r="W1127" s="6"/>
      <c r="X1127" s="7"/>
      <c r="Y1127" s="1"/>
      <c r="Z1127" s="6"/>
      <c r="AA1127" s="7"/>
      <c r="AB1127" s="7"/>
      <c r="AC1127" s="7"/>
      <c r="AD1127" s="6"/>
      <c r="AE1127" s="8"/>
      <c r="AF1127" s="6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</row>
    <row r="1128" spans="1:212" x14ac:dyDescent="0.2">
      <c r="A1128" s="122">
        <f t="shared" si="330"/>
        <v>44822</v>
      </c>
      <c r="B1128" s="121">
        <f t="shared" ca="1" si="340"/>
        <v>10083.31394</v>
      </c>
      <c r="C1128" s="123">
        <f t="shared" si="331"/>
        <v>10000</v>
      </c>
      <c r="D1128" s="124">
        <f ca="1">IF(A1128&lt;$B$1,VLOOKUP(A1128,[1]DI!$A$4:$B$15000,2,FALSE),0)</f>
        <v>0</v>
      </c>
      <c r="E1128" s="123">
        <f t="shared" ca="1" si="324"/>
        <v>1</v>
      </c>
      <c r="F1128" s="123">
        <f ca="1">(TRUNC(PRODUCT($E$12:$E1127),16))</f>
        <v>1.1831089251451801</v>
      </c>
      <c r="G1128" s="123">
        <f t="shared" ca="1" si="323"/>
        <v>1.1741322804090699</v>
      </c>
      <c r="H1128" s="123">
        <f t="shared" ca="1" si="325"/>
        <v>1.0076453400000001</v>
      </c>
      <c r="I1128" s="124">
        <f t="shared" si="332"/>
        <v>1.15E-2</v>
      </c>
      <c r="J1128" s="125">
        <f t="shared" si="333"/>
        <v>44799</v>
      </c>
      <c r="K1128" s="126">
        <f t="shared" si="334"/>
        <v>14</v>
      </c>
      <c r="L1128" s="127">
        <f t="shared" si="335"/>
        <v>15</v>
      </c>
      <c r="M1128" s="128">
        <f t="shared" si="326"/>
        <v>1.0006808490000001</v>
      </c>
      <c r="N1128" s="128">
        <f t="shared" ca="1" si="327"/>
        <v>1.008331394</v>
      </c>
      <c r="O1128" s="127">
        <f t="shared" si="336"/>
        <v>0</v>
      </c>
      <c r="P1128" s="123">
        <f t="shared" ca="1" si="328"/>
        <v>83.313940000000002</v>
      </c>
      <c r="Q1128" s="129">
        <f t="shared" si="329"/>
        <v>0</v>
      </c>
      <c r="R1128" s="130" t="str">
        <f t="shared" si="337"/>
        <v>J=</v>
      </c>
      <c r="S1128" s="125">
        <f t="shared" si="338"/>
        <v>44984</v>
      </c>
      <c r="T1128" s="133" t="str">
        <f t="shared" si="339"/>
        <v>-</v>
      </c>
      <c r="U1128" s="6"/>
      <c r="V1128" s="6"/>
      <c r="W1128" s="6"/>
      <c r="X1128" s="7"/>
      <c r="Y1128" s="1"/>
      <c r="Z1128" s="6"/>
      <c r="AA1128" s="7"/>
      <c r="AB1128" s="7"/>
      <c r="AC1128" s="7"/>
      <c r="AD1128" s="6"/>
      <c r="AE1128" s="8"/>
      <c r="AF1128" s="6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</row>
    <row r="1129" spans="1:212" x14ac:dyDescent="0.2">
      <c r="A1129" s="122">
        <f t="shared" si="330"/>
        <v>44823</v>
      </c>
      <c r="B1129" s="121">
        <f t="shared" ca="1" si="340"/>
        <v>10083.31394</v>
      </c>
      <c r="C1129" s="123">
        <f t="shared" si="331"/>
        <v>10000</v>
      </c>
      <c r="D1129" s="124">
        <f ca="1">IF(A1129&lt;$B$1,VLOOKUP(A1129,[1]DI!$A$4:$B$15000,2,FALSE),0)</f>
        <v>0.13650000000000001</v>
      </c>
      <c r="E1129" s="123">
        <f t="shared" ca="1" si="324"/>
        <v>1.00050788</v>
      </c>
      <c r="F1129" s="123">
        <f ca="1">(TRUNC(PRODUCT($E$12:$E1128),16))</f>
        <v>1.1831089251451801</v>
      </c>
      <c r="G1129" s="123">
        <f t="shared" ca="1" si="323"/>
        <v>1.1741322804090699</v>
      </c>
      <c r="H1129" s="123">
        <f t="shared" ca="1" si="325"/>
        <v>1.0076453400000001</v>
      </c>
      <c r="I1129" s="124">
        <f t="shared" si="332"/>
        <v>1.15E-2</v>
      </c>
      <c r="J1129" s="125">
        <f t="shared" si="333"/>
        <v>44799</v>
      </c>
      <c r="K1129" s="126">
        <f t="shared" si="334"/>
        <v>15</v>
      </c>
      <c r="L1129" s="127">
        <f t="shared" si="335"/>
        <v>15</v>
      </c>
      <c r="M1129" s="128">
        <f t="shared" si="326"/>
        <v>1.0006808490000001</v>
      </c>
      <c r="N1129" s="128">
        <f t="shared" ca="1" si="327"/>
        <v>1.008331394</v>
      </c>
      <c r="O1129" s="127">
        <f t="shared" si="336"/>
        <v>0</v>
      </c>
      <c r="P1129" s="123">
        <f t="shared" ca="1" si="328"/>
        <v>83.313940000000002</v>
      </c>
      <c r="Q1129" s="129">
        <f t="shared" si="329"/>
        <v>0</v>
      </c>
      <c r="R1129" s="130" t="str">
        <f t="shared" si="337"/>
        <v>J=</v>
      </c>
      <c r="S1129" s="125">
        <f t="shared" si="338"/>
        <v>44984</v>
      </c>
      <c r="T1129" s="133" t="str">
        <f t="shared" si="339"/>
        <v>-</v>
      </c>
      <c r="U1129" s="6"/>
      <c r="V1129" s="6"/>
      <c r="W1129" s="6"/>
      <c r="X1129" s="7"/>
      <c r="Y1129" s="1"/>
      <c r="Z1129" s="6"/>
      <c r="AA1129" s="7"/>
      <c r="AB1129" s="7"/>
      <c r="AC1129" s="7"/>
      <c r="AD1129" s="6"/>
      <c r="AE1129" s="8"/>
      <c r="AF1129" s="6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</row>
    <row r="1130" spans="1:212" x14ac:dyDescent="0.2">
      <c r="A1130" s="122">
        <f t="shared" si="330"/>
        <v>44824</v>
      </c>
      <c r="B1130" s="121">
        <f t="shared" ca="1" si="340"/>
        <v>10088.89289999</v>
      </c>
      <c r="C1130" s="123">
        <f t="shared" si="331"/>
        <v>10000</v>
      </c>
      <c r="D1130" s="124">
        <f ca="1">IF(A1130&lt;$B$1,VLOOKUP(A1130,[1]DI!$A$4:$B$15000,2,FALSE),0)</f>
        <v>0.13650000000000001</v>
      </c>
      <c r="E1130" s="123">
        <f t="shared" ca="1" si="324"/>
        <v>1.00050788</v>
      </c>
      <c r="F1130" s="123">
        <f ca="1">(TRUNC(PRODUCT($E$12:$E1129),16))</f>
        <v>1.1837098025060799</v>
      </c>
      <c r="G1130" s="123">
        <f t="shared" ca="1" si="323"/>
        <v>1.1741322804090699</v>
      </c>
      <c r="H1130" s="123">
        <f t="shared" ca="1" si="325"/>
        <v>1.00815711</v>
      </c>
      <c r="I1130" s="124">
        <f t="shared" si="332"/>
        <v>1.15E-2</v>
      </c>
      <c r="J1130" s="125">
        <f t="shared" si="333"/>
        <v>44799</v>
      </c>
      <c r="K1130" s="126">
        <f t="shared" si="334"/>
        <v>16</v>
      </c>
      <c r="L1130" s="127">
        <f t="shared" si="335"/>
        <v>16</v>
      </c>
      <c r="M1130" s="128">
        <f t="shared" si="326"/>
        <v>1.0007262560000001</v>
      </c>
      <c r="N1130" s="128">
        <f t="shared" ca="1" si="327"/>
        <v>1.0088892899999999</v>
      </c>
      <c r="O1130" s="127">
        <f t="shared" si="336"/>
        <v>0</v>
      </c>
      <c r="P1130" s="123">
        <f t="shared" ca="1" si="328"/>
        <v>88.892899990000004</v>
      </c>
      <c r="Q1130" s="129">
        <f t="shared" si="329"/>
        <v>0</v>
      </c>
      <c r="R1130" s="130" t="str">
        <f t="shared" si="337"/>
        <v>J=</v>
      </c>
      <c r="S1130" s="125">
        <f t="shared" si="338"/>
        <v>44984</v>
      </c>
      <c r="T1130" s="133" t="str">
        <f t="shared" si="339"/>
        <v>-</v>
      </c>
      <c r="U1130" s="6"/>
      <c r="V1130" s="6"/>
      <c r="W1130" s="6"/>
      <c r="X1130" s="7"/>
      <c r="Y1130" s="1"/>
      <c r="Z1130" s="6"/>
      <c r="AA1130" s="7"/>
      <c r="AB1130" s="7"/>
      <c r="AC1130" s="7"/>
      <c r="AD1130" s="6"/>
      <c r="AE1130" s="8"/>
      <c r="AF1130" s="6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</row>
    <row r="1131" spans="1:212" x14ac:dyDescent="0.2">
      <c r="A1131" s="122">
        <f t="shared" si="330"/>
        <v>44825</v>
      </c>
      <c r="B1131" s="121">
        <f t="shared" ca="1" si="340"/>
        <v>10094.474840000001</v>
      </c>
      <c r="C1131" s="123">
        <f t="shared" si="331"/>
        <v>10000</v>
      </c>
      <c r="D1131" s="124">
        <f ca="1">IF(A1131&lt;$B$1,VLOOKUP(A1131,[1]DI!$A$4:$B$15000,2,FALSE),0)</f>
        <v>0.13650000000000001</v>
      </c>
      <c r="E1131" s="123">
        <f t="shared" ca="1" si="324"/>
        <v>1.00050788</v>
      </c>
      <c r="F1131" s="123">
        <f ca="1">(TRUNC(PRODUCT($E$12:$E1130),16))</f>
        <v>1.18431098504058</v>
      </c>
      <c r="G1131" s="123">
        <f t="shared" ca="1" si="323"/>
        <v>1.1741322804090699</v>
      </c>
      <c r="H1131" s="123">
        <f t="shared" ca="1" si="325"/>
        <v>1.0086691299999999</v>
      </c>
      <c r="I1131" s="124">
        <f t="shared" si="332"/>
        <v>1.15E-2</v>
      </c>
      <c r="J1131" s="125">
        <f t="shared" si="333"/>
        <v>44799</v>
      </c>
      <c r="K1131" s="126">
        <f t="shared" si="334"/>
        <v>17</v>
      </c>
      <c r="L1131" s="127">
        <f t="shared" si="335"/>
        <v>17</v>
      </c>
      <c r="M1131" s="128">
        <f t="shared" si="326"/>
        <v>1.0007716639999999</v>
      </c>
      <c r="N1131" s="128">
        <f t="shared" ca="1" si="327"/>
        <v>1.0094474840000001</v>
      </c>
      <c r="O1131" s="127">
        <f t="shared" si="336"/>
        <v>0</v>
      </c>
      <c r="P1131" s="123">
        <f t="shared" ca="1" si="328"/>
        <v>94.47484</v>
      </c>
      <c r="Q1131" s="129">
        <f t="shared" si="329"/>
        <v>0</v>
      </c>
      <c r="R1131" s="130" t="str">
        <f t="shared" si="337"/>
        <v>J=</v>
      </c>
      <c r="S1131" s="125">
        <f t="shared" si="338"/>
        <v>44984</v>
      </c>
      <c r="T1131" s="133" t="str">
        <f t="shared" si="339"/>
        <v>-</v>
      </c>
      <c r="U1131" s="6"/>
      <c r="V1131" s="6"/>
      <c r="W1131" s="6"/>
      <c r="X1131" s="7"/>
      <c r="Y1131" s="1"/>
      <c r="Z1131" s="6"/>
      <c r="AA1131" s="7"/>
      <c r="AB1131" s="7"/>
      <c r="AC1131" s="7"/>
      <c r="AD1131" s="6"/>
      <c r="AE1131" s="8"/>
      <c r="AF1131" s="6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</row>
    <row r="1132" spans="1:212" x14ac:dyDescent="0.2">
      <c r="A1132" s="122">
        <f t="shared" si="330"/>
        <v>44826</v>
      </c>
      <c r="B1132" s="121">
        <f t="shared" ca="1" si="340"/>
        <v>10100.059869999999</v>
      </c>
      <c r="C1132" s="123">
        <f t="shared" si="331"/>
        <v>10000</v>
      </c>
      <c r="D1132" s="124">
        <f ca="1">IF(A1132&lt;$B$1,VLOOKUP(A1132,[1]DI!$A$4:$B$15000,2,FALSE),0)</f>
        <v>0.13650000000000001</v>
      </c>
      <c r="E1132" s="123">
        <f t="shared" ca="1" si="324"/>
        <v>1.00050788</v>
      </c>
      <c r="F1132" s="123">
        <f ca="1">(TRUNC(PRODUCT($E$12:$E1131),16))</f>
        <v>1.18491247290366</v>
      </c>
      <c r="G1132" s="123">
        <f t="shared" ca="1" si="323"/>
        <v>1.1741322804090699</v>
      </c>
      <c r="H1132" s="123">
        <f t="shared" ca="1" si="325"/>
        <v>1.0091814100000001</v>
      </c>
      <c r="I1132" s="124">
        <f t="shared" si="332"/>
        <v>1.15E-2</v>
      </c>
      <c r="J1132" s="125">
        <f t="shared" si="333"/>
        <v>44799</v>
      </c>
      <c r="K1132" s="126">
        <f t="shared" si="334"/>
        <v>18</v>
      </c>
      <c r="L1132" s="127">
        <f t="shared" si="335"/>
        <v>18</v>
      </c>
      <c r="M1132" s="128">
        <f t="shared" si="326"/>
        <v>1.0008170750000001</v>
      </c>
      <c r="N1132" s="128">
        <f t="shared" ca="1" si="327"/>
        <v>1.010005987</v>
      </c>
      <c r="O1132" s="127">
        <f t="shared" si="336"/>
        <v>0</v>
      </c>
      <c r="P1132" s="123">
        <f t="shared" ca="1" si="328"/>
        <v>100.05987</v>
      </c>
      <c r="Q1132" s="129">
        <f t="shared" si="329"/>
        <v>0</v>
      </c>
      <c r="R1132" s="130" t="str">
        <f t="shared" si="337"/>
        <v>J=</v>
      </c>
      <c r="S1132" s="125">
        <f t="shared" si="338"/>
        <v>44984</v>
      </c>
      <c r="T1132" s="133" t="str">
        <f t="shared" si="339"/>
        <v>-</v>
      </c>
      <c r="U1132" s="6"/>
      <c r="V1132" s="6"/>
      <c r="W1132" s="6"/>
      <c r="X1132" s="7"/>
      <c r="Y1132" s="1"/>
      <c r="Z1132" s="6"/>
      <c r="AA1132" s="7"/>
      <c r="AB1132" s="7"/>
      <c r="AC1132" s="7"/>
      <c r="AD1132" s="6"/>
      <c r="AE1132" s="8"/>
      <c r="AF1132" s="6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</row>
    <row r="1133" spans="1:212" x14ac:dyDescent="0.2">
      <c r="A1133" s="122">
        <f t="shared" si="330"/>
        <v>44827</v>
      </c>
      <c r="B1133" s="121">
        <f t="shared" ca="1" si="340"/>
        <v>10105.64808999</v>
      </c>
      <c r="C1133" s="123">
        <f t="shared" si="331"/>
        <v>10000</v>
      </c>
      <c r="D1133" s="124">
        <f ca="1">IF(A1133&lt;$B$1,VLOOKUP(A1133,[1]DI!$A$4:$B$15000,2,FALSE),0)</f>
        <v>0.13650000000000001</v>
      </c>
      <c r="E1133" s="123">
        <f t="shared" ca="1" si="324"/>
        <v>1.00050788</v>
      </c>
      <c r="F1133" s="123">
        <f ca="1">(TRUNC(PRODUCT($E$12:$E1132),16))</f>
        <v>1.1855142662503999</v>
      </c>
      <c r="G1133" s="123">
        <f t="shared" ca="1" si="323"/>
        <v>1.1741322804090699</v>
      </c>
      <c r="H1133" s="123">
        <f t="shared" ca="1" si="325"/>
        <v>1.0096939599999999</v>
      </c>
      <c r="I1133" s="124">
        <f t="shared" si="332"/>
        <v>1.15E-2</v>
      </c>
      <c r="J1133" s="125">
        <f t="shared" si="333"/>
        <v>44799</v>
      </c>
      <c r="K1133" s="126">
        <f t="shared" si="334"/>
        <v>19</v>
      </c>
      <c r="L1133" s="127">
        <f t="shared" si="335"/>
        <v>19</v>
      </c>
      <c r="M1133" s="128">
        <f t="shared" si="326"/>
        <v>1.0008624880000001</v>
      </c>
      <c r="N1133" s="128">
        <f t="shared" ca="1" si="327"/>
        <v>1.0105648089999999</v>
      </c>
      <c r="O1133" s="127">
        <f t="shared" si="336"/>
        <v>0</v>
      </c>
      <c r="P1133" s="123">
        <f t="shared" ca="1" si="328"/>
        <v>105.64808999</v>
      </c>
      <c r="Q1133" s="129">
        <f t="shared" si="329"/>
        <v>0</v>
      </c>
      <c r="R1133" s="130" t="str">
        <f t="shared" si="337"/>
        <v>J=</v>
      </c>
      <c r="S1133" s="125">
        <f t="shared" si="338"/>
        <v>44984</v>
      </c>
      <c r="T1133" s="133" t="str">
        <f t="shared" si="339"/>
        <v>-</v>
      </c>
      <c r="U1133" s="6"/>
      <c r="V1133" s="6"/>
      <c r="W1133" s="6"/>
      <c r="X1133" s="7"/>
      <c r="Y1133" s="1"/>
      <c r="Z1133" s="6"/>
      <c r="AA1133" s="7"/>
      <c r="AB1133" s="7"/>
      <c r="AC1133" s="7"/>
      <c r="AD1133" s="6"/>
      <c r="AE1133" s="8"/>
      <c r="AF1133" s="6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</row>
    <row r="1134" spans="1:212" x14ac:dyDescent="0.2">
      <c r="A1134" s="122">
        <f t="shared" si="330"/>
        <v>44828</v>
      </c>
      <c r="B1134" s="121">
        <f t="shared" ca="1" si="340"/>
        <v>10111.23929</v>
      </c>
      <c r="C1134" s="123">
        <f t="shared" si="331"/>
        <v>10000</v>
      </c>
      <c r="D1134" s="124">
        <f ca="1">IF(A1134&lt;$B$1,VLOOKUP(A1134,[1]DI!$A$4:$B$15000,2,FALSE),0)</f>
        <v>0</v>
      </c>
      <c r="E1134" s="123">
        <f t="shared" ca="1" si="324"/>
        <v>1</v>
      </c>
      <c r="F1134" s="123">
        <f ca="1">(TRUNC(PRODUCT($E$12:$E1133),16))</f>
        <v>1.1861163652359401</v>
      </c>
      <c r="G1134" s="123">
        <f t="shared" ca="1" si="323"/>
        <v>1.1741322804090699</v>
      </c>
      <c r="H1134" s="123">
        <f t="shared" ca="1" si="325"/>
        <v>1.01020676</v>
      </c>
      <c r="I1134" s="124">
        <f t="shared" si="332"/>
        <v>1.15E-2</v>
      </c>
      <c r="J1134" s="125">
        <f t="shared" si="333"/>
        <v>44799</v>
      </c>
      <c r="K1134" s="126">
        <f t="shared" si="334"/>
        <v>19</v>
      </c>
      <c r="L1134" s="127">
        <f t="shared" si="335"/>
        <v>20</v>
      </c>
      <c r="M1134" s="128">
        <f t="shared" si="326"/>
        <v>1.000907902</v>
      </c>
      <c r="N1134" s="128">
        <f t="shared" ca="1" si="327"/>
        <v>1.011123929</v>
      </c>
      <c r="O1134" s="127">
        <f t="shared" si="336"/>
        <v>0</v>
      </c>
      <c r="P1134" s="123">
        <f t="shared" ca="1" si="328"/>
        <v>111.23929</v>
      </c>
      <c r="Q1134" s="129">
        <f t="shared" si="329"/>
        <v>0</v>
      </c>
      <c r="R1134" s="130" t="str">
        <f t="shared" si="337"/>
        <v>J=</v>
      </c>
      <c r="S1134" s="125">
        <f t="shared" si="338"/>
        <v>44984</v>
      </c>
      <c r="T1134" s="133" t="str">
        <f t="shared" si="339"/>
        <v>-</v>
      </c>
      <c r="U1134" s="6"/>
      <c r="V1134" s="6"/>
      <c r="W1134" s="6"/>
      <c r="X1134" s="7"/>
      <c r="Y1134" s="1"/>
      <c r="Z1134" s="6"/>
      <c r="AA1134" s="7"/>
      <c r="AB1134" s="7"/>
      <c r="AC1134" s="7"/>
      <c r="AD1134" s="6"/>
      <c r="AE1134" s="8"/>
      <c r="AF1134" s="6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</row>
    <row r="1135" spans="1:212" x14ac:dyDescent="0.2">
      <c r="A1135" s="122">
        <f t="shared" si="330"/>
        <v>44829</v>
      </c>
      <c r="B1135" s="121">
        <f t="shared" ca="1" si="340"/>
        <v>10111.23929</v>
      </c>
      <c r="C1135" s="123">
        <f t="shared" si="331"/>
        <v>10000</v>
      </c>
      <c r="D1135" s="124">
        <f ca="1">IF(A1135&lt;$B$1,VLOOKUP(A1135,[1]DI!$A$4:$B$15000,2,FALSE),0)</f>
        <v>0</v>
      </c>
      <c r="E1135" s="123">
        <f t="shared" ca="1" si="324"/>
        <v>1</v>
      </c>
      <c r="F1135" s="123">
        <f ca="1">(TRUNC(PRODUCT($E$12:$E1134),16))</f>
        <v>1.1861163652359401</v>
      </c>
      <c r="G1135" s="123">
        <f t="shared" ca="1" si="323"/>
        <v>1.1741322804090699</v>
      </c>
      <c r="H1135" s="123">
        <f t="shared" ca="1" si="325"/>
        <v>1.01020676</v>
      </c>
      <c r="I1135" s="124">
        <f t="shared" si="332"/>
        <v>1.15E-2</v>
      </c>
      <c r="J1135" s="125">
        <f t="shared" si="333"/>
        <v>44799</v>
      </c>
      <c r="K1135" s="126">
        <f t="shared" si="334"/>
        <v>19</v>
      </c>
      <c r="L1135" s="127">
        <f t="shared" si="335"/>
        <v>20</v>
      </c>
      <c r="M1135" s="128">
        <f t="shared" si="326"/>
        <v>1.000907902</v>
      </c>
      <c r="N1135" s="128">
        <f t="shared" ca="1" si="327"/>
        <v>1.011123929</v>
      </c>
      <c r="O1135" s="127">
        <f t="shared" si="336"/>
        <v>0</v>
      </c>
      <c r="P1135" s="123">
        <f t="shared" ca="1" si="328"/>
        <v>111.23929</v>
      </c>
      <c r="Q1135" s="129">
        <f t="shared" si="329"/>
        <v>0</v>
      </c>
      <c r="R1135" s="130" t="str">
        <f t="shared" si="337"/>
        <v>J=</v>
      </c>
      <c r="S1135" s="125">
        <f t="shared" si="338"/>
        <v>44984</v>
      </c>
      <c r="T1135" s="133" t="str">
        <f t="shared" si="339"/>
        <v>-</v>
      </c>
      <c r="U1135" s="6"/>
      <c r="V1135" s="6"/>
      <c r="W1135" s="6"/>
      <c r="X1135" s="7"/>
      <c r="Y1135" s="1"/>
      <c r="Z1135" s="6"/>
      <c r="AA1135" s="7"/>
      <c r="AB1135" s="7"/>
      <c r="AC1135" s="7"/>
      <c r="AD1135" s="6"/>
      <c r="AE1135" s="8"/>
      <c r="AF1135" s="6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</row>
    <row r="1136" spans="1:212" x14ac:dyDescent="0.2">
      <c r="A1136" s="122">
        <f t="shared" si="330"/>
        <v>44830</v>
      </c>
      <c r="B1136" s="121">
        <f t="shared" ca="1" si="340"/>
        <v>10111.23929</v>
      </c>
      <c r="C1136" s="123">
        <f t="shared" si="331"/>
        <v>10000</v>
      </c>
      <c r="D1136" s="124">
        <f ca="1">IF(A1136&lt;$B$1,VLOOKUP(A1136,[1]DI!$A$4:$B$15000,2,FALSE),0)</f>
        <v>0.13650000000000001</v>
      </c>
      <c r="E1136" s="123">
        <f t="shared" ca="1" si="324"/>
        <v>1.00050788</v>
      </c>
      <c r="F1136" s="123">
        <f ca="1">(TRUNC(PRODUCT($E$12:$E1135),16))</f>
        <v>1.1861163652359401</v>
      </c>
      <c r="G1136" s="123">
        <f t="shared" ref="G1136:G1199" ca="1" si="341">IF(O1135&gt;0,F1135,G1135)</f>
        <v>1.1741322804090699</v>
      </c>
      <c r="H1136" s="123">
        <f t="shared" ca="1" si="325"/>
        <v>1.01020676</v>
      </c>
      <c r="I1136" s="124">
        <f t="shared" si="332"/>
        <v>1.15E-2</v>
      </c>
      <c r="J1136" s="125">
        <f t="shared" si="333"/>
        <v>44799</v>
      </c>
      <c r="K1136" s="126">
        <f t="shared" si="334"/>
        <v>20</v>
      </c>
      <c r="L1136" s="127">
        <f t="shared" si="335"/>
        <v>20</v>
      </c>
      <c r="M1136" s="128">
        <f t="shared" si="326"/>
        <v>1.000907902</v>
      </c>
      <c r="N1136" s="128">
        <f t="shared" ca="1" si="327"/>
        <v>1.011123929</v>
      </c>
      <c r="O1136" s="127">
        <f t="shared" si="336"/>
        <v>0</v>
      </c>
      <c r="P1136" s="123">
        <f t="shared" ca="1" si="328"/>
        <v>111.23929</v>
      </c>
      <c r="Q1136" s="129">
        <f t="shared" si="329"/>
        <v>0</v>
      </c>
      <c r="R1136" s="130" t="str">
        <f t="shared" si="337"/>
        <v>J=</v>
      </c>
      <c r="S1136" s="125">
        <f t="shared" si="338"/>
        <v>44984</v>
      </c>
      <c r="T1136" s="133" t="str">
        <f t="shared" si="339"/>
        <v>-</v>
      </c>
      <c r="U1136" s="6"/>
      <c r="V1136" s="6"/>
      <c r="W1136" s="6"/>
      <c r="X1136" s="7"/>
      <c r="Y1136" s="1"/>
      <c r="Z1136" s="6"/>
      <c r="AA1136" s="7"/>
      <c r="AB1136" s="7"/>
      <c r="AC1136" s="7"/>
      <c r="AD1136" s="6"/>
      <c r="AE1136" s="8"/>
      <c r="AF1136" s="6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</row>
    <row r="1137" spans="1:212" x14ac:dyDescent="0.2">
      <c r="A1137" s="122">
        <f t="shared" si="330"/>
        <v>44831</v>
      </c>
      <c r="B1137" s="121">
        <f t="shared" ca="1" si="340"/>
        <v>10116.83358</v>
      </c>
      <c r="C1137" s="123">
        <f t="shared" si="331"/>
        <v>10000</v>
      </c>
      <c r="D1137" s="124">
        <f ca="1">IF(A1137&lt;$B$1,VLOOKUP(A1137,[1]DI!$A$4:$B$15000,2,FALSE),0)</f>
        <v>0.13650000000000001</v>
      </c>
      <c r="E1137" s="123">
        <f t="shared" ca="1" si="324"/>
        <v>1.00050788</v>
      </c>
      <c r="F1137" s="123">
        <f ca="1">(TRUNC(PRODUCT($E$12:$E1136),16))</f>
        <v>1.18671877001552</v>
      </c>
      <c r="G1137" s="123">
        <f t="shared" ca="1" si="341"/>
        <v>1.1741322804090699</v>
      </c>
      <c r="H1137" s="123">
        <f t="shared" ca="1" si="325"/>
        <v>1.01071982</v>
      </c>
      <c r="I1137" s="124">
        <f t="shared" si="332"/>
        <v>1.15E-2</v>
      </c>
      <c r="J1137" s="125">
        <f t="shared" si="333"/>
        <v>44799</v>
      </c>
      <c r="K1137" s="126">
        <f t="shared" si="334"/>
        <v>21</v>
      </c>
      <c r="L1137" s="127">
        <f t="shared" si="335"/>
        <v>21</v>
      </c>
      <c r="M1137" s="128">
        <f t="shared" si="326"/>
        <v>1.000953319</v>
      </c>
      <c r="N1137" s="128">
        <f t="shared" ca="1" si="327"/>
        <v>1.011683358</v>
      </c>
      <c r="O1137" s="127">
        <f t="shared" si="336"/>
        <v>0</v>
      </c>
      <c r="P1137" s="123">
        <f t="shared" ca="1" si="328"/>
        <v>116.83358</v>
      </c>
      <c r="Q1137" s="129">
        <f t="shared" si="329"/>
        <v>0</v>
      </c>
      <c r="R1137" s="130" t="str">
        <f t="shared" si="337"/>
        <v>J=</v>
      </c>
      <c r="S1137" s="125">
        <f t="shared" si="338"/>
        <v>44984</v>
      </c>
      <c r="T1137" s="133" t="str">
        <f t="shared" si="339"/>
        <v>-</v>
      </c>
      <c r="U1137" s="6"/>
      <c r="V1137" s="6"/>
      <c r="W1137" s="6"/>
      <c r="X1137" s="7"/>
      <c r="Y1137" s="1"/>
      <c r="Z1137" s="6"/>
      <c r="AA1137" s="7"/>
      <c r="AB1137" s="7"/>
      <c r="AC1137" s="7"/>
      <c r="AD1137" s="6"/>
      <c r="AE1137" s="8"/>
      <c r="AF1137" s="6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</row>
    <row r="1138" spans="1:212" x14ac:dyDescent="0.2">
      <c r="A1138" s="122">
        <f t="shared" si="330"/>
        <v>44832</v>
      </c>
      <c r="B1138" s="121">
        <f t="shared" ca="1" si="340"/>
        <v>10122.431070000001</v>
      </c>
      <c r="C1138" s="123">
        <f t="shared" si="331"/>
        <v>10000</v>
      </c>
      <c r="D1138" s="124">
        <f ca="1">IF(A1138&lt;$B$1,VLOOKUP(A1138,[1]DI!$A$4:$B$15000,2,FALSE),0)</f>
        <v>0.13650000000000001</v>
      </c>
      <c r="E1138" s="123">
        <f t="shared" ca="1" si="324"/>
        <v>1.00050788</v>
      </c>
      <c r="F1138" s="123">
        <f ca="1">(TRUNC(PRODUCT($E$12:$E1137),16))</f>
        <v>1.1873214807444401</v>
      </c>
      <c r="G1138" s="123">
        <f t="shared" ca="1" si="341"/>
        <v>1.1741322804090699</v>
      </c>
      <c r="H1138" s="123">
        <f t="shared" ca="1" si="325"/>
        <v>1.01123315</v>
      </c>
      <c r="I1138" s="124">
        <f t="shared" si="332"/>
        <v>1.15E-2</v>
      </c>
      <c r="J1138" s="125">
        <f t="shared" si="333"/>
        <v>44799</v>
      </c>
      <c r="K1138" s="126">
        <f t="shared" si="334"/>
        <v>22</v>
      </c>
      <c r="L1138" s="127">
        <f t="shared" si="335"/>
        <v>22</v>
      </c>
      <c r="M1138" s="128">
        <f t="shared" si="326"/>
        <v>1.0009987380000001</v>
      </c>
      <c r="N1138" s="128">
        <f t="shared" ca="1" si="327"/>
        <v>1.012243107</v>
      </c>
      <c r="O1138" s="127">
        <f t="shared" si="336"/>
        <v>0</v>
      </c>
      <c r="P1138" s="123">
        <f t="shared" ca="1" si="328"/>
        <v>122.43107000000001</v>
      </c>
      <c r="Q1138" s="129">
        <f t="shared" si="329"/>
        <v>0</v>
      </c>
      <c r="R1138" s="130" t="str">
        <f t="shared" si="337"/>
        <v>J=</v>
      </c>
      <c r="S1138" s="125">
        <f t="shared" si="338"/>
        <v>44984</v>
      </c>
      <c r="T1138" s="133" t="str">
        <f t="shared" si="339"/>
        <v>-</v>
      </c>
      <c r="U1138" s="6"/>
      <c r="V1138" s="6"/>
      <c r="W1138" s="6"/>
      <c r="X1138" s="7"/>
      <c r="Y1138" s="1"/>
      <c r="Z1138" s="6"/>
      <c r="AA1138" s="7"/>
      <c r="AB1138" s="7"/>
      <c r="AC1138" s="7"/>
      <c r="AD1138" s="6"/>
      <c r="AE1138" s="8"/>
      <c r="AF1138" s="6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</row>
    <row r="1139" spans="1:212" x14ac:dyDescent="0.2">
      <c r="A1139" s="122">
        <f t="shared" si="330"/>
        <v>44833</v>
      </c>
      <c r="B1139" s="121">
        <f t="shared" ca="1" si="340"/>
        <v>10128.03154</v>
      </c>
      <c r="C1139" s="123">
        <f t="shared" si="331"/>
        <v>10000</v>
      </c>
      <c r="D1139" s="124">
        <f ca="1">IF(A1139&lt;$B$1,VLOOKUP(A1139,[1]DI!$A$4:$B$15000,2,FALSE),0)</f>
        <v>0.13650000000000001</v>
      </c>
      <c r="E1139" s="123">
        <f t="shared" ca="1" si="324"/>
        <v>1.00050788</v>
      </c>
      <c r="F1139" s="123">
        <f ca="1">(TRUNC(PRODUCT($E$12:$E1138),16))</f>
        <v>1.1879244975780801</v>
      </c>
      <c r="G1139" s="123">
        <f t="shared" ca="1" si="341"/>
        <v>1.1741322804090699</v>
      </c>
      <c r="H1139" s="123">
        <f t="shared" ca="1" si="325"/>
        <v>1.01174673</v>
      </c>
      <c r="I1139" s="124">
        <f t="shared" si="332"/>
        <v>1.15E-2</v>
      </c>
      <c r="J1139" s="125">
        <f t="shared" si="333"/>
        <v>44799</v>
      </c>
      <c r="K1139" s="126">
        <f t="shared" si="334"/>
        <v>23</v>
      </c>
      <c r="L1139" s="127">
        <f t="shared" si="335"/>
        <v>23</v>
      </c>
      <c r="M1139" s="128">
        <f t="shared" si="326"/>
        <v>1.0010441590000001</v>
      </c>
      <c r="N1139" s="128">
        <f t="shared" ca="1" si="327"/>
        <v>1.012803154</v>
      </c>
      <c r="O1139" s="127">
        <f t="shared" si="336"/>
        <v>0</v>
      </c>
      <c r="P1139" s="123">
        <f t="shared" ca="1" si="328"/>
        <v>128.03154000000001</v>
      </c>
      <c r="Q1139" s="129">
        <f t="shared" si="329"/>
        <v>0</v>
      </c>
      <c r="R1139" s="130" t="str">
        <f t="shared" si="337"/>
        <v>J=</v>
      </c>
      <c r="S1139" s="125">
        <f t="shared" si="338"/>
        <v>44984</v>
      </c>
      <c r="T1139" s="133" t="str">
        <f t="shared" si="339"/>
        <v>-</v>
      </c>
      <c r="U1139" s="6"/>
      <c r="V1139" s="6"/>
      <c r="W1139" s="6"/>
      <c r="X1139" s="7"/>
      <c r="Y1139" s="1"/>
      <c r="Z1139" s="6"/>
      <c r="AA1139" s="7"/>
      <c r="AB1139" s="7"/>
      <c r="AC1139" s="7"/>
      <c r="AD1139" s="6"/>
      <c r="AE1139" s="8"/>
      <c r="AF1139" s="6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</row>
    <row r="1140" spans="1:212" x14ac:dyDescent="0.2">
      <c r="A1140" s="122">
        <f t="shared" si="330"/>
        <v>44834</v>
      </c>
      <c r="B1140" s="121">
        <f t="shared" ca="1" si="340"/>
        <v>10133.63521</v>
      </c>
      <c r="C1140" s="123">
        <f t="shared" si="331"/>
        <v>10000</v>
      </c>
      <c r="D1140" s="124">
        <f ca="1">IF(A1140&lt;$B$1,VLOOKUP(A1140,[1]DI!$A$4:$B$15000,2,FALSE),0)</f>
        <v>0.13650000000000001</v>
      </c>
      <c r="E1140" s="123">
        <f t="shared" ca="1" si="324"/>
        <v>1.00050788</v>
      </c>
      <c r="F1140" s="123">
        <f ca="1">(TRUNC(PRODUCT($E$12:$E1139),16))</f>
        <v>1.1885278206719101</v>
      </c>
      <c r="G1140" s="123">
        <f t="shared" ca="1" si="341"/>
        <v>1.1741322804090699</v>
      </c>
      <c r="H1140" s="123">
        <f t="shared" ca="1" si="325"/>
        <v>1.01226058</v>
      </c>
      <c r="I1140" s="124">
        <f t="shared" si="332"/>
        <v>1.15E-2</v>
      </c>
      <c r="J1140" s="125">
        <f t="shared" si="333"/>
        <v>44799</v>
      </c>
      <c r="K1140" s="126">
        <f t="shared" si="334"/>
        <v>24</v>
      </c>
      <c r="L1140" s="127">
        <f t="shared" si="335"/>
        <v>24</v>
      </c>
      <c r="M1140" s="128">
        <f t="shared" si="326"/>
        <v>1.0010895820000001</v>
      </c>
      <c r="N1140" s="128">
        <f t="shared" ca="1" si="327"/>
        <v>1.013363521</v>
      </c>
      <c r="O1140" s="127">
        <f t="shared" si="336"/>
        <v>0</v>
      </c>
      <c r="P1140" s="123">
        <f t="shared" ca="1" si="328"/>
        <v>133.63521</v>
      </c>
      <c r="Q1140" s="129">
        <f t="shared" si="329"/>
        <v>0</v>
      </c>
      <c r="R1140" s="130" t="str">
        <f t="shared" si="337"/>
        <v>J=</v>
      </c>
      <c r="S1140" s="125">
        <f t="shared" si="338"/>
        <v>44984</v>
      </c>
      <c r="T1140" s="133" t="str">
        <f t="shared" si="339"/>
        <v>-</v>
      </c>
      <c r="U1140" s="6"/>
      <c r="V1140" s="6"/>
      <c r="W1140" s="6"/>
      <c r="X1140" s="7"/>
      <c r="Y1140" s="1"/>
      <c r="Z1140" s="6"/>
      <c r="AA1140" s="7"/>
      <c r="AB1140" s="7"/>
      <c r="AC1140" s="7"/>
      <c r="AD1140" s="6"/>
      <c r="AE1140" s="8"/>
      <c r="AF1140" s="6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</row>
    <row r="1141" spans="1:212" x14ac:dyDescent="0.2">
      <c r="A1141" s="122">
        <f t="shared" si="330"/>
        <v>44835</v>
      </c>
      <c r="B1141" s="121">
        <f t="shared" ca="1" si="340"/>
        <v>10139.24185</v>
      </c>
      <c r="C1141" s="123">
        <f t="shared" si="331"/>
        <v>10000</v>
      </c>
      <c r="D1141" s="124">
        <f ca="1">IF(A1141&lt;$B$1,VLOOKUP(A1141,[1]DI!$A$4:$B$15000,2,FALSE),0)</f>
        <v>0</v>
      </c>
      <c r="E1141" s="123">
        <f t="shared" ca="1" si="324"/>
        <v>1</v>
      </c>
      <c r="F1141" s="123">
        <f ca="1">(TRUNC(PRODUCT($E$12:$E1140),16))</f>
        <v>1.18913145018147</v>
      </c>
      <c r="G1141" s="123">
        <f t="shared" ca="1" si="341"/>
        <v>1.1741322804090699</v>
      </c>
      <c r="H1141" s="123">
        <f t="shared" ca="1" si="325"/>
        <v>1.0127746799999999</v>
      </c>
      <c r="I1141" s="124">
        <f t="shared" si="332"/>
        <v>1.15E-2</v>
      </c>
      <c r="J1141" s="125">
        <f t="shared" si="333"/>
        <v>44799</v>
      </c>
      <c r="K1141" s="126">
        <f t="shared" si="334"/>
        <v>24</v>
      </c>
      <c r="L1141" s="127">
        <f t="shared" si="335"/>
        <v>25</v>
      </c>
      <c r="M1141" s="128">
        <f t="shared" si="326"/>
        <v>1.0011350059999999</v>
      </c>
      <c r="N1141" s="128">
        <f t="shared" ca="1" si="327"/>
        <v>1.013924185</v>
      </c>
      <c r="O1141" s="127">
        <f t="shared" si="336"/>
        <v>0</v>
      </c>
      <c r="P1141" s="123">
        <f t="shared" ca="1" si="328"/>
        <v>139.24185</v>
      </c>
      <c r="Q1141" s="129">
        <f t="shared" si="329"/>
        <v>0</v>
      </c>
      <c r="R1141" s="130" t="str">
        <f t="shared" si="337"/>
        <v>J=</v>
      </c>
      <c r="S1141" s="125">
        <f t="shared" si="338"/>
        <v>44984</v>
      </c>
      <c r="T1141" s="133" t="str">
        <f t="shared" si="339"/>
        <v>-</v>
      </c>
      <c r="U1141" s="6"/>
      <c r="V1141" s="6"/>
      <c r="W1141" s="6"/>
      <c r="X1141" s="7"/>
      <c r="Y1141" s="1"/>
      <c r="Z1141" s="6"/>
      <c r="AA1141" s="7"/>
      <c r="AB1141" s="7"/>
      <c r="AC1141" s="7"/>
      <c r="AD1141" s="6"/>
      <c r="AE1141" s="8"/>
      <c r="AF1141" s="6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</row>
    <row r="1142" spans="1:212" x14ac:dyDescent="0.2">
      <c r="A1142" s="122">
        <f t="shared" si="330"/>
        <v>44836</v>
      </c>
      <c r="B1142" s="121">
        <f t="shared" ca="1" si="340"/>
        <v>10139.24185</v>
      </c>
      <c r="C1142" s="123">
        <f t="shared" si="331"/>
        <v>10000</v>
      </c>
      <c r="D1142" s="124">
        <f ca="1">IF(A1142&lt;$B$1,VLOOKUP(A1142,[1]DI!$A$4:$B$15000,2,FALSE),0)</f>
        <v>0</v>
      </c>
      <c r="E1142" s="123">
        <f t="shared" ca="1" si="324"/>
        <v>1</v>
      </c>
      <c r="F1142" s="123">
        <f ca="1">(TRUNC(PRODUCT($E$12:$E1141),16))</f>
        <v>1.18913145018147</v>
      </c>
      <c r="G1142" s="123">
        <f t="shared" ca="1" si="341"/>
        <v>1.1741322804090699</v>
      </c>
      <c r="H1142" s="123">
        <f t="shared" ca="1" si="325"/>
        <v>1.0127746799999999</v>
      </c>
      <c r="I1142" s="124">
        <f t="shared" si="332"/>
        <v>1.15E-2</v>
      </c>
      <c r="J1142" s="125">
        <f t="shared" si="333"/>
        <v>44799</v>
      </c>
      <c r="K1142" s="126">
        <f t="shared" si="334"/>
        <v>24</v>
      </c>
      <c r="L1142" s="127">
        <f t="shared" si="335"/>
        <v>25</v>
      </c>
      <c r="M1142" s="128">
        <f t="shared" si="326"/>
        <v>1.0011350059999999</v>
      </c>
      <c r="N1142" s="128">
        <f t="shared" ca="1" si="327"/>
        <v>1.013924185</v>
      </c>
      <c r="O1142" s="127">
        <f t="shared" si="336"/>
        <v>0</v>
      </c>
      <c r="P1142" s="123">
        <f t="shared" ca="1" si="328"/>
        <v>139.24185</v>
      </c>
      <c r="Q1142" s="129">
        <f t="shared" si="329"/>
        <v>0</v>
      </c>
      <c r="R1142" s="130" t="str">
        <f t="shared" si="337"/>
        <v>J=</v>
      </c>
      <c r="S1142" s="125">
        <f t="shared" si="338"/>
        <v>44984</v>
      </c>
      <c r="T1142" s="133" t="str">
        <f t="shared" si="339"/>
        <v>-</v>
      </c>
      <c r="U1142" s="6"/>
      <c r="V1142" s="6"/>
      <c r="W1142" s="6"/>
      <c r="X1142" s="7"/>
      <c r="Y1142" s="1"/>
      <c r="Z1142" s="6"/>
      <c r="AA1142" s="7"/>
      <c r="AB1142" s="7"/>
      <c r="AC1142" s="7"/>
      <c r="AD1142" s="6"/>
      <c r="AE1142" s="8"/>
      <c r="AF1142" s="6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</row>
    <row r="1143" spans="1:212" x14ac:dyDescent="0.2">
      <c r="A1143" s="122">
        <f t="shared" si="330"/>
        <v>44837</v>
      </c>
      <c r="B1143" s="121">
        <f t="shared" ca="1" si="340"/>
        <v>10139.24185</v>
      </c>
      <c r="C1143" s="123">
        <f t="shared" si="331"/>
        <v>10000</v>
      </c>
      <c r="D1143" s="124">
        <f ca="1">IF(A1143&lt;$B$1,VLOOKUP(A1143,[1]DI!$A$4:$B$15000,2,FALSE),0)</f>
        <v>0.13650000000000001</v>
      </c>
      <c r="E1143" s="123">
        <f t="shared" ca="1" si="324"/>
        <v>1.00050788</v>
      </c>
      <c r="F1143" s="123">
        <f ca="1">(TRUNC(PRODUCT($E$12:$E1142),16))</f>
        <v>1.18913145018147</v>
      </c>
      <c r="G1143" s="123">
        <f t="shared" ca="1" si="341"/>
        <v>1.1741322804090699</v>
      </c>
      <c r="H1143" s="123">
        <f t="shared" ca="1" si="325"/>
        <v>1.0127746799999999</v>
      </c>
      <c r="I1143" s="124">
        <f t="shared" si="332"/>
        <v>1.15E-2</v>
      </c>
      <c r="J1143" s="125">
        <f t="shared" si="333"/>
        <v>44799</v>
      </c>
      <c r="K1143" s="126">
        <f t="shared" si="334"/>
        <v>25</v>
      </c>
      <c r="L1143" s="127">
        <f t="shared" si="335"/>
        <v>25</v>
      </c>
      <c r="M1143" s="128">
        <f t="shared" si="326"/>
        <v>1.0011350059999999</v>
      </c>
      <c r="N1143" s="128">
        <f t="shared" ca="1" si="327"/>
        <v>1.013924185</v>
      </c>
      <c r="O1143" s="127">
        <f t="shared" si="336"/>
        <v>0</v>
      </c>
      <c r="P1143" s="123">
        <f t="shared" ca="1" si="328"/>
        <v>139.24185</v>
      </c>
      <c r="Q1143" s="129">
        <f t="shared" si="329"/>
        <v>0</v>
      </c>
      <c r="R1143" s="130" t="str">
        <f t="shared" si="337"/>
        <v>J=</v>
      </c>
      <c r="S1143" s="125">
        <f t="shared" si="338"/>
        <v>44984</v>
      </c>
      <c r="T1143" s="133" t="str">
        <f t="shared" si="339"/>
        <v>-</v>
      </c>
      <c r="U1143" s="6"/>
      <c r="V1143" s="6"/>
      <c r="W1143" s="6"/>
      <c r="X1143" s="7"/>
      <c r="Y1143" s="1"/>
      <c r="Z1143" s="6"/>
      <c r="AA1143" s="7"/>
      <c r="AB1143" s="7"/>
      <c r="AC1143" s="7"/>
      <c r="AD1143" s="6"/>
      <c r="AE1143" s="8"/>
      <c r="AF1143" s="6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</row>
    <row r="1144" spans="1:212" x14ac:dyDescent="0.2">
      <c r="A1144" s="122">
        <f t="shared" si="330"/>
        <v>44838</v>
      </c>
      <c r="B1144" s="121">
        <f t="shared" ca="1" si="340"/>
        <v>10144.851710000001</v>
      </c>
      <c r="C1144" s="123">
        <f t="shared" si="331"/>
        <v>10000</v>
      </c>
      <c r="D1144" s="124">
        <f ca="1">IF(A1144&lt;$B$1,VLOOKUP(A1144,[1]DI!$A$4:$B$15000,2,FALSE),0)</f>
        <v>0.13650000000000001</v>
      </c>
      <c r="E1144" s="123">
        <f t="shared" ca="1" si="324"/>
        <v>1.00050788</v>
      </c>
      <c r="F1144" s="123">
        <f ca="1">(TRUNC(PRODUCT($E$12:$E1143),16))</f>
        <v>1.1897353862623901</v>
      </c>
      <c r="G1144" s="123">
        <f t="shared" ca="1" si="341"/>
        <v>1.1741322804090699</v>
      </c>
      <c r="H1144" s="123">
        <f t="shared" ca="1" si="325"/>
        <v>1.01328905</v>
      </c>
      <c r="I1144" s="124">
        <f t="shared" si="332"/>
        <v>1.15E-2</v>
      </c>
      <c r="J1144" s="125">
        <f t="shared" si="333"/>
        <v>44799</v>
      </c>
      <c r="K1144" s="126">
        <f t="shared" si="334"/>
        <v>26</v>
      </c>
      <c r="L1144" s="127">
        <f t="shared" si="335"/>
        <v>26</v>
      </c>
      <c r="M1144" s="128">
        <f t="shared" si="326"/>
        <v>1.0011804339999999</v>
      </c>
      <c r="N1144" s="128">
        <f t="shared" ca="1" si="327"/>
        <v>1.014485171</v>
      </c>
      <c r="O1144" s="127">
        <f t="shared" si="336"/>
        <v>0</v>
      </c>
      <c r="P1144" s="123">
        <f t="shared" ca="1" si="328"/>
        <v>144.85171</v>
      </c>
      <c r="Q1144" s="129">
        <f t="shared" si="329"/>
        <v>0</v>
      </c>
      <c r="R1144" s="130" t="str">
        <f t="shared" si="337"/>
        <v>J=</v>
      </c>
      <c r="S1144" s="125">
        <f t="shared" si="338"/>
        <v>44984</v>
      </c>
      <c r="T1144" s="133" t="str">
        <f t="shared" si="339"/>
        <v>-</v>
      </c>
      <c r="U1144" s="6"/>
      <c r="V1144" s="6"/>
      <c r="W1144" s="6"/>
      <c r="X1144" s="7"/>
      <c r="Y1144" s="1"/>
      <c r="Z1144" s="6"/>
      <c r="AA1144" s="7"/>
      <c r="AB1144" s="7"/>
      <c r="AC1144" s="7"/>
      <c r="AD1144" s="6"/>
      <c r="AE1144" s="8"/>
      <c r="AF1144" s="6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</row>
    <row r="1145" spans="1:212" x14ac:dyDescent="0.2">
      <c r="A1145" s="122">
        <f t="shared" si="330"/>
        <v>44839</v>
      </c>
      <c r="B1145" s="121">
        <f t="shared" ca="1" si="340"/>
        <v>10150.46464</v>
      </c>
      <c r="C1145" s="123">
        <f t="shared" si="331"/>
        <v>10000</v>
      </c>
      <c r="D1145" s="124">
        <f ca="1">IF(A1145&lt;$B$1,VLOOKUP(A1145,[1]DI!$A$4:$B$15000,2,FALSE),0)</f>
        <v>0.13650000000000001</v>
      </c>
      <c r="E1145" s="123">
        <f t="shared" ca="1" si="324"/>
        <v>1.00050788</v>
      </c>
      <c r="F1145" s="123">
        <f ca="1">(TRUNC(PRODUCT($E$12:$E1144),16))</f>
        <v>1.1903396290703601</v>
      </c>
      <c r="G1145" s="123">
        <f t="shared" ca="1" si="341"/>
        <v>1.1741322804090699</v>
      </c>
      <c r="H1145" s="123">
        <f t="shared" ca="1" si="325"/>
        <v>1.0138036800000001</v>
      </c>
      <c r="I1145" s="124">
        <f t="shared" si="332"/>
        <v>1.15E-2</v>
      </c>
      <c r="J1145" s="125">
        <f t="shared" si="333"/>
        <v>44799</v>
      </c>
      <c r="K1145" s="126">
        <f t="shared" si="334"/>
        <v>27</v>
      </c>
      <c r="L1145" s="127">
        <f t="shared" si="335"/>
        <v>27</v>
      </c>
      <c r="M1145" s="128">
        <f t="shared" si="326"/>
        <v>1.0012258629999999</v>
      </c>
      <c r="N1145" s="128">
        <f t="shared" ca="1" si="327"/>
        <v>1.0150464640000001</v>
      </c>
      <c r="O1145" s="127">
        <f t="shared" si="336"/>
        <v>0</v>
      </c>
      <c r="P1145" s="123">
        <f t="shared" ca="1" si="328"/>
        <v>150.46464</v>
      </c>
      <c r="Q1145" s="129">
        <f t="shared" si="329"/>
        <v>0</v>
      </c>
      <c r="R1145" s="130" t="str">
        <f t="shared" si="337"/>
        <v>J=</v>
      </c>
      <c r="S1145" s="125">
        <f t="shared" si="338"/>
        <v>44984</v>
      </c>
      <c r="T1145" s="133" t="str">
        <f t="shared" si="339"/>
        <v>-</v>
      </c>
      <c r="U1145" s="6"/>
      <c r="V1145" s="6"/>
      <c r="W1145" s="6"/>
      <c r="X1145" s="7"/>
      <c r="Y1145" s="1"/>
      <c r="Z1145" s="6"/>
      <c r="AA1145" s="7"/>
      <c r="AB1145" s="7"/>
      <c r="AC1145" s="7"/>
      <c r="AD1145" s="6"/>
      <c r="AE1145" s="8"/>
      <c r="AF1145" s="6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</row>
    <row r="1146" spans="1:212" x14ac:dyDescent="0.2">
      <c r="A1146" s="122">
        <f t="shared" si="330"/>
        <v>44840</v>
      </c>
      <c r="B1146" s="121">
        <f t="shared" ca="1" si="340"/>
        <v>10156.080669999999</v>
      </c>
      <c r="C1146" s="123">
        <f t="shared" si="331"/>
        <v>10000</v>
      </c>
      <c r="D1146" s="124">
        <f ca="1">IF(A1146&lt;$B$1,VLOOKUP(A1146,[1]DI!$A$4:$B$15000,2,FALSE),0)</f>
        <v>0.13650000000000001</v>
      </c>
      <c r="E1146" s="123">
        <f t="shared" ca="1" si="324"/>
        <v>1.00050788</v>
      </c>
      <c r="F1146" s="123">
        <f ca="1">(TRUNC(PRODUCT($E$12:$E1145),16))</f>
        <v>1.1909441787611701</v>
      </c>
      <c r="G1146" s="123">
        <f t="shared" ca="1" si="341"/>
        <v>1.1741322804090699</v>
      </c>
      <c r="H1146" s="123">
        <f t="shared" ca="1" si="325"/>
        <v>1.0143185699999999</v>
      </c>
      <c r="I1146" s="124">
        <f t="shared" si="332"/>
        <v>1.15E-2</v>
      </c>
      <c r="J1146" s="125">
        <f t="shared" si="333"/>
        <v>44799</v>
      </c>
      <c r="K1146" s="126">
        <f t="shared" si="334"/>
        <v>28</v>
      </c>
      <c r="L1146" s="127">
        <f t="shared" si="335"/>
        <v>28</v>
      </c>
      <c r="M1146" s="128">
        <f t="shared" si="326"/>
        <v>1.0012712939999999</v>
      </c>
      <c r="N1146" s="128">
        <f t="shared" ca="1" si="327"/>
        <v>1.0156080670000001</v>
      </c>
      <c r="O1146" s="127">
        <f t="shared" si="336"/>
        <v>0</v>
      </c>
      <c r="P1146" s="123">
        <f t="shared" ca="1" si="328"/>
        <v>156.08067</v>
      </c>
      <c r="Q1146" s="129">
        <f t="shared" si="329"/>
        <v>0</v>
      </c>
      <c r="R1146" s="130" t="str">
        <f t="shared" si="337"/>
        <v>J=</v>
      </c>
      <c r="S1146" s="125">
        <f t="shared" si="338"/>
        <v>44984</v>
      </c>
      <c r="T1146" s="133" t="str">
        <f t="shared" si="339"/>
        <v>-</v>
      </c>
      <c r="U1146" s="6"/>
      <c r="V1146" s="6"/>
      <c r="W1146" s="6"/>
      <c r="X1146" s="7"/>
      <c r="Y1146" s="1"/>
      <c r="Z1146" s="6"/>
      <c r="AA1146" s="7"/>
      <c r="AB1146" s="7"/>
      <c r="AC1146" s="7"/>
      <c r="AD1146" s="6"/>
      <c r="AE1146" s="8"/>
      <c r="AF1146" s="6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</row>
    <row r="1147" spans="1:212" x14ac:dyDescent="0.2">
      <c r="A1147" s="122">
        <f t="shared" si="330"/>
        <v>44841</v>
      </c>
      <c r="B1147" s="121">
        <f t="shared" ca="1" si="340"/>
        <v>10161.699790000001</v>
      </c>
      <c r="C1147" s="123">
        <f t="shared" si="331"/>
        <v>10000</v>
      </c>
      <c r="D1147" s="124">
        <f ca="1">IF(A1147&lt;$B$1,VLOOKUP(A1147,[1]DI!$A$4:$B$15000,2,FALSE),0)</f>
        <v>0.13650000000000001</v>
      </c>
      <c r="E1147" s="123">
        <f t="shared" ca="1" si="324"/>
        <v>1.00050788</v>
      </c>
      <c r="F1147" s="123">
        <f ca="1">(TRUNC(PRODUCT($E$12:$E1146),16))</f>
        <v>1.1915490354906799</v>
      </c>
      <c r="G1147" s="123">
        <f t="shared" ca="1" si="341"/>
        <v>1.1741322804090699</v>
      </c>
      <c r="H1147" s="123">
        <f t="shared" ca="1" si="325"/>
        <v>1.0148337199999999</v>
      </c>
      <c r="I1147" s="124">
        <f t="shared" si="332"/>
        <v>1.15E-2</v>
      </c>
      <c r="J1147" s="125">
        <f t="shared" si="333"/>
        <v>44799</v>
      </c>
      <c r="K1147" s="126">
        <f t="shared" si="334"/>
        <v>29</v>
      </c>
      <c r="L1147" s="127">
        <f t="shared" si="335"/>
        <v>29</v>
      </c>
      <c r="M1147" s="128">
        <f t="shared" si="326"/>
        <v>1.0013167270000001</v>
      </c>
      <c r="N1147" s="128">
        <f t="shared" ca="1" si="327"/>
        <v>1.0161699790000001</v>
      </c>
      <c r="O1147" s="127">
        <f t="shared" si="336"/>
        <v>0</v>
      </c>
      <c r="P1147" s="123">
        <f t="shared" ca="1" si="328"/>
        <v>161.69979000000001</v>
      </c>
      <c r="Q1147" s="129">
        <f t="shared" si="329"/>
        <v>0</v>
      </c>
      <c r="R1147" s="130" t="str">
        <f t="shared" si="337"/>
        <v>J=</v>
      </c>
      <c r="S1147" s="125">
        <f t="shared" si="338"/>
        <v>44984</v>
      </c>
      <c r="T1147" s="133" t="str">
        <f t="shared" si="339"/>
        <v>-</v>
      </c>
      <c r="U1147" s="6"/>
      <c r="V1147" s="6"/>
      <c r="W1147" s="6"/>
      <c r="X1147" s="7"/>
      <c r="Y1147" s="1"/>
      <c r="Z1147" s="6"/>
      <c r="AA1147" s="7"/>
      <c r="AB1147" s="7"/>
      <c r="AC1147" s="7"/>
      <c r="AD1147" s="6"/>
      <c r="AE1147" s="8"/>
      <c r="AF1147" s="6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</row>
    <row r="1148" spans="1:212" x14ac:dyDescent="0.2">
      <c r="A1148" s="122">
        <f t="shared" si="330"/>
        <v>44842</v>
      </c>
      <c r="B1148" s="121">
        <f t="shared" ca="1" si="340"/>
        <v>10167.322099999999</v>
      </c>
      <c r="C1148" s="123">
        <f t="shared" si="331"/>
        <v>10000</v>
      </c>
      <c r="D1148" s="124">
        <f ca="1">IF(A1148&lt;$B$1,VLOOKUP(A1148,[1]DI!$A$4:$B$15000,2,FALSE),0)</f>
        <v>0</v>
      </c>
      <c r="E1148" s="123">
        <f t="shared" ca="1" si="324"/>
        <v>1</v>
      </c>
      <c r="F1148" s="123">
        <f ca="1">(TRUNC(PRODUCT($E$12:$E1147),16))</f>
        <v>1.1921541994148299</v>
      </c>
      <c r="G1148" s="123">
        <f t="shared" ca="1" si="341"/>
        <v>1.1741322804090699</v>
      </c>
      <c r="H1148" s="123">
        <f t="shared" ca="1" si="325"/>
        <v>1.0153491400000001</v>
      </c>
      <c r="I1148" s="124">
        <f t="shared" si="332"/>
        <v>1.15E-2</v>
      </c>
      <c r="J1148" s="125">
        <f t="shared" si="333"/>
        <v>44799</v>
      </c>
      <c r="K1148" s="126">
        <f t="shared" si="334"/>
        <v>29</v>
      </c>
      <c r="L1148" s="127">
        <f t="shared" si="335"/>
        <v>30</v>
      </c>
      <c r="M1148" s="128">
        <f t="shared" si="326"/>
        <v>1.0013621619999999</v>
      </c>
      <c r="N1148" s="128">
        <f t="shared" ca="1" si="327"/>
        <v>1.01673221</v>
      </c>
      <c r="O1148" s="127">
        <f t="shared" si="336"/>
        <v>0</v>
      </c>
      <c r="P1148" s="123">
        <f t="shared" ca="1" si="328"/>
        <v>167.32210000000001</v>
      </c>
      <c r="Q1148" s="129">
        <f t="shared" si="329"/>
        <v>0</v>
      </c>
      <c r="R1148" s="130" t="str">
        <f t="shared" si="337"/>
        <v>J=</v>
      </c>
      <c r="S1148" s="125">
        <f t="shared" si="338"/>
        <v>44984</v>
      </c>
      <c r="T1148" s="133" t="str">
        <f t="shared" si="339"/>
        <v>-</v>
      </c>
      <c r="U1148" s="6"/>
      <c r="V1148" s="6"/>
      <c r="W1148" s="6"/>
      <c r="X1148" s="7"/>
      <c r="Y1148" s="1"/>
      <c r="Z1148" s="6"/>
      <c r="AA1148" s="7"/>
      <c r="AB1148" s="7"/>
      <c r="AC1148" s="7"/>
      <c r="AD1148" s="6"/>
      <c r="AE1148" s="8"/>
      <c r="AF1148" s="6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</row>
    <row r="1149" spans="1:212" x14ac:dyDescent="0.2">
      <c r="A1149" s="122">
        <f t="shared" si="330"/>
        <v>44843</v>
      </c>
      <c r="B1149" s="121">
        <f t="shared" ca="1" si="340"/>
        <v>10167.322099999999</v>
      </c>
      <c r="C1149" s="123">
        <f t="shared" si="331"/>
        <v>10000</v>
      </c>
      <c r="D1149" s="124">
        <f ca="1">IF(A1149&lt;$B$1,VLOOKUP(A1149,[1]DI!$A$4:$B$15000,2,FALSE),0)</f>
        <v>0</v>
      </c>
      <c r="E1149" s="123">
        <f t="shared" ca="1" si="324"/>
        <v>1</v>
      </c>
      <c r="F1149" s="123">
        <f ca="1">(TRUNC(PRODUCT($E$12:$E1148),16))</f>
        <v>1.1921541994148299</v>
      </c>
      <c r="G1149" s="123">
        <f t="shared" ca="1" si="341"/>
        <v>1.1741322804090699</v>
      </c>
      <c r="H1149" s="123">
        <f t="shared" ca="1" si="325"/>
        <v>1.0153491400000001</v>
      </c>
      <c r="I1149" s="124">
        <f t="shared" si="332"/>
        <v>1.15E-2</v>
      </c>
      <c r="J1149" s="125">
        <f t="shared" si="333"/>
        <v>44799</v>
      </c>
      <c r="K1149" s="126">
        <f t="shared" si="334"/>
        <v>29</v>
      </c>
      <c r="L1149" s="127">
        <f t="shared" si="335"/>
        <v>30</v>
      </c>
      <c r="M1149" s="128">
        <f t="shared" si="326"/>
        <v>1.0013621619999999</v>
      </c>
      <c r="N1149" s="128">
        <f t="shared" ca="1" si="327"/>
        <v>1.01673221</v>
      </c>
      <c r="O1149" s="127">
        <f t="shared" si="336"/>
        <v>0</v>
      </c>
      <c r="P1149" s="123">
        <f t="shared" ca="1" si="328"/>
        <v>167.32210000000001</v>
      </c>
      <c r="Q1149" s="129">
        <f t="shared" si="329"/>
        <v>0</v>
      </c>
      <c r="R1149" s="130" t="str">
        <f t="shared" si="337"/>
        <v>J=</v>
      </c>
      <c r="S1149" s="125">
        <f t="shared" si="338"/>
        <v>44984</v>
      </c>
      <c r="T1149" s="133" t="str">
        <f t="shared" si="339"/>
        <v>-</v>
      </c>
      <c r="U1149" s="6"/>
      <c r="V1149" s="6"/>
      <c r="W1149" s="6"/>
      <c r="X1149" s="7"/>
      <c r="Y1149" s="1"/>
      <c r="Z1149" s="6"/>
      <c r="AA1149" s="7"/>
      <c r="AB1149" s="7"/>
      <c r="AC1149" s="7"/>
      <c r="AD1149" s="6"/>
      <c r="AE1149" s="8"/>
      <c r="AF1149" s="6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</row>
    <row r="1150" spans="1:212" x14ac:dyDescent="0.2">
      <c r="A1150" s="122">
        <f t="shared" si="330"/>
        <v>44844</v>
      </c>
      <c r="B1150" s="121">
        <f t="shared" ca="1" si="340"/>
        <v>10167.322099999999</v>
      </c>
      <c r="C1150" s="123">
        <f t="shared" si="331"/>
        <v>10000</v>
      </c>
      <c r="D1150" s="124">
        <f ca="1">IF(A1150&lt;$B$1,VLOOKUP(A1150,[1]DI!$A$4:$B$15000,2,FALSE),0)</f>
        <v>0.13650000000000001</v>
      </c>
      <c r="E1150" s="123">
        <f t="shared" ca="1" si="324"/>
        <v>1.00050788</v>
      </c>
      <c r="F1150" s="123">
        <f ca="1">(TRUNC(PRODUCT($E$12:$E1149),16))</f>
        <v>1.1921541994148299</v>
      </c>
      <c r="G1150" s="123">
        <f t="shared" ca="1" si="341"/>
        <v>1.1741322804090699</v>
      </c>
      <c r="H1150" s="123">
        <f t="shared" ca="1" si="325"/>
        <v>1.0153491400000001</v>
      </c>
      <c r="I1150" s="124">
        <f t="shared" si="332"/>
        <v>1.15E-2</v>
      </c>
      <c r="J1150" s="125">
        <f t="shared" si="333"/>
        <v>44799</v>
      </c>
      <c r="K1150" s="126">
        <f t="shared" si="334"/>
        <v>30</v>
      </c>
      <c r="L1150" s="127">
        <f t="shared" si="335"/>
        <v>30</v>
      </c>
      <c r="M1150" s="128">
        <f t="shared" si="326"/>
        <v>1.0013621619999999</v>
      </c>
      <c r="N1150" s="128">
        <f t="shared" ca="1" si="327"/>
        <v>1.01673221</v>
      </c>
      <c r="O1150" s="127">
        <f t="shared" si="336"/>
        <v>0</v>
      </c>
      <c r="P1150" s="123">
        <f t="shared" ca="1" si="328"/>
        <v>167.32210000000001</v>
      </c>
      <c r="Q1150" s="129">
        <f t="shared" si="329"/>
        <v>0</v>
      </c>
      <c r="R1150" s="130" t="str">
        <f t="shared" si="337"/>
        <v>J=</v>
      </c>
      <c r="S1150" s="125">
        <f t="shared" si="338"/>
        <v>44984</v>
      </c>
      <c r="T1150" s="133" t="str">
        <f t="shared" si="339"/>
        <v>-</v>
      </c>
      <c r="U1150" s="6"/>
      <c r="V1150" s="6"/>
      <c r="W1150" s="6"/>
      <c r="X1150" s="7"/>
      <c r="Y1150" s="1"/>
      <c r="Z1150" s="6"/>
      <c r="AA1150" s="7"/>
      <c r="AB1150" s="7"/>
      <c r="AC1150" s="7"/>
      <c r="AD1150" s="6"/>
      <c r="AE1150" s="8"/>
      <c r="AF1150" s="6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</row>
    <row r="1151" spans="1:212" x14ac:dyDescent="0.2">
      <c r="A1151" s="122">
        <f t="shared" si="330"/>
        <v>44845</v>
      </c>
      <c r="B1151" s="121">
        <f t="shared" ca="1" si="340"/>
        <v>10172.94740999</v>
      </c>
      <c r="C1151" s="123">
        <f t="shared" si="331"/>
        <v>10000</v>
      </c>
      <c r="D1151" s="124">
        <f ca="1">IF(A1151&lt;$B$1,VLOOKUP(A1151,[1]DI!$A$4:$B$15000,2,FALSE),0)</f>
        <v>0.13650000000000001</v>
      </c>
      <c r="E1151" s="123">
        <f t="shared" ca="1" si="324"/>
        <v>1.00050788</v>
      </c>
      <c r="F1151" s="123">
        <f ca="1">(TRUNC(PRODUCT($E$12:$E1150),16))</f>
        <v>1.19275967068963</v>
      </c>
      <c r="G1151" s="123">
        <f t="shared" ca="1" si="341"/>
        <v>1.1741322804090699</v>
      </c>
      <c r="H1151" s="123">
        <f t="shared" ca="1" si="325"/>
        <v>1.0158648100000001</v>
      </c>
      <c r="I1151" s="124">
        <f t="shared" si="332"/>
        <v>1.15E-2</v>
      </c>
      <c r="J1151" s="125">
        <f t="shared" si="333"/>
        <v>44799</v>
      </c>
      <c r="K1151" s="126">
        <f t="shared" si="334"/>
        <v>31</v>
      </c>
      <c r="L1151" s="127">
        <f t="shared" si="335"/>
        <v>31</v>
      </c>
      <c r="M1151" s="128">
        <f t="shared" si="326"/>
        <v>1.0014076000000001</v>
      </c>
      <c r="N1151" s="128">
        <f t="shared" ca="1" si="327"/>
        <v>1.0172947409999999</v>
      </c>
      <c r="O1151" s="127">
        <f t="shared" si="336"/>
        <v>0</v>
      </c>
      <c r="P1151" s="123">
        <f t="shared" ca="1" si="328"/>
        <v>172.94740999000001</v>
      </c>
      <c r="Q1151" s="129">
        <f t="shared" si="329"/>
        <v>0</v>
      </c>
      <c r="R1151" s="130" t="str">
        <f t="shared" si="337"/>
        <v>J=</v>
      </c>
      <c r="S1151" s="125">
        <f t="shared" si="338"/>
        <v>44984</v>
      </c>
      <c r="T1151" s="133" t="str">
        <f t="shared" si="339"/>
        <v>-</v>
      </c>
      <c r="U1151" s="6"/>
      <c r="V1151" s="6"/>
      <c r="W1151" s="6"/>
      <c r="X1151" s="7"/>
      <c r="Y1151" s="1"/>
      <c r="Z1151" s="6"/>
      <c r="AA1151" s="7"/>
      <c r="AB1151" s="7"/>
      <c r="AC1151" s="7"/>
      <c r="AD1151" s="6"/>
      <c r="AE1151" s="8"/>
      <c r="AF1151" s="6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</row>
    <row r="1152" spans="1:212" x14ac:dyDescent="0.2">
      <c r="A1152" s="122">
        <f t="shared" si="330"/>
        <v>44846</v>
      </c>
      <c r="B1152" s="121">
        <f t="shared" ca="1" si="340"/>
        <v>10178.57591</v>
      </c>
      <c r="C1152" s="123">
        <f t="shared" si="331"/>
        <v>10000</v>
      </c>
      <c r="D1152" s="124">
        <f ca="1">IF(A1152&lt;$B$1,VLOOKUP(A1152,[1]DI!$A$4:$B$15000,2,FALSE),0)</f>
        <v>0</v>
      </c>
      <c r="E1152" s="123">
        <f t="shared" ca="1" si="324"/>
        <v>1</v>
      </c>
      <c r="F1152" s="123">
        <f ca="1">(TRUNC(PRODUCT($E$12:$E1151),16))</f>
        <v>1.1933654494711801</v>
      </c>
      <c r="G1152" s="123">
        <f t="shared" ca="1" si="341"/>
        <v>1.1741322804090699</v>
      </c>
      <c r="H1152" s="123">
        <f t="shared" ca="1" si="325"/>
        <v>1.0163807499999999</v>
      </c>
      <c r="I1152" s="124">
        <f t="shared" si="332"/>
        <v>1.15E-2</v>
      </c>
      <c r="J1152" s="125">
        <f t="shared" si="333"/>
        <v>44799</v>
      </c>
      <c r="K1152" s="126">
        <f t="shared" si="334"/>
        <v>31</v>
      </c>
      <c r="L1152" s="127">
        <f t="shared" si="335"/>
        <v>32</v>
      </c>
      <c r="M1152" s="128">
        <f t="shared" si="326"/>
        <v>1.001453039</v>
      </c>
      <c r="N1152" s="128">
        <f t="shared" ca="1" si="327"/>
        <v>1.0178575910000001</v>
      </c>
      <c r="O1152" s="127">
        <f t="shared" si="336"/>
        <v>0</v>
      </c>
      <c r="P1152" s="123">
        <f t="shared" ca="1" si="328"/>
        <v>178.57590999999999</v>
      </c>
      <c r="Q1152" s="129">
        <f t="shared" si="329"/>
        <v>0</v>
      </c>
      <c r="R1152" s="130" t="str">
        <f t="shared" si="337"/>
        <v>J=</v>
      </c>
      <c r="S1152" s="125">
        <f t="shared" si="338"/>
        <v>44984</v>
      </c>
      <c r="T1152" s="133" t="str">
        <f t="shared" si="339"/>
        <v>-</v>
      </c>
      <c r="U1152" s="6"/>
      <c r="V1152" s="6"/>
      <c r="W1152" s="6"/>
      <c r="X1152" s="7"/>
      <c r="Y1152" s="1"/>
      <c r="Z1152" s="6"/>
      <c r="AA1152" s="7"/>
      <c r="AB1152" s="7"/>
      <c r="AC1152" s="7"/>
      <c r="AD1152" s="6"/>
      <c r="AE1152" s="8"/>
      <c r="AF1152" s="6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</row>
    <row r="1153" spans="1:212" x14ac:dyDescent="0.2">
      <c r="A1153" s="122">
        <f t="shared" si="330"/>
        <v>44847</v>
      </c>
      <c r="B1153" s="121">
        <f t="shared" ca="1" si="340"/>
        <v>10178.57591</v>
      </c>
      <c r="C1153" s="123">
        <f t="shared" si="331"/>
        <v>10000</v>
      </c>
      <c r="D1153" s="124">
        <f ca="1">IF(A1153&lt;$B$1,VLOOKUP(A1153,[1]DI!$A$4:$B$15000,2,FALSE),0)</f>
        <v>0.13650000000000001</v>
      </c>
      <c r="E1153" s="123">
        <f t="shared" ca="1" si="324"/>
        <v>1.00050788</v>
      </c>
      <c r="F1153" s="123">
        <f ca="1">(TRUNC(PRODUCT($E$12:$E1152),16))</f>
        <v>1.1933654494711801</v>
      </c>
      <c r="G1153" s="123">
        <f t="shared" ca="1" si="341"/>
        <v>1.1741322804090699</v>
      </c>
      <c r="H1153" s="123">
        <f t="shared" ca="1" si="325"/>
        <v>1.0163807499999999</v>
      </c>
      <c r="I1153" s="124">
        <f t="shared" si="332"/>
        <v>1.15E-2</v>
      </c>
      <c r="J1153" s="125">
        <f t="shared" si="333"/>
        <v>44799</v>
      </c>
      <c r="K1153" s="126">
        <f t="shared" si="334"/>
        <v>32</v>
      </c>
      <c r="L1153" s="127">
        <f t="shared" si="335"/>
        <v>32</v>
      </c>
      <c r="M1153" s="128">
        <f t="shared" si="326"/>
        <v>1.001453039</v>
      </c>
      <c r="N1153" s="128">
        <f t="shared" ca="1" si="327"/>
        <v>1.0178575910000001</v>
      </c>
      <c r="O1153" s="127">
        <f t="shared" si="336"/>
        <v>0</v>
      </c>
      <c r="P1153" s="123">
        <f t="shared" ca="1" si="328"/>
        <v>178.57590999999999</v>
      </c>
      <c r="Q1153" s="129">
        <f t="shared" si="329"/>
        <v>0</v>
      </c>
      <c r="R1153" s="130" t="str">
        <f t="shared" si="337"/>
        <v>J=</v>
      </c>
      <c r="S1153" s="125">
        <f t="shared" si="338"/>
        <v>44984</v>
      </c>
      <c r="T1153" s="133" t="str">
        <f t="shared" si="339"/>
        <v>-</v>
      </c>
      <c r="U1153" s="6"/>
      <c r="V1153" s="6"/>
      <c r="W1153" s="6"/>
      <c r="X1153" s="7"/>
      <c r="Y1153" s="1"/>
      <c r="Z1153" s="6"/>
      <c r="AA1153" s="7"/>
      <c r="AB1153" s="7"/>
      <c r="AC1153" s="7"/>
      <c r="AD1153" s="6"/>
      <c r="AE1153" s="8"/>
      <c r="AF1153" s="6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</row>
    <row r="1154" spans="1:212" x14ac:dyDescent="0.2">
      <c r="A1154" s="122">
        <f t="shared" si="330"/>
        <v>44848</v>
      </c>
      <c r="B1154" s="121">
        <f t="shared" ca="1" si="340"/>
        <v>10184.20751</v>
      </c>
      <c r="C1154" s="123">
        <f t="shared" si="331"/>
        <v>10000</v>
      </c>
      <c r="D1154" s="124">
        <f ca="1">IF(A1154&lt;$B$1,VLOOKUP(A1154,[1]DI!$A$4:$B$15000,2,FALSE),0)</f>
        <v>0.13650000000000001</v>
      </c>
      <c r="E1154" s="123">
        <f t="shared" ca="1" si="324"/>
        <v>1.00050788</v>
      </c>
      <c r="F1154" s="123">
        <f ca="1">(TRUNC(PRODUCT($E$12:$E1153),16))</f>
        <v>1.19397153591566</v>
      </c>
      <c r="G1154" s="123">
        <f t="shared" ca="1" si="341"/>
        <v>1.1741322804090699</v>
      </c>
      <c r="H1154" s="123">
        <f t="shared" ca="1" si="325"/>
        <v>1.01689695</v>
      </c>
      <c r="I1154" s="124">
        <f t="shared" si="332"/>
        <v>1.15E-2</v>
      </c>
      <c r="J1154" s="125">
        <f t="shared" si="333"/>
        <v>44799</v>
      </c>
      <c r="K1154" s="126">
        <f t="shared" si="334"/>
        <v>33</v>
      </c>
      <c r="L1154" s="127">
        <f t="shared" si="335"/>
        <v>33</v>
      </c>
      <c r="M1154" s="128">
        <f t="shared" si="326"/>
        <v>1.0014984810000001</v>
      </c>
      <c r="N1154" s="128">
        <f t="shared" ca="1" si="327"/>
        <v>1.0184207510000001</v>
      </c>
      <c r="O1154" s="127">
        <f t="shared" si="336"/>
        <v>0</v>
      </c>
      <c r="P1154" s="123">
        <f t="shared" ca="1" si="328"/>
        <v>184.20751000000001</v>
      </c>
      <c r="Q1154" s="129">
        <f t="shared" si="329"/>
        <v>0</v>
      </c>
      <c r="R1154" s="130" t="str">
        <f t="shared" si="337"/>
        <v>J=</v>
      </c>
      <c r="S1154" s="125">
        <f t="shared" si="338"/>
        <v>44984</v>
      </c>
      <c r="T1154" s="133" t="str">
        <f t="shared" si="339"/>
        <v>-</v>
      </c>
      <c r="U1154" s="6"/>
      <c r="V1154" s="6"/>
      <c r="W1154" s="6"/>
      <c r="X1154" s="7"/>
      <c r="Y1154" s="1"/>
      <c r="Z1154" s="6"/>
      <c r="AA1154" s="7"/>
      <c r="AB1154" s="7"/>
      <c r="AC1154" s="7"/>
      <c r="AD1154" s="6"/>
      <c r="AE1154" s="8"/>
      <c r="AF1154" s="6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</row>
    <row r="1155" spans="1:212" x14ac:dyDescent="0.2">
      <c r="A1155" s="122">
        <f t="shared" si="330"/>
        <v>44849</v>
      </c>
      <c r="B1155" s="121">
        <f t="shared" ca="1" si="340"/>
        <v>10189.842189999999</v>
      </c>
      <c r="C1155" s="123">
        <f t="shared" si="331"/>
        <v>10000</v>
      </c>
      <c r="D1155" s="124">
        <f ca="1">IF(A1155&lt;$B$1,VLOOKUP(A1155,[1]DI!$A$4:$B$15000,2,FALSE),0)</f>
        <v>0</v>
      </c>
      <c r="E1155" s="123">
        <f t="shared" ca="1" si="324"/>
        <v>1</v>
      </c>
      <c r="F1155" s="123">
        <f ca="1">(TRUNC(PRODUCT($E$12:$E1154),16))</f>
        <v>1.19457793017932</v>
      </c>
      <c r="G1155" s="123">
        <f t="shared" ca="1" si="341"/>
        <v>1.1741322804090699</v>
      </c>
      <c r="H1155" s="123">
        <f t="shared" ca="1" si="325"/>
        <v>1.0174134100000001</v>
      </c>
      <c r="I1155" s="124">
        <f t="shared" si="332"/>
        <v>1.15E-2</v>
      </c>
      <c r="J1155" s="125">
        <f t="shared" si="333"/>
        <v>44799</v>
      </c>
      <c r="K1155" s="126">
        <f t="shared" si="334"/>
        <v>33</v>
      </c>
      <c r="L1155" s="127">
        <f t="shared" si="335"/>
        <v>34</v>
      </c>
      <c r="M1155" s="128">
        <f t="shared" si="326"/>
        <v>1.0015439239999999</v>
      </c>
      <c r="N1155" s="128">
        <f t="shared" ca="1" si="327"/>
        <v>1.018984219</v>
      </c>
      <c r="O1155" s="127">
        <f t="shared" si="336"/>
        <v>0</v>
      </c>
      <c r="P1155" s="123">
        <f t="shared" ca="1" si="328"/>
        <v>189.84218999999999</v>
      </c>
      <c r="Q1155" s="129">
        <f t="shared" si="329"/>
        <v>0</v>
      </c>
      <c r="R1155" s="130" t="str">
        <f t="shared" si="337"/>
        <v>J=</v>
      </c>
      <c r="S1155" s="125">
        <f t="shared" si="338"/>
        <v>44984</v>
      </c>
      <c r="T1155" s="133" t="str">
        <f t="shared" si="339"/>
        <v>-</v>
      </c>
      <c r="U1155" s="6"/>
      <c r="V1155" s="6"/>
      <c r="W1155" s="6"/>
      <c r="X1155" s="7"/>
      <c r="Y1155" s="1"/>
      <c r="Z1155" s="6"/>
      <c r="AA1155" s="7"/>
      <c r="AB1155" s="7"/>
      <c r="AC1155" s="7"/>
      <c r="AD1155" s="6"/>
      <c r="AE1155" s="8"/>
      <c r="AF1155" s="6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</row>
    <row r="1156" spans="1:212" x14ac:dyDescent="0.2">
      <c r="A1156" s="122">
        <f t="shared" si="330"/>
        <v>44850</v>
      </c>
      <c r="B1156" s="121">
        <f t="shared" ca="1" si="340"/>
        <v>10189.842189999999</v>
      </c>
      <c r="C1156" s="123">
        <f t="shared" si="331"/>
        <v>10000</v>
      </c>
      <c r="D1156" s="124">
        <f ca="1">IF(A1156&lt;$B$1,VLOOKUP(A1156,[1]DI!$A$4:$B$15000,2,FALSE),0)</f>
        <v>0</v>
      </c>
      <c r="E1156" s="123">
        <f t="shared" ca="1" si="324"/>
        <v>1</v>
      </c>
      <c r="F1156" s="123">
        <f ca="1">(TRUNC(PRODUCT($E$12:$E1155),16))</f>
        <v>1.19457793017932</v>
      </c>
      <c r="G1156" s="123">
        <f t="shared" ca="1" si="341"/>
        <v>1.1741322804090699</v>
      </c>
      <c r="H1156" s="123">
        <f t="shared" ca="1" si="325"/>
        <v>1.0174134100000001</v>
      </c>
      <c r="I1156" s="124">
        <f t="shared" si="332"/>
        <v>1.15E-2</v>
      </c>
      <c r="J1156" s="125">
        <f t="shared" si="333"/>
        <v>44799</v>
      </c>
      <c r="K1156" s="126">
        <f t="shared" si="334"/>
        <v>33</v>
      </c>
      <c r="L1156" s="127">
        <f t="shared" si="335"/>
        <v>34</v>
      </c>
      <c r="M1156" s="128">
        <f t="shared" si="326"/>
        <v>1.0015439239999999</v>
      </c>
      <c r="N1156" s="128">
        <f t="shared" ca="1" si="327"/>
        <v>1.018984219</v>
      </c>
      <c r="O1156" s="127">
        <f t="shared" si="336"/>
        <v>0</v>
      </c>
      <c r="P1156" s="123">
        <f t="shared" ca="1" si="328"/>
        <v>189.84218999999999</v>
      </c>
      <c r="Q1156" s="129">
        <f t="shared" si="329"/>
        <v>0</v>
      </c>
      <c r="R1156" s="130" t="str">
        <f t="shared" si="337"/>
        <v>J=</v>
      </c>
      <c r="S1156" s="125">
        <f t="shared" si="338"/>
        <v>44984</v>
      </c>
      <c r="T1156" s="133" t="str">
        <f t="shared" si="339"/>
        <v>-</v>
      </c>
      <c r="U1156" s="6"/>
      <c r="V1156" s="6"/>
      <c r="W1156" s="6"/>
      <c r="X1156" s="7"/>
      <c r="Y1156" s="1"/>
      <c r="Z1156" s="6"/>
      <c r="AA1156" s="7"/>
      <c r="AB1156" s="7"/>
      <c r="AC1156" s="7"/>
      <c r="AD1156" s="6"/>
      <c r="AE1156" s="8"/>
      <c r="AF1156" s="6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</row>
    <row r="1157" spans="1:212" x14ac:dyDescent="0.2">
      <c r="A1157" s="122">
        <f t="shared" si="330"/>
        <v>44851</v>
      </c>
      <c r="B1157" s="121">
        <f t="shared" ca="1" si="340"/>
        <v>10189.842189999999</v>
      </c>
      <c r="C1157" s="123">
        <f t="shared" si="331"/>
        <v>10000</v>
      </c>
      <c r="D1157" s="124">
        <f ca="1">IF(A1157&lt;$B$1,VLOOKUP(A1157,[1]DI!$A$4:$B$15000,2,FALSE),0)</f>
        <v>0.13650000000000001</v>
      </c>
      <c r="E1157" s="123">
        <f t="shared" ca="1" si="324"/>
        <v>1.00050788</v>
      </c>
      <c r="F1157" s="123">
        <f ca="1">(TRUNC(PRODUCT($E$12:$E1156),16))</f>
        <v>1.19457793017932</v>
      </c>
      <c r="G1157" s="123">
        <f t="shared" ca="1" si="341"/>
        <v>1.1741322804090699</v>
      </c>
      <c r="H1157" s="123">
        <f t="shared" ca="1" si="325"/>
        <v>1.0174134100000001</v>
      </c>
      <c r="I1157" s="124">
        <f t="shared" si="332"/>
        <v>1.15E-2</v>
      </c>
      <c r="J1157" s="125">
        <f t="shared" si="333"/>
        <v>44799</v>
      </c>
      <c r="K1157" s="126">
        <f t="shared" si="334"/>
        <v>34</v>
      </c>
      <c r="L1157" s="127">
        <f t="shared" si="335"/>
        <v>34</v>
      </c>
      <c r="M1157" s="128">
        <f t="shared" si="326"/>
        <v>1.0015439239999999</v>
      </c>
      <c r="N1157" s="128">
        <f t="shared" ca="1" si="327"/>
        <v>1.018984219</v>
      </c>
      <c r="O1157" s="127">
        <f t="shared" si="336"/>
        <v>0</v>
      </c>
      <c r="P1157" s="123">
        <f t="shared" ca="1" si="328"/>
        <v>189.84218999999999</v>
      </c>
      <c r="Q1157" s="129">
        <f t="shared" si="329"/>
        <v>0</v>
      </c>
      <c r="R1157" s="130" t="str">
        <f t="shared" si="337"/>
        <v>J=</v>
      </c>
      <c r="S1157" s="125">
        <f t="shared" si="338"/>
        <v>44984</v>
      </c>
      <c r="T1157" s="133" t="str">
        <f t="shared" si="339"/>
        <v>-</v>
      </c>
      <c r="U1157" s="6"/>
      <c r="V1157" s="6"/>
      <c r="W1157" s="6"/>
      <c r="X1157" s="7"/>
      <c r="Y1157" s="1"/>
      <c r="Z1157" s="6"/>
      <c r="AA1157" s="7"/>
      <c r="AB1157" s="7"/>
      <c r="AC1157" s="7"/>
      <c r="AD1157" s="6"/>
      <c r="AE1157" s="8"/>
      <c r="AF1157" s="6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</row>
    <row r="1158" spans="1:212" x14ac:dyDescent="0.2">
      <c r="A1158" s="122">
        <f t="shared" si="330"/>
        <v>44852</v>
      </c>
      <c r="B1158" s="121">
        <f t="shared" ca="1" si="340"/>
        <v>10195.48007999</v>
      </c>
      <c r="C1158" s="123">
        <f t="shared" si="331"/>
        <v>10000</v>
      </c>
      <c r="D1158" s="124">
        <f ca="1">IF(A1158&lt;$B$1,VLOOKUP(A1158,[1]DI!$A$4:$B$15000,2,FALSE),0)</f>
        <v>0.13650000000000001</v>
      </c>
      <c r="E1158" s="123">
        <f t="shared" ca="1" si="324"/>
        <v>1.00050788</v>
      </c>
      <c r="F1158" s="123">
        <f ca="1">(TRUNC(PRODUCT($E$12:$E1157),16))</f>
        <v>1.1951846324185</v>
      </c>
      <c r="G1158" s="123">
        <f t="shared" ca="1" si="341"/>
        <v>1.1741322804090699</v>
      </c>
      <c r="H1158" s="123">
        <f t="shared" ca="1" si="325"/>
        <v>1.01793014</v>
      </c>
      <c r="I1158" s="124">
        <f t="shared" si="332"/>
        <v>1.15E-2</v>
      </c>
      <c r="J1158" s="125">
        <f t="shared" si="333"/>
        <v>44799</v>
      </c>
      <c r="K1158" s="126">
        <f t="shared" si="334"/>
        <v>35</v>
      </c>
      <c r="L1158" s="127">
        <f t="shared" si="335"/>
        <v>35</v>
      </c>
      <c r="M1158" s="128">
        <f t="shared" si="326"/>
        <v>1.00158937</v>
      </c>
      <c r="N1158" s="128">
        <f t="shared" ca="1" si="327"/>
        <v>1.0195480079999999</v>
      </c>
      <c r="O1158" s="127">
        <f t="shared" si="336"/>
        <v>0</v>
      </c>
      <c r="P1158" s="123">
        <f t="shared" ca="1" si="328"/>
        <v>195.48007999000001</v>
      </c>
      <c r="Q1158" s="129">
        <f t="shared" si="329"/>
        <v>0</v>
      </c>
      <c r="R1158" s="130" t="str">
        <f t="shared" si="337"/>
        <v>J=</v>
      </c>
      <c r="S1158" s="125">
        <f t="shared" si="338"/>
        <v>44984</v>
      </c>
      <c r="T1158" s="133" t="str">
        <f t="shared" si="339"/>
        <v>-</v>
      </c>
      <c r="U1158" s="6"/>
      <c r="V1158" s="6"/>
      <c r="W1158" s="6"/>
      <c r="X1158" s="7"/>
      <c r="Y1158" s="1"/>
      <c r="Z1158" s="6"/>
      <c r="AA1158" s="7"/>
      <c r="AB1158" s="7"/>
      <c r="AC1158" s="7"/>
      <c r="AD1158" s="6"/>
      <c r="AE1158" s="8"/>
      <c r="AF1158" s="6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</row>
    <row r="1159" spans="1:212" x14ac:dyDescent="0.2">
      <c r="A1159" s="122">
        <f t="shared" si="330"/>
        <v>44853</v>
      </c>
      <c r="B1159" s="121">
        <f t="shared" ca="1" si="340"/>
        <v>10201.12095</v>
      </c>
      <c r="C1159" s="123">
        <f t="shared" si="331"/>
        <v>10000</v>
      </c>
      <c r="D1159" s="124">
        <f ca="1">IF(A1159&lt;$B$1,VLOOKUP(A1159,[1]DI!$A$4:$B$15000,2,FALSE),0)</f>
        <v>0.13650000000000001</v>
      </c>
      <c r="E1159" s="123">
        <f t="shared" ca="1" si="324"/>
        <v>1.00050788</v>
      </c>
      <c r="F1159" s="123">
        <f ca="1">(TRUNC(PRODUCT($E$12:$E1158),16))</f>
        <v>1.19579164278961</v>
      </c>
      <c r="G1159" s="123">
        <f t="shared" ca="1" si="341"/>
        <v>1.1741322804090699</v>
      </c>
      <c r="H1159" s="123">
        <f t="shared" ca="1" si="325"/>
        <v>1.01844712</v>
      </c>
      <c r="I1159" s="124">
        <f t="shared" si="332"/>
        <v>1.15E-2</v>
      </c>
      <c r="J1159" s="125">
        <f t="shared" si="333"/>
        <v>44799</v>
      </c>
      <c r="K1159" s="126">
        <f t="shared" si="334"/>
        <v>36</v>
      </c>
      <c r="L1159" s="127">
        <f t="shared" si="335"/>
        <v>36</v>
      </c>
      <c r="M1159" s="128">
        <f t="shared" si="326"/>
        <v>1.001634817</v>
      </c>
      <c r="N1159" s="128">
        <f t="shared" ca="1" si="327"/>
        <v>1.020112095</v>
      </c>
      <c r="O1159" s="127">
        <f t="shared" si="336"/>
        <v>0</v>
      </c>
      <c r="P1159" s="123">
        <f t="shared" ca="1" si="328"/>
        <v>201.12094999999999</v>
      </c>
      <c r="Q1159" s="129">
        <f t="shared" si="329"/>
        <v>0</v>
      </c>
      <c r="R1159" s="130" t="str">
        <f t="shared" si="337"/>
        <v>J=</v>
      </c>
      <c r="S1159" s="125">
        <f t="shared" si="338"/>
        <v>44984</v>
      </c>
      <c r="T1159" s="133" t="str">
        <f t="shared" si="339"/>
        <v>-</v>
      </c>
      <c r="U1159" s="6"/>
      <c r="V1159" s="6"/>
      <c r="W1159" s="6"/>
      <c r="X1159" s="7"/>
      <c r="Y1159" s="1"/>
      <c r="Z1159" s="6"/>
      <c r="AA1159" s="7"/>
      <c r="AB1159" s="7"/>
      <c r="AC1159" s="7"/>
      <c r="AD1159" s="6"/>
      <c r="AE1159" s="8"/>
      <c r="AF1159" s="6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</row>
    <row r="1160" spans="1:212" x14ac:dyDescent="0.2">
      <c r="A1160" s="122">
        <f t="shared" si="330"/>
        <v>44854</v>
      </c>
      <c r="B1160" s="121">
        <f t="shared" ca="1" si="340"/>
        <v>10206.76501999</v>
      </c>
      <c r="C1160" s="123">
        <f t="shared" si="331"/>
        <v>10000</v>
      </c>
      <c r="D1160" s="124">
        <f ca="1">IF(A1160&lt;$B$1,VLOOKUP(A1160,[1]DI!$A$4:$B$15000,2,FALSE),0)</f>
        <v>0.13650000000000001</v>
      </c>
      <c r="E1160" s="123">
        <f t="shared" ca="1" si="324"/>
        <v>1.00050788</v>
      </c>
      <c r="F1160" s="123">
        <f ca="1">(TRUNC(PRODUCT($E$12:$E1159),16))</f>
        <v>1.1963989614491499</v>
      </c>
      <c r="G1160" s="123">
        <f t="shared" ca="1" si="341"/>
        <v>1.1741322804090699</v>
      </c>
      <c r="H1160" s="123">
        <f t="shared" ca="1" si="325"/>
        <v>1.01896437</v>
      </c>
      <c r="I1160" s="124">
        <f t="shared" si="332"/>
        <v>1.15E-2</v>
      </c>
      <c r="J1160" s="125">
        <f t="shared" si="333"/>
        <v>44799</v>
      </c>
      <c r="K1160" s="126">
        <f t="shared" si="334"/>
        <v>37</v>
      </c>
      <c r="L1160" s="127">
        <f t="shared" si="335"/>
        <v>37</v>
      </c>
      <c r="M1160" s="128">
        <f t="shared" si="326"/>
        <v>1.001680267</v>
      </c>
      <c r="N1160" s="128">
        <f t="shared" ca="1" si="327"/>
        <v>1.0206765019999999</v>
      </c>
      <c r="O1160" s="127">
        <f t="shared" si="336"/>
        <v>0</v>
      </c>
      <c r="P1160" s="123">
        <f t="shared" ca="1" si="328"/>
        <v>206.76501999000001</v>
      </c>
      <c r="Q1160" s="129">
        <f t="shared" si="329"/>
        <v>0</v>
      </c>
      <c r="R1160" s="130" t="str">
        <f t="shared" si="337"/>
        <v>J=</v>
      </c>
      <c r="S1160" s="125">
        <f t="shared" si="338"/>
        <v>44984</v>
      </c>
      <c r="T1160" s="133" t="str">
        <f t="shared" si="339"/>
        <v>-</v>
      </c>
      <c r="U1160" s="6"/>
      <c r="V1160" s="6"/>
      <c r="W1160" s="6"/>
      <c r="X1160" s="7"/>
      <c r="Y1160" s="1"/>
      <c r="Z1160" s="6"/>
      <c r="AA1160" s="7"/>
      <c r="AB1160" s="7"/>
      <c r="AC1160" s="7"/>
      <c r="AD1160" s="6"/>
      <c r="AE1160" s="8"/>
      <c r="AF1160" s="6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</row>
    <row r="1161" spans="1:212" x14ac:dyDescent="0.2">
      <c r="A1161" s="122">
        <f t="shared" si="330"/>
        <v>44855</v>
      </c>
      <c r="B1161" s="121">
        <f t="shared" ca="1" si="340"/>
        <v>10212.412189999999</v>
      </c>
      <c r="C1161" s="123">
        <f t="shared" si="331"/>
        <v>10000</v>
      </c>
      <c r="D1161" s="124">
        <f ca="1">IF(A1161&lt;$B$1,VLOOKUP(A1161,[1]DI!$A$4:$B$15000,2,FALSE),0)</f>
        <v>0.13650000000000001</v>
      </c>
      <c r="E1161" s="123">
        <f t="shared" ca="1" si="324"/>
        <v>1.00050788</v>
      </c>
      <c r="F1161" s="123">
        <f ca="1">(TRUNC(PRODUCT($E$12:$E1160),16))</f>
        <v>1.19700658855369</v>
      </c>
      <c r="G1161" s="123">
        <f t="shared" ca="1" si="341"/>
        <v>1.1741322804090699</v>
      </c>
      <c r="H1161" s="123">
        <f t="shared" ca="1" si="325"/>
        <v>1.0194818800000001</v>
      </c>
      <c r="I1161" s="124">
        <f t="shared" si="332"/>
        <v>1.15E-2</v>
      </c>
      <c r="J1161" s="125">
        <f t="shared" si="333"/>
        <v>44799</v>
      </c>
      <c r="K1161" s="126">
        <f t="shared" si="334"/>
        <v>38</v>
      </c>
      <c r="L1161" s="127">
        <f t="shared" si="335"/>
        <v>38</v>
      </c>
      <c r="M1161" s="128">
        <f t="shared" si="326"/>
        <v>1.001725719</v>
      </c>
      <c r="N1161" s="128">
        <f t="shared" ca="1" si="327"/>
        <v>1.021241219</v>
      </c>
      <c r="O1161" s="127">
        <f t="shared" si="336"/>
        <v>0</v>
      </c>
      <c r="P1161" s="123">
        <f t="shared" ca="1" si="328"/>
        <v>212.41219000000001</v>
      </c>
      <c r="Q1161" s="129">
        <f t="shared" si="329"/>
        <v>0</v>
      </c>
      <c r="R1161" s="130" t="str">
        <f t="shared" si="337"/>
        <v>J=</v>
      </c>
      <c r="S1161" s="125">
        <f t="shared" si="338"/>
        <v>44984</v>
      </c>
      <c r="T1161" s="133" t="str">
        <f t="shared" si="339"/>
        <v>-</v>
      </c>
      <c r="U1161" s="6"/>
      <c r="V1161" s="6"/>
      <c r="W1161" s="6"/>
      <c r="X1161" s="7"/>
      <c r="Y1161" s="1"/>
      <c r="Z1161" s="6"/>
      <c r="AA1161" s="7"/>
      <c r="AB1161" s="7"/>
      <c r="AC1161" s="7"/>
      <c r="AD1161" s="6"/>
      <c r="AE1161" s="8"/>
      <c r="AF1161" s="6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</row>
    <row r="1162" spans="1:212" x14ac:dyDescent="0.2">
      <c r="A1162" s="122">
        <f t="shared" si="330"/>
        <v>44856</v>
      </c>
      <c r="B1162" s="121">
        <f t="shared" ca="1" si="340"/>
        <v>10218.06256</v>
      </c>
      <c r="C1162" s="123">
        <f t="shared" si="331"/>
        <v>10000</v>
      </c>
      <c r="D1162" s="124">
        <f ca="1">IF(A1162&lt;$B$1,VLOOKUP(A1162,[1]DI!$A$4:$B$15000,2,FALSE),0)</f>
        <v>0</v>
      </c>
      <c r="E1162" s="123">
        <f t="shared" ca="1" si="324"/>
        <v>1</v>
      </c>
      <c r="F1162" s="123">
        <f ca="1">(TRUNC(PRODUCT($E$12:$E1161),16))</f>
        <v>1.1976145242598799</v>
      </c>
      <c r="G1162" s="123">
        <f t="shared" ca="1" si="341"/>
        <v>1.1741322804090699</v>
      </c>
      <c r="H1162" s="123">
        <f t="shared" ca="1" si="325"/>
        <v>1.0199996600000001</v>
      </c>
      <c r="I1162" s="124">
        <f t="shared" si="332"/>
        <v>1.15E-2</v>
      </c>
      <c r="J1162" s="125">
        <f t="shared" si="333"/>
        <v>44799</v>
      </c>
      <c r="K1162" s="126">
        <f t="shared" si="334"/>
        <v>38</v>
      </c>
      <c r="L1162" s="127">
        <f t="shared" si="335"/>
        <v>39</v>
      </c>
      <c r="M1162" s="128">
        <f t="shared" si="326"/>
        <v>1.0017711730000001</v>
      </c>
      <c r="N1162" s="128">
        <f t="shared" ca="1" si="327"/>
        <v>1.0218062560000001</v>
      </c>
      <c r="O1162" s="127">
        <f t="shared" si="336"/>
        <v>0</v>
      </c>
      <c r="P1162" s="123">
        <f t="shared" ca="1" si="328"/>
        <v>218.06255999999999</v>
      </c>
      <c r="Q1162" s="129">
        <f t="shared" si="329"/>
        <v>0</v>
      </c>
      <c r="R1162" s="130" t="str">
        <f t="shared" si="337"/>
        <v>J=</v>
      </c>
      <c r="S1162" s="125">
        <f t="shared" si="338"/>
        <v>44984</v>
      </c>
      <c r="T1162" s="133" t="str">
        <f t="shared" si="339"/>
        <v>-</v>
      </c>
      <c r="U1162" s="6"/>
      <c r="V1162" s="6"/>
      <c r="W1162" s="6"/>
      <c r="X1162" s="7"/>
      <c r="Y1162" s="1"/>
      <c r="Z1162" s="6"/>
      <c r="AA1162" s="7"/>
      <c r="AB1162" s="7"/>
      <c r="AC1162" s="7"/>
      <c r="AD1162" s="6"/>
      <c r="AE1162" s="8"/>
      <c r="AF1162" s="6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</row>
    <row r="1163" spans="1:212" x14ac:dyDescent="0.2">
      <c r="A1163" s="122">
        <f t="shared" si="330"/>
        <v>44857</v>
      </c>
      <c r="B1163" s="121">
        <f t="shared" ca="1" si="340"/>
        <v>10218.06256</v>
      </c>
      <c r="C1163" s="123">
        <f t="shared" si="331"/>
        <v>10000</v>
      </c>
      <c r="D1163" s="124">
        <f ca="1">IF(A1163&lt;$B$1,VLOOKUP(A1163,[1]DI!$A$4:$B$15000,2,FALSE),0)</f>
        <v>0</v>
      </c>
      <c r="E1163" s="123">
        <f t="shared" ca="1" si="324"/>
        <v>1</v>
      </c>
      <c r="F1163" s="123">
        <f ca="1">(TRUNC(PRODUCT($E$12:$E1162),16))</f>
        <v>1.1976145242598799</v>
      </c>
      <c r="G1163" s="123">
        <f t="shared" ca="1" si="341"/>
        <v>1.1741322804090699</v>
      </c>
      <c r="H1163" s="123">
        <f t="shared" ca="1" si="325"/>
        <v>1.0199996600000001</v>
      </c>
      <c r="I1163" s="124">
        <f t="shared" si="332"/>
        <v>1.15E-2</v>
      </c>
      <c r="J1163" s="125">
        <f t="shared" si="333"/>
        <v>44799</v>
      </c>
      <c r="K1163" s="126">
        <f t="shared" si="334"/>
        <v>38</v>
      </c>
      <c r="L1163" s="127">
        <f t="shared" si="335"/>
        <v>39</v>
      </c>
      <c r="M1163" s="128">
        <f t="shared" si="326"/>
        <v>1.0017711730000001</v>
      </c>
      <c r="N1163" s="128">
        <f t="shared" ca="1" si="327"/>
        <v>1.0218062560000001</v>
      </c>
      <c r="O1163" s="127">
        <f t="shared" si="336"/>
        <v>0</v>
      </c>
      <c r="P1163" s="123">
        <f t="shared" ca="1" si="328"/>
        <v>218.06255999999999</v>
      </c>
      <c r="Q1163" s="129">
        <f t="shared" si="329"/>
        <v>0</v>
      </c>
      <c r="R1163" s="130" t="str">
        <f t="shared" si="337"/>
        <v>J=</v>
      </c>
      <c r="S1163" s="125">
        <f t="shared" si="338"/>
        <v>44984</v>
      </c>
      <c r="T1163" s="133" t="str">
        <f t="shared" si="339"/>
        <v>-</v>
      </c>
      <c r="U1163" s="6"/>
      <c r="V1163" s="6"/>
      <c r="W1163" s="6"/>
      <c r="X1163" s="7"/>
      <c r="Y1163" s="1"/>
      <c r="Z1163" s="6"/>
      <c r="AA1163" s="7"/>
      <c r="AB1163" s="7"/>
      <c r="AC1163" s="7"/>
      <c r="AD1163" s="6"/>
      <c r="AE1163" s="8"/>
      <c r="AF1163" s="6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</row>
    <row r="1164" spans="1:212" x14ac:dyDescent="0.2">
      <c r="A1164" s="122">
        <f t="shared" si="330"/>
        <v>44858</v>
      </c>
      <c r="B1164" s="121">
        <f t="shared" ca="1" si="340"/>
        <v>10218.06256</v>
      </c>
      <c r="C1164" s="123">
        <f t="shared" si="331"/>
        <v>10000</v>
      </c>
      <c r="D1164" s="124">
        <f ca="1">IF(A1164&lt;$B$1,VLOOKUP(A1164,[1]DI!$A$4:$B$15000,2,FALSE),0)</f>
        <v>0.13650000000000001</v>
      </c>
      <c r="E1164" s="123">
        <f t="shared" ref="E1164:E1227" ca="1" si="342">IF(A1164&lt;A$10,1,ROUND(((1+D1164)^(1/252)),8))</f>
        <v>1.00050788</v>
      </c>
      <c r="F1164" s="123">
        <f ca="1">(TRUNC(PRODUCT($E$12:$E1163),16))</f>
        <v>1.1976145242598799</v>
      </c>
      <c r="G1164" s="123">
        <f t="shared" ca="1" si="341"/>
        <v>1.1741322804090699</v>
      </c>
      <c r="H1164" s="123">
        <f t="shared" ref="H1164:H1227" ca="1" si="343">ROUND(F1164/G1164,8)</f>
        <v>1.0199996600000001</v>
      </c>
      <c r="I1164" s="124">
        <f t="shared" si="332"/>
        <v>1.15E-2</v>
      </c>
      <c r="J1164" s="125">
        <f t="shared" si="333"/>
        <v>44799</v>
      </c>
      <c r="K1164" s="126">
        <f t="shared" si="334"/>
        <v>39</v>
      </c>
      <c r="L1164" s="127">
        <f t="shared" si="335"/>
        <v>39</v>
      </c>
      <c r="M1164" s="128">
        <f t="shared" ref="M1164:M1227" si="344">ROUND((I1164+1)^(L1164/252),9)</f>
        <v>1.0017711730000001</v>
      </c>
      <c r="N1164" s="128">
        <f t="shared" ref="N1164:N1227" ca="1" si="345">ROUND(H1164*M1164,9)</f>
        <v>1.0218062560000001</v>
      </c>
      <c r="O1164" s="127">
        <f t="shared" si="336"/>
        <v>0</v>
      </c>
      <c r="P1164" s="123">
        <f t="shared" ref="P1164:P1227" ca="1" si="346">TRUNC(((N1164-1)*C1164),8)</f>
        <v>218.06255999999999</v>
      </c>
      <c r="Q1164" s="129">
        <f t="shared" ref="Q1164:Q1227" si="347">IF(O1164&gt;0,VLOOKUP(O1164,$V$12:$AA$48,6),0)</f>
        <v>0</v>
      </c>
      <c r="R1164" s="130" t="str">
        <f t="shared" si="337"/>
        <v>J=</v>
      </c>
      <c r="S1164" s="125">
        <f t="shared" si="338"/>
        <v>44984</v>
      </c>
      <c r="T1164" s="133" t="str">
        <f t="shared" si="339"/>
        <v>-</v>
      </c>
      <c r="U1164" s="6"/>
      <c r="V1164" s="6"/>
      <c r="W1164" s="6"/>
      <c r="X1164" s="7"/>
      <c r="Y1164" s="1"/>
      <c r="Z1164" s="6"/>
      <c r="AA1164" s="7"/>
      <c r="AB1164" s="7"/>
      <c r="AC1164" s="7"/>
      <c r="AD1164" s="6"/>
      <c r="AE1164" s="8"/>
      <c r="AF1164" s="6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</row>
    <row r="1165" spans="1:212" x14ac:dyDescent="0.2">
      <c r="A1165" s="122">
        <f t="shared" ref="A1165:A1228" si="348">(A1164+1)</f>
        <v>44859</v>
      </c>
      <c r="B1165" s="121">
        <f t="shared" ca="1" si="340"/>
        <v>10223.71602</v>
      </c>
      <c r="C1165" s="123">
        <f t="shared" ref="C1165:C1228" si="349">(C1164-Q1164)</f>
        <v>10000</v>
      </c>
      <c r="D1165" s="124">
        <f ca="1">IF(A1165&lt;$B$1,VLOOKUP(A1165,[1]DI!$A$4:$B$15000,2,FALSE),0)</f>
        <v>0.13650000000000001</v>
      </c>
      <c r="E1165" s="123">
        <f t="shared" ca="1" si="342"/>
        <v>1.00050788</v>
      </c>
      <c r="F1165" s="123">
        <f ca="1">(TRUNC(PRODUCT($E$12:$E1164),16))</f>
        <v>1.19822276872447</v>
      </c>
      <c r="G1165" s="123">
        <f t="shared" ca="1" si="341"/>
        <v>1.1741322804090699</v>
      </c>
      <c r="H1165" s="123">
        <f t="shared" ca="1" si="343"/>
        <v>1.0205177000000001</v>
      </c>
      <c r="I1165" s="124">
        <f t="shared" ref="I1165:I1228" si="350">I1164</f>
        <v>1.15E-2</v>
      </c>
      <c r="J1165" s="125">
        <f t="shared" ref="J1165:J1228" si="351">IF(O1164&gt;0,VLOOKUP(O1164,V$12:AF$48,2),J1164)</f>
        <v>44799</v>
      </c>
      <c r="K1165" s="126">
        <f t="shared" ref="K1165:K1228" si="352">IF(A1165&gt;J1165,IF(NETWORKDAYS(J1165,A1165,$V$52:$V$436)-1=0,1,NETWORKDAYS(J1165,A1165,$V$52:$V$436)-1),0)</f>
        <v>40</v>
      </c>
      <c r="L1165" s="127">
        <f t="shared" ref="L1165:L1228" si="353">IF(AND(K1165=1,K1164=1),1,IF(K1165&gt;0,IF(K1165=K1164,K1165+1,K1165),0))</f>
        <v>40</v>
      </c>
      <c r="M1165" s="128">
        <f t="shared" si="344"/>
        <v>1.0018166289999999</v>
      </c>
      <c r="N1165" s="128">
        <f t="shared" ca="1" si="345"/>
        <v>1.022371602</v>
      </c>
      <c r="O1165" s="127">
        <f t="shared" ref="O1165:O1228" si="354">IF(VLOOKUP(A1165,W$12:AD$48,8)=VLOOKUP(A1164,W$12:AD$48,8),0,VLOOKUP(A1165,W$12:AD$48,8))</f>
        <v>0</v>
      </c>
      <c r="P1165" s="123">
        <f t="shared" ca="1" si="346"/>
        <v>223.71601999999999</v>
      </c>
      <c r="Q1165" s="129">
        <f t="shared" si="347"/>
        <v>0</v>
      </c>
      <c r="R1165" s="130" t="str">
        <f t="shared" ref="R1165:R1228" si="355">IF(O1164&gt;0,VLOOKUP(O1164,V$12:AF$48,10),R1164)</f>
        <v>J=</v>
      </c>
      <c r="S1165" s="125">
        <f t="shared" ref="S1165:S1228" si="356">IF(O1164&gt;0,VLOOKUP(O1164,V$12:AF$48,11),S1164)</f>
        <v>44984</v>
      </c>
      <c r="T1165" s="133" t="str">
        <f t="shared" ref="T1165:T1228" si="357">IF(O1165&gt;0,(P1165+Q1165)*T$9,"-")</f>
        <v>-</v>
      </c>
      <c r="U1165" s="6"/>
      <c r="V1165" s="6"/>
      <c r="W1165" s="6"/>
      <c r="X1165" s="7"/>
      <c r="Y1165" s="1"/>
      <c r="Z1165" s="6"/>
      <c r="AA1165" s="7"/>
      <c r="AB1165" s="7"/>
      <c r="AC1165" s="7"/>
      <c r="AD1165" s="6"/>
      <c r="AE1165" s="8"/>
      <c r="AF1165" s="6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</row>
    <row r="1166" spans="1:212" x14ac:dyDescent="0.2">
      <c r="A1166" s="122">
        <f t="shared" si="348"/>
        <v>44860</v>
      </c>
      <c r="B1166" s="121">
        <f t="shared" ref="B1166:B1229" ca="1" si="358">IF(A1166&lt;=TODAY(),C1166+P1166,IF(AND(A1166&gt;TODAY(),A1166&lt;=$B$1),IF(VLOOKUP(TODAY(),$A$10:$D$5000,4,FALSE)=0,"n.d",C1166+P1166),"n.d"))</f>
        <v>10229.372579999999</v>
      </c>
      <c r="C1166" s="123">
        <f t="shared" si="349"/>
        <v>10000</v>
      </c>
      <c r="D1166" s="124">
        <f ca="1">IF(A1166&lt;$B$1,VLOOKUP(A1166,[1]DI!$A$4:$B$15000,2,FALSE),0)</f>
        <v>0.13650000000000001</v>
      </c>
      <c r="E1166" s="123">
        <f t="shared" ca="1" si="342"/>
        <v>1.00050788</v>
      </c>
      <c r="F1166" s="123">
        <f ca="1">(TRUNC(PRODUCT($E$12:$E1165),16))</f>
        <v>1.1988313221042399</v>
      </c>
      <c r="G1166" s="123">
        <f t="shared" ca="1" si="341"/>
        <v>1.1741322804090699</v>
      </c>
      <c r="H1166" s="123">
        <f t="shared" ca="1" si="343"/>
        <v>1.0210360000000001</v>
      </c>
      <c r="I1166" s="124">
        <f t="shared" si="350"/>
        <v>1.15E-2</v>
      </c>
      <c r="J1166" s="125">
        <f t="shared" si="351"/>
        <v>44799</v>
      </c>
      <c r="K1166" s="126">
        <f t="shared" si="352"/>
        <v>41</v>
      </c>
      <c r="L1166" s="127">
        <f t="shared" si="353"/>
        <v>41</v>
      </c>
      <c r="M1166" s="128">
        <f t="shared" si="344"/>
        <v>1.0018620869999999</v>
      </c>
      <c r="N1166" s="128">
        <f t="shared" ca="1" si="345"/>
        <v>1.022937258</v>
      </c>
      <c r="O1166" s="127">
        <f t="shared" si="354"/>
        <v>0</v>
      </c>
      <c r="P1166" s="123">
        <f t="shared" ca="1" si="346"/>
        <v>229.37258</v>
      </c>
      <c r="Q1166" s="129">
        <f t="shared" si="347"/>
        <v>0</v>
      </c>
      <c r="R1166" s="130" t="str">
        <f t="shared" si="355"/>
        <v>J=</v>
      </c>
      <c r="S1166" s="125">
        <f t="shared" si="356"/>
        <v>44984</v>
      </c>
      <c r="T1166" s="133" t="str">
        <f t="shared" si="357"/>
        <v>-</v>
      </c>
      <c r="U1166" s="6"/>
      <c r="V1166" s="6"/>
      <c r="W1166" s="6"/>
      <c r="X1166" s="7"/>
      <c r="Y1166" s="1"/>
      <c r="Z1166" s="6"/>
      <c r="AA1166" s="7"/>
      <c r="AB1166" s="7"/>
      <c r="AC1166" s="7"/>
      <c r="AD1166" s="6"/>
      <c r="AE1166" s="8"/>
      <c r="AF1166" s="6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</row>
    <row r="1167" spans="1:212" x14ac:dyDescent="0.2">
      <c r="A1167" s="122">
        <f t="shared" si="348"/>
        <v>44861</v>
      </c>
      <c r="B1167" s="121">
        <f t="shared" ca="1" si="358"/>
        <v>10235.032230000001</v>
      </c>
      <c r="C1167" s="123">
        <f t="shared" si="349"/>
        <v>10000</v>
      </c>
      <c r="D1167" s="124">
        <f ca="1">IF(A1167&lt;$B$1,VLOOKUP(A1167,[1]DI!$A$4:$B$15000,2,FALSE),0)</f>
        <v>0.13650000000000001</v>
      </c>
      <c r="E1167" s="123">
        <f t="shared" ca="1" si="342"/>
        <v>1.00050788</v>
      </c>
      <c r="F1167" s="123">
        <f ca="1">(TRUNC(PRODUCT($E$12:$E1166),16))</f>
        <v>1.19944018455612</v>
      </c>
      <c r="G1167" s="123">
        <f t="shared" ca="1" si="341"/>
        <v>1.1741322804090699</v>
      </c>
      <c r="H1167" s="123">
        <f t="shared" ca="1" si="343"/>
        <v>1.02155456</v>
      </c>
      <c r="I1167" s="124">
        <f t="shared" si="350"/>
        <v>1.15E-2</v>
      </c>
      <c r="J1167" s="125">
        <f t="shared" si="351"/>
        <v>44799</v>
      </c>
      <c r="K1167" s="126">
        <f t="shared" si="352"/>
        <v>42</v>
      </c>
      <c r="L1167" s="127">
        <f t="shared" si="353"/>
        <v>42</v>
      </c>
      <c r="M1167" s="128">
        <f t="shared" si="344"/>
        <v>1.0019075470000001</v>
      </c>
      <c r="N1167" s="128">
        <f t="shared" ca="1" si="345"/>
        <v>1.0235032230000001</v>
      </c>
      <c r="O1167" s="127">
        <f t="shared" si="354"/>
        <v>0</v>
      </c>
      <c r="P1167" s="123">
        <f t="shared" ca="1" si="346"/>
        <v>235.03223</v>
      </c>
      <c r="Q1167" s="129">
        <f t="shared" si="347"/>
        <v>0</v>
      </c>
      <c r="R1167" s="130" t="str">
        <f t="shared" si="355"/>
        <v>J=</v>
      </c>
      <c r="S1167" s="125">
        <f t="shared" si="356"/>
        <v>44984</v>
      </c>
      <c r="T1167" s="133" t="str">
        <f t="shared" si="357"/>
        <v>-</v>
      </c>
      <c r="U1167" s="6"/>
      <c r="V1167" s="6"/>
      <c r="W1167" s="6"/>
      <c r="X1167" s="7"/>
      <c r="Y1167" s="1"/>
      <c r="Z1167" s="6"/>
      <c r="AA1167" s="7"/>
      <c r="AB1167" s="7"/>
      <c r="AC1167" s="7"/>
      <c r="AD1167" s="6"/>
      <c r="AE1167" s="8"/>
      <c r="AF1167" s="6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</row>
    <row r="1168" spans="1:212" x14ac:dyDescent="0.2">
      <c r="A1168" s="122">
        <f t="shared" si="348"/>
        <v>44862</v>
      </c>
      <c r="B1168" s="121">
        <f t="shared" ca="1" si="358"/>
        <v>10240.695089999999</v>
      </c>
      <c r="C1168" s="123">
        <f t="shared" si="349"/>
        <v>10000</v>
      </c>
      <c r="D1168" s="124">
        <f ca="1">IF(A1168&lt;$B$1,VLOOKUP(A1168,[1]DI!$A$4:$B$15000,2,FALSE),0)</f>
        <v>0.13650000000000001</v>
      </c>
      <c r="E1168" s="123">
        <f t="shared" ca="1" si="342"/>
        <v>1.00050788</v>
      </c>
      <c r="F1168" s="123">
        <f ca="1">(TRUNC(PRODUCT($E$12:$E1167),16))</f>
        <v>1.20004935623705</v>
      </c>
      <c r="G1168" s="123">
        <f t="shared" ca="1" si="341"/>
        <v>1.1741322804090699</v>
      </c>
      <c r="H1168" s="123">
        <f t="shared" ca="1" si="343"/>
        <v>1.0220733900000001</v>
      </c>
      <c r="I1168" s="124">
        <f t="shared" si="350"/>
        <v>1.15E-2</v>
      </c>
      <c r="J1168" s="125">
        <f t="shared" si="351"/>
        <v>44799</v>
      </c>
      <c r="K1168" s="126">
        <f t="shared" si="352"/>
        <v>43</v>
      </c>
      <c r="L1168" s="127">
        <f t="shared" si="353"/>
        <v>43</v>
      </c>
      <c r="M1168" s="128">
        <f t="shared" si="344"/>
        <v>1.001953009</v>
      </c>
      <c r="N1168" s="128">
        <f t="shared" ca="1" si="345"/>
        <v>1.024069509</v>
      </c>
      <c r="O1168" s="127">
        <f t="shared" si="354"/>
        <v>0</v>
      </c>
      <c r="P1168" s="123">
        <f t="shared" ca="1" si="346"/>
        <v>240.69508999999999</v>
      </c>
      <c r="Q1168" s="129">
        <f t="shared" si="347"/>
        <v>0</v>
      </c>
      <c r="R1168" s="130" t="str">
        <f t="shared" si="355"/>
        <v>J=</v>
      </c>
      <c r="S1168" s="125">
        <f t="shared" si="356"/>
        <v>44984</v>
      </c>
      <c r="T1168" s="133" t="str">
        <f t="shared" si="357"/>
        <v>-</v>
      </c>
      <c r="U1168" s="6"/>
      <c r="V1168" s="6"/>
      <c r="W1168" s="6"/>
      <c r="X1168" s="7"/>
      <c r="Y1168" s="1"/>
      <c r="Z1168" s="6"/>
      <c r="AA1168" s="7"/>
      <c r="AB1168" s="7"/>
      <c r="AC1168" s="7"/>
      <c r="AD1168" s="6"/>
      <c r="AE1168" s="8"/>
      <c r="AF1168" s="6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</row>
    <row r="1169" spans="1:212" x14ac:dyDescent="0.2">
      <c r="A1169" s="122">
        <f t="shared" si="348"/>
        <v>44863</v>
      </c>
      <c r="B1169" s="121">
        <f t="shared" ca="1" si="358"/>
        <v>10246.36103</v>
      </c>
      <c r="C1169" s="123">
        <f t="shared" si="349"/>
        <v>10000</v>
      </c>
      <c r="D1169" s="124">
        <f ca="1">IF(A1169&lt;$B$1,VLOOKUP(A1169,[1]DI!$A$4:$B$15000,2,FALSE),0)</f>
        <v>0</v>
      </c>
      <c r="E1169" s="123">
        <f t="shared" ca="1" si="342"/>
        <v>1</v>
      </c>
      <c r="F1169" s="123">
        <f ca="1">(TRUNC(PRODUCT($E$12:$E1168),16))</f>
        <v>1.2006588373040901</v>
      </c>
      <c r="G1169" s="123">
        <f t="shared" ca="1" si="341"/>
        <v>1.1741322804090699</v>
      </c>
      <c r="H1169" s="123">
        <f t="shared" ca="1" si="343"/>
        <v>1.0225924799999999</v>
      </c>
      <c r="I1169" s="124">
        <f t="shared" si="350"/>
        <v>1.15E-2</v>
      </c>
      <c r="J1169" s="125">
        <f t="shared" si="351"/>
        <v>44799</v>
      </c>
      <c r="K1169" s="126">
        <f t="shared" si="352"/>
        <v>43</v>
      </c>
      <c r="L1169" s="127">
        <f t="shared" si="353"/>
        <v>44</v>
      </c>
      <c r="M1169" s="128">
        <f t="shared" si="344"/>
        <v>1.001998473</v>
      </c>
      <c r="N1169" s="128">
        <f t="shared" ca="1" si="345"/>
        <v>1.024636103</v>
      </c>
      <c r="O1169" s="127">
        <f t="shared" si="354"/>
        <v>0</v>
      </c>
      <c r="P1169" s="123">
        <f t="shared" ca="1" si="346"/>
        <v>246.36103</v>
      </c>
      <c r="Q1169" s="129">
        <f t="shared" si="347"/>
        <v>0</v>
      </c>
      <c r="R1169" s="130" t="str">
        <f t="shared" si="355"/>
        <v>J=</v>
      </c>
      <c r="S1169" s="125">
        <f t="shared" si="356"/>
        <v>44984</v>
      </c>
      <c r="T1169" s="133" t="str">
        <f t="shared" si="357"/>
        <v>-</v>
      </c>
      <c r="U1169" s="6"/>
      <c r="V1169" s="6"/>
      <c r="W1169" s="6"/>
      <c r="X1169" s="7"/>
      <c r="Y1169" s="1"/>
      <c r="Z1169" s="6"/>
      <c r="AA1169" s="7"/>
      <c r="AB1169" s="7"/>
      <c r="AC1169" s="7"/>
      <c r="AD1169" s="6"/>
      <c r="AE1169" s="8"/>
      <c r="AF1169" s="6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</row>
    <row r="1170" spans="1:212" x14ac:dyDescent="0.2">
      <c r="A1170" s="122">
        <f t="shared" si="348"/>
        <v>44864</v>
      </c>
      <c r="B1170" s="121">
        <f t="shared" ca="1" si="358"/>
        <v>10246.36103</v>
      </c>
      <c r="C1170" s="123">
        <f t="shared" si="349"/>
        <v>10000</v>
      </c>
      <c r="D1170" s="124">
        <f ca="1">IF(A1170&lt;$B$1,VLOOKUP(A1170,[1]DI!$A$4:$B$15000,2,FALSE),0)</f>
        <v>0</v>
      </c>
      <c r="E1170" s="123">
        <f t="shared" ca="1" si="342"/>
        <v>1</v>
      </c>
      <c r="F1170" s="123">
        <f ca="1">(TRUNC(PRODUCT($E$12:$E1169),16))</f>
        <v>1.2006588373040901</v>
      </c>
      <c r="G1170" s="123">
        <f t="shared" ca="1" si="341"/>
        <v>1.1741322804090699</v>
      </c>
      <c r="H1170" s="123">
        <f t="shared" ca="1" si="343"/>
        <v>1.0225924799999999</v>
      </c>
      <c r="I1170" s="124">
        <f t="shared" si="350"/>
        <v>1.15E-2</v>
      </c>
      <c r="J1170" s="125">
        <f t="shared" si="351"/>
        <v>44799</v>
      </c>
      <c r="K1170" s="126">
        <f t="shared" si="352"/>
        <v>43</v>
      </c>
      <c r="L1170" s="127">
        <f t="shared" si="353"/>
        <v>44</v>
      </c>
      <c r="M1170" s="128">
        <f t="shared" si="344"/>
        <v>1.001998473</v>
      </c>
      <c r="N1170" s="128">
        <f t="shared" ca="1" si="345"/>
        <v>1.024636103</v>
      </c>
      <c r="O1170" s="127">
        <f t="shared" si="354"/>
        <v>0</v>
      </c>
      <c r="P1170" s="123">
        <f t="shared" ca="1" si="346"/>
        <v>246.36103</v>
      </c>
      <c r="Q1170" s="129">
        <f t="shared" si="347"/>
        <v>0</v>
      </c>
      <c r="R1170" s="130" t="str">
        <f t="shared" si="355"/>
        <v>J=</v>
      </c>
      <c r="S1170" s="125">
        <f t="shared" si="356"/>
        <v>44984</v>
      </c>
      <c r="T1170" s="133" t="str">
        <f t="shared" si="357"/>
        <v>-</v>
      </c>
      <c r="U1170" s="6"/>
      <c r="V1170" s="6"/>
      <c r="W1170" s="6"/>
      <c r="X1170" s="7"/>
      <c r="Y1170" s="1"/>
      <c r="Z1170" s="6"/>
      <c r="AA1170" s="7"/>
      <c r="AB1170" s="7"/>
      <c r="AC1170" s="7"/>
      <c r="AD1170" s="6"/>
      <c r="AE1170" s="8"/>
      <c r="AF1170" s="6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</row>
    <row r="1171" spans="1:212" x14ac:dyDescent="0.2">
      <c r="A1171" s="122">
        <f t="shared" si="348"/>
        <v>44865</v>
      </c>
      <c r="B1171" s="121">
        <f t="shared" ca="1" si="358"/>
        <v>10246.36103</v>
      </c>
      <c r="C1171" s="123">
        <f t="shared" si="349"/>
        <v>10000</v>
      </c>
      <c r="D1171" s="124">
        <f ca="1">IF(A1171&lt;$B$1,VLOOKUP(A1171,[1]DI!$A$4:$B$15000,2,FALSE),0)</f>
        <v>0.13650000000000001</v>
      </c>
      <c r="E1171" s="123">
        <f t="shared" ca="1" si="342"/>
        <v>1.00050788</v>
      </c>
      <c r="F1171" s="123">
        <f ca="1">(TRUNC(PRODUCT($E$12:$E1170),16))</f>
        <v>1.2006588373040901</v>
      </c>
      <c r="G1171" s="123">
        <f t="shared" ca="1" si="341"/>
        <v>1.1741322804090699</v>
      </c>
      <c r="H1171" s="123">
        <f t="shared" ca="1" si="343"/>
        <v>1.0225924799999999</v>
      </c>
      <c r="I1171" s="124">
        <f t="shared" si="350"/>
        <v>1.15E-2</v>
      </c>
      <c r="J1171" s="125">
        <f t="shared" si="351"/>
        <v>44799</v>
      </c>
      <c r="K1171" s="126">
        <f t="shared" si="352"/>
        <v>44</v>
      </c>
      <c r="L1171" s="127">
        <f t="shared" si="353"/>
        <v>44</v>
      </c>
      <c r="M1171" s="128">
        <f t="shared" si="344"/>
        <v>1.001998473</v>
      </c>
      <c r="N1171" s="128">
        <f t="shared" ca="1" si="345"/>
        <v>1.024636103</v>
      </c>
      <c r="O1171" s="127">
        <f t="shared" si="354"/>
        <v>0</v>
      </c>
      <c r="P1171" s="123">
        <f t="shared" ca="1" si="346"/>
        <v>246.36103</v>
      </c>
      <c r="Q1171" s="129">
        <f t="shared" si="347"/>
        <v>0</v>
      </c>
      <c r="R1171" s="130" t="str">
        <f t="shared" si="355"/>
        <v>J=</v>
      </c>
      <c r="S1171" s="125">
        <f t="shared" si="356"/>
        <v>44984</v>
      </c>
      <c r="T1171" s="133" t="str">
        <f t="shared" si="357"/>
        <v>-</v>
      </c>
      <c r="U1171" s="6"/>
      <c r="V1171" s="6"/>
      <c r="W1171" s="6"/>
      <c r="X1171" s="7"/>
      <c r="Y1171" s="1"/>
      <c r="Z1171" s="6"/>
      <c r="AA1171" s="7"/>
      <c r="AB1171" s="7"/>
      <c r="AC1171" s="7"/>
      <c r="AD1171" s="6"/>
      <c r="AE1171" s="8"/>
      <c r="AF1171" s="6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</row>
    <row r="1172" spans="1:212" x14ac:dyDescent="0.2">
      <c r="A1172" s="122">
        <f t="shared" si="348"/>
        <v>44866</v>
      </c>
      <c r="B1172" s="121">
        <f t="shared" ca="1" si="358"/>
        <v>10252.03008</v>
      </c>
      <c r="C1172" s="123">
        <f t="shared" si="349"/>
        <v>10000</v>
      </c>
      <c r="D1172" s="124">
        <f ca="1">IF(A1172&lt;$B$1,VLOOKUP(A1172,[1]DI!$A$4:$B$15000,2,FALSE),0)</f>
        <v>0.13650000000000001</v>
      </c>
      <c r="E1172" s="123">
        <f t="shared" ca="1" si="342"/>
        <v>1.00050788</v>
      </c>
      <c r="F1172" s="123">
        <f ca="1">(TRUNC(PRODUCT($E$12:$E1171),16))</f>
        <v>1.20126862791438</v>
      </c>
      <c r="G1172" s="123">
        <f t="shared" ca="1" si="341"/>
        <v>1.1741322804090699</v>
      </c>
      <c r="H1172" s="123">
        <f t="shared" ca="1" si="343"/>
        <v>1.0231118299999999</v>
      </c>
      <c r="I1172" s="124">
        <f t="shared" si="350"/>
        <v>1.15E-2</v>
      </c>
      <c r="J1172" s="125">
        <f t="shared" si="351"/>
        <v>44799</v>
      </c>
      <c r="K1172" s="126">
        <f t="shared" si="352"/>
        <v>45</v>
      </c>
      <c r="L1172" s="127">
        <f t="shared" si="353"/>
        <v>45</v>
      </c>
      <c r="M1172" s="128">
        <f t="shared" si="344"/>
        <v>1.002043939</v>
      </c>
      <c r="N1172" s="128">
        <f t="shared" ca="1" si="345"/>
        <v>1.0252030080000001</v>
      </c>
      <c r="O1172" s="127">
        <f t="shared" si="354"/>
        <v>0</v>
      </c>
      <c r="P1172" s="123">
        <f t="shared" ca="1" si="346"/>
        <v>252.03008</v>
      </c>
      <c r="Q1172" s="129">
        <f t="shared" si="347"/>
        <v>0</v>
      </c>
      <c r="R1172" s="130" t="str">
        <f t="shared" si="355"/>
        <v>J=</v>
      </c>
      <c r="S1172" s="125">
        <f t="shared" si="356"/>
        <v>44984</v>
      </c>
      <c r="T1172" s="133" t="str">
        <f t="shared" si="357"/>
        <v>-</v>
      </c>
      <c r="U1172" s="6"/>
      <c r="V1172" s="6"/>
      <c r="W1172" s="6"/>
      <c r="X1172" s="7"/>
      <c r="Y1172" s="1"/>
      <c r="Z1172" s="6"/>
      <c r="AA1172" s="7"/>
      <c r="AB1172" s="7"/>
      <c r="AC1172" s="7"/>
      <c r="AD1172" s="6"/>
      <c r="AE1172" s="8"/>
      <c r="AF1172" s="6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</row>
    <row r="1173" spans="1:212" x14ac:dyDescent="0.2">
      <c r="A1173" s="122">
        <f t="shared" si="348"/>
        <v>44867</v>
      </c>
      <c r="B1173" s="121">
        <f t="shared" ca="1" si="358"/>
        <v>10257.70233</v>
      </c>
      <c r="C1173" s="123">
        <f t="shared" si="349"/>
        <v>10000</v>
      </c>
      <c r="D1173" s="124">
        <f ca="1">IF(A1173&lt;$B$1,VLOOKUP(A1173,[1]DI!$A$4:$B$15000,2,FALSE),0)</f>
        <v>0</v>
      </c>
      <c r="E1173" s="123">
        <f t="shared" ca="1" si="342"/>
        <v>1</v>
      </c>
      <c r="F1173" s="123">
        <f ca="1">(TRUNC(PRODUCT($E$12:$E1172),16))</f>
        <v>1.20187872822513</v>
      </c>
      <c r="G1173" s="123">
        <f t="shared" ca="1" si="341"/>
        <v>1.1741322804090699</v>
      </c>
      <c r="H1173" s="123">
        <f t="shared" ca="1" si="343"/>
        <v>1.0236314500000001</v>
      </c>
      <c r="I1173" s="124">
        <f t="shared" si="350"/>
        <v>1.15E-2</v>
      </c>
      <c r="J1173" s="125">
        <f t="shared" si="351"/>
        <v>44799</v>
      </c>
      <c r="K1173" s="126">
        <f t="shared" si="352"/>
        <v>45</v>
      </c>
      <c r="L1173" s="127">
        <f t="shared" si="353"/>
        <v>46</v>
      </c>
      <c r="M1173" s="128">
        <f t="shared" si="344"/>
        <v>1.0020894069999999</v>
      </c>
      <c r="N1173" s="128">
        <f t="shared" ca="1" si="345"/>
        <v>1.025770233</v>
      </c>
      <c r="O1173" s="127">
        <f t="shared" si="354"/>
        <v>0</v>
      </c>
      <c r="P1173" s="123">
        <f t="shared" ca="1" si="346"/>
        <v>257.70233000000002</v>
      </c>
      <c r="Q1173" s="129">
        <f t="shared" si="347"/>
        <v>0</v>
      </c>
      <c r="R1173" s="130" t="str">
        <f t="shared" si="355"/>
        <v>J=</v>
      </c>
      <c r="S1173" s="125">
        <f t="shared" si="356"/>
        <v>44984</v>
      </c>
      <c r="T1173" s="133" t="str">
        <f t="shared" si="357"/>
        <v>-</v>
      </c>
      <c r="U1173" s="6"/>
      <c r="V1173" s="6"/>
      <c r="W1173" s="6"/>
      <c r="X1173" s="7"/>
      <c r="Y1173" s="1"/>
      <c r="Z1173" s="6"/>
      <c r="AA1173" s="7"/>
      <c r="AB1173" s="7"/>
      <c r="AC1173" s="7"/>
      <c r="AD1173" s="6"/>
      <c r="AE1173" s="8"/>
      <c r="AF1173" s="6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</row>
    <row r="1174" spans="1:212" x14ac:dyDescent="0.2">
      <c r="A1174" s="122">
        <f t="shared" si="348"/>
        <v>44868</v>
      </c>
      <c r="B1174" s="121">
        <f t="shared" ca="1" si="358"/>
        <v>10257.70233</v>
      </c>
      <c r="C1174" s="123">
        <f t="shared" si="349"/>
        <v>10000</v>
      </c>
      <c r="D1174" s="124">
        <f ca="1">IF(A1174&lt;$B$1,VLOOKUP(A1174,[1]DI!$A$4:$B$15000,2,FALSE),0)</f>
        <v>0.13650000000000001</v>
      </c>
      <c r="E1174" s="123">
        <f t="shared" ca="1" si="342"/>
        <v>1.00050788</v>
      </c>
      <c r="F1174" s="123">
        <f ca="1">(TRUNC(PRODUCT($E$12:$E1173),16))</f>
        <v>1.20187872822513</v>
      </c>
      <c r="G1174" s="123">
        <f t="shared" ca="1" si="341"/>
        <v>1.1741322804090699</v>
      </c>
      <c r="H1174" s="123">
        <f t="shared" ca="1" si="343"/>
        <v>1.0236314500000001</v>
      </c>
      <c r="I1174" s="124">
        <f t="shared" si="350"/>
        <v>1.15E-2</v>
      </c>
      <c r="J1174" s="125">
        <f t="shared" si="351"/>
        <v>44799</v>
      </c>
      <c r="K1174" s="126">
        <f t="shared" si="352"/>
        <v>46</v>
      </c>
      <c r="L1174" s="127">
        <f t="shared" si="353"/>
        <v>46</v>
      </c>
      <c r="M1174" s="128">
        <f t="shared" si="344"/>
        <v>1.0020894069999999</v>
      </c>
      <c r="N1174" s="128">
        <f t="shared" ca="1" si="345"/>
        <v>1.025770233</v>
      </c>
      <c r="O1174" s="127">
        <f t="shared" si="354"/>
        <v>0</v>
      </c>
      <c r="P1174" s="123">
        <f t="shared" ca="1" si="346"/>
        <v>257.70233000000002</v>
      </c>
      <c r="Q1174" s="129">
        <f t="shared" si="347"/>
        <v>0</v>
      </c>
      <c r="R1174" s="130" t="str">
        <f t="shared" si="355"/>
        <v>J=</v>
      </c>
      <c r="S1174" s="125">
        <f t="shared" si="356"/>
        <v>44984</v>
      </c>
      <c r="T1174" s="133" t="str">
        <f t="shared" si="357"/>
        <v>-</v>
      </c>
      <c r="U1174" s="6"/>
      <c r="V1174" s="6"/>
      <c r="W1174" s="6"/>
      <c r="X1174" s="7"/>
      <c r="Y1174" s="1"/>
      <c r="Z1174" s="6"/>
      <c r="AA1174" s="7"/>
      <c r="AB1174" s="7"/>
      <c r="AC1174" s="7"/>
      <c r="AD1174" s="6"/>
      <c r="AE1174" s="8"/>
      <c r="AF1174" s="6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</row>
    <row r="1175" spans="1:212" x14ac:dyDescent="0.2">
      <c r="A1175" s="122">
        <f t="shared" si="348"/>
        <v>44869</v>
      </c>
      <c r="B1175" s="121">
        <f t="shared" ca="1" si="358"/>
        <v>10263.37768</v>
      </c>
      <c r="C1175" s="123">
        <f t="shared" si="349"/>
        <v>10000</v>
      </c>
      <c r="D1175" s="124">
        <f ca="1">IF(A1175&lt;$B$1,VLOOKUP(A1175,[1]DI!$A$4:$B$15000,2,FALSE),0)</f>
        <v>0.13650000000000001</v>
      </c>
      <c r="E1175" s="123">
        <f t="shared" ca="1" si="342"/>
        <v>1.00050788</v>
      </c>
      <c r="F1175" s="123">
        <f ca="1">(TRUNC(PRODUCT($E$12:$E1174),16))</f>
        <v>1.20248913839362</v>
      </c>
      <c r="G1175" s="123">
        <f t="shared" ca="1" si="341"/>
        <v>1.1741322804090699</v>
      </c>
      <c r="H1175" s="123">
        <f t="shared" ca="1" si="343"/>
        <v>1.02415133</v>
      </c>
      <c r="I1175" s="124">
        <f t="shared" si="350"/>
        <v>1.15E-2</v>
      </c>
      <c r="J1175" s="125">
        <f t="shared" si="351"/>
        <v>44799</v>
      </c>
      <c r="K1175" s="126">
        <f t="shared" si="352"/>
        <v>47</v>
      </c>
      <c r="L1175" s="127">
        <f t="shared" si="353"/>
        <v>47</v>
      </c>
      <c r="M1175" s="128">
        <f t="shared" si="344"/>
        <v>1.0021348779999999</v>
      </c>
      <c r="N1175" s="128">
        <f t="shared" ca="1" si="345"/>
        <v>1.0263377680000001</v>
      </c>
      <c r="O1175" s="127">
        <f t="shared" si="354"/>
        <v>0</v>
      </c>
      <c r="P1175" s="123">
        <f t="shared" ca="1" si="346"/>
        <v>263.37768</v>
      </c>
      <c r="Q1175" s="129">
        <f t="shared" si="347"/>
        <v>0</v>
      </c>
      <c r="R1175" s="130" t="str">
        <f t="shared" si="355"/>
        <v>J=</v>
      </c>
      <c r="S1175" s="125">
        <f t="shared" si="356"/>
        <v>44984</v>
      </c>
      <c r="T1175" s="133" t="str">
        <f t="shared" si="357"/>
        <v>-</v>
      </c>
      <c r="U1175" s="6"/>
      <c r="V1175" s="6"/>
      <c r="W1175" s="6"/>
      <c r="X1175" s="7"/>
      <c r="Y1175" s="1"/>
      <c r="Z1175" s="6"/>
      <c r="AA1175" s="7"/>
      <c r="AB1175" s="7"/>
      <c r="AC1175" s="7"/>
      <c r="AD1175" s="6"/>
      <c r="AE1175" s="8"/>
      <c r="AF1175" s="6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</row>
    <row r="1176" spans="1:212" x14ac:dyDescent="0.2">
      <c r="A1176" s="122">
        <f t="shared" si="348"/>
        <v>44870</v>
      </c>
      <c r="B1176" s="121">
        <f t="shared" ca="1" si="358"/>
        <v>10269.05621999</v>
      </c>
      <c r="C1176" s="123">
        <f t="shared" si="349"/>
        <v>10000</v>
      </c>
      <c r="D1176" s="124">
        <f ca="1">IF(A1176&lt;$B$1,VLOOKUP(A1176,[1]DI!$A$4:$B$15000,2,FALSE),0)</f>
        <v>0</v>
      </c>
      <c r="E1176" s="123">
        <f t="shared" ca="1" si="342"/>
        <v>1</v>
      </c>
      <c r="F1176" s="123">
        <f ca="1">(TRUNC(PRODUCT($E$12:$E1175),16))</f>
        <v>1.2030998585772299</v>
      </c>
      <c r="G1176" s="123">
        <f t="shared" ca="1" si="341"/>
        <v>1.1741322804090699</v>
      </c>
      <c r="H1176" s="123">
        <f t="shared" ca="1" si="343"/>
        <v>1.0246714800000001</v>
      </c>
      <c r="I1176" s="124">
        <f t="shared" si="350"/>
        <v>1.15E-2</v>
      </c>
      <c r="J1176" s="125">
        <f t="shared" si="351"/>
        <v>44799</v>
      </c>
      <c r="K1176" s="126">
        <f t="shared" si="352"/>
        <v>47</v>
      </c>
      <c r="L1176" s="127">
        <f t="shared" si="353"/>
        <v>48</v>
      </c>
      <c r="M1176" s="128">
        <f t="shared" si="344"/>
        <v>1.0021803499999999</v>
      </c>
      <c r="N1176" s="128">
        <f t="shared" ca="1" si="345"/>
        <v>1.0269056219999999</v>
      </c>
      <c r="O1176" s="127">
        <f t="shared" si="354"/>
        <v>0</v>
      </c>
      <c r="P1176" s="123">
        <f t="shared" ca="1" si="346"/>
        <v>269.05621998999999</v>
      </c>
      <c r="Q1176" s="129">
        <f t="shared" si="347"/>
        <v>0</v>
      </c>
      <c r="R1176" s="130" t="str">
        <f t="shared" si="355"/>
        <v>J=</v>
      </c>
      <c r="S1176" s="125">
        <f t="shared" si="356"/>
        <v>44984</v>
      </c>
      <c r="T1176" s="133" t="str">
        <f t="shared" si="357"/>
        <v>-</v>
      </c>
      <c r="U1176" s="6"/>
      <c r="V1176" s="6"/>
      <c r="W1176" s="6"/>
      <c r="X1176" s="7"/>
      <c r="Y1176" s="1"/>
      <c r="Z1176" s="6"/>
      <c r="AA1176" s="7"/>
      <c r="AB1176" s="7"/>
      <c r="AC1176" s="7"/>
      <c r="AD1176" s="6"/>
      <c r="AE1176" s="8"/>
      <c r="AF1176" s="6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</row>
    <row r="1177" spans="1:212" x14ac:dyDescent="0.2">
      <c r="A1177" s="122">
        <f t="shared" si="348"/>
        <v>44871</v>
      </c>
      <c r="B1177" s="121">
        <f t="shared" ca="1" si="358"/>
        <v>10269.05621999</v>
      </c>
      <c r="C1177" s="123">
        <f t="shared" si="349"/>
        <v>10000</v>
      </c>
      <c r="D1177" s="124">
        <f ca="1">IF(A1177&lt;$B$1,VLOOKUP(A1177,[1]DI!$A$4:$B$15000,2,FALSE),0)</f>
        <v>0</v>
      </c>
      <c r="E1177" s="123">
        <f t="shared" ca="1" si="342"/>
        <v>1</v>
      </c>
      <c r="F1177" s="123">
        <f ca="1">(TRUNC(PRODUCT($E$12:$E1176),16))</f>
        <v>1.2030998585772299</v>
      </c>
      <c r="G1177" s="123">
        <f t="shared" ca="1" si="341"/>
        <v>1.1741322804090699</v>
      </c>
      <c r="H1177" s="123">
        <f t="shared" ca="1" si="343"/>
        <v>1.0246714800000001</v>
      </c>
      <c r="I1177" s="124">
        <f t="shared" si="350"/>
        <v>1.15E-2</v>
      </c>
      <c r="J1177" s="125">
        <f t="shared" si="351"/>
        <v>44799</v>
      </c>
      <c r="K1177" s="126">
        <f t="shared" si="352"/>
        <v>47</v>
      </c>
      <c r="L1177" s="127">
        <f t="shared" si="353"/>
        <v>48</v>
      </c>
      <c r="M1177" s="128">
        <f t="shared" si="344"/>
        <v>1.0021803499999999</v>
      </c>
      <c r="N1177" s="128">
        <f t="shared" ca="1" si="345"/>
        <v>1.0269056219999999</v>
      </c>
      <c r="O1177" s="127">
        <f t="shared" si="354"/>
        <v>0</v>
      </c>
      <c r="P1177" s="123">
        <f t="shared" ca="1" si="346"/>
        <v>269.05621998999999</v>
      </c>
      <c r="Q1177" s="129">
        <f t="shared" si="347"/>
        <v>0</v>
      </c>
      <c r="R1177" s="130" t="str">
        <f t="shared" si="355"/>
        <v>J=</v>
      </c>
      <c r="S1177" s="125">
        <f t="shared" si="356"/>
        <v>44984</v>
      </c>
      <c r="T1177" s="133" t="str">
        <f t="shared" si="357"/>
        <v>-</v>
      </c>
      <c r="U1177" s="6"/>
      <c r="V1177" s="6"/>
      <c r="W1177" s="6"/>
      <c r="X1177" s="7"/>
      <c r="Y1177" s="1"/>
      <c r="Z1177" s="6"/>
      <c r="AA1177" s="7"/>
      <c r="AB1177" s="7"/>
      <c r="AC1177" s="7"/>
      <c r="AD1177" s="6"/>
      <c r="AE1177" s="8"/>
      <c r="AF1177" s="6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</row>
    <row r="1178" spans="1:212" x14ac:dyDescent="0.2">
      <c r="A1178" s="122">
        <f t="shared" si="348"/>
        <v>44872</v>
      </c>
      <c r="B1178" s="121">
        <f t="shared" ca="1" si="358"/>
        <v>10269.05621999</v>
      </c>
      <c r="C1178" s="123">
        <f t="shared" si="349"/>
        <v>10000</v>
      </c>
      <c r="D1178" s="124">
        <f ca="1">IF(A1178&lt;$B$1,VLOOKUP(A1178,[1]DI!$A$4:$B$15000,2,FALSE),0)</f>
        <v>0.13650000000000001</v>
      </c>
      <c r="E1178" s="123">
        <f t="shared" ca="1" si="342"/>
        <v>1.00050788</v>
      </c>
      <c r="F1178" s="123">
        <f ca="1">(TRUNC(PRODUCT($E$12:$E1177),16))</f>
        <v>1.2030998585772299</v>
      </c>
      <c r="G1178" s="123">
        <f t="shared" ca="1" si="341"/>
        <v>1.1741322804090699</v>
      </c>
      <c r="H1178" s="123">
        <f t="shared" ca="1" si="343"/>
        <v>1.0246714800000001</v>
      </c>
      <c r="I1178" s="124">
        <f t="shared" si="350"/>
        <v>1.15E-2</v>
      </c>
      <c r="J1178" s="125">
        <f t="shared" si="351"/>
        <v>44799</v>
      </c>
      <c r="K1178" s="126">
        <f t="shared" si="352"/>
        <v>48</v>
      </c>
      <c r="L1178" s="127">
        <f t="shared" si="353"/>
        <v>48</v>
      </c>
      <c r="M1178" s="128">
        <f t="shared" si="344"/>
        <v>1.0021803499999999</v>
      </c>
      <c r="N1178" s="128">
        <f t="shared" ca="1" si="345"/>
        <v>1.0269056219999999</v>
      </c>
      <c r="O1178" s="127">
        <f t="shared" si="354"/>
        <v>0</v>
      </c>
      <c r="P1178" s="123">
        <f t="shared" ca="1" si="346"/>
        <v>269.05621998999999</v>
      </c>
      <c r="Q1178" s="129">
        <f t="shared" si="347"/>
        <v>0</v>
      </c>
      <c r="R1178" s="130" t="str">
        <f t="shared" si="355"/>
        <v>J=</v>
      </c>
      <c r="S1178" s="125">
        <f t="shared" si="356"/>
        <v>44984</v>
      </c>
      <c r="T1178" s="133" t="str">
        <f t="shared" si="357"/>
        <v>-</v>
      </c>
      <c r="U1178" s="6"/>
      <c r="V1178" s="6"/>
      <c r="W1178" s="6"/>
      <c r="X1178" s="7"/>
      <c r="Y1178" s="1"/>
      <c r="Z1178" s="6"/>
      <c r="AA1178" s="7"/>
      <c r="AB1178" s="7"/>
      <c r="AC1178" s="7"/>
      <c r="AD1178" s="6"/>
      <c r="AE1178" s="8"/>
      <c r="AF1178" s="6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</row>
    <row r="1179" spans="1:212" x14ac:dyDescent="0.2">
      <c r="A1179" s="122">
        <f t="shared" si="348"/>
        <v>44873</v>
      </c>
      <c r="B1179" s="121">
        <f t="shared" ca="1" si="358"/>
        <v>10274.737880000001</v>
      </c>
      <c r="C1179" s="123">
        <f t="shared" si="349"/>
        <v>10000</v>
      </c>
      <c r="D1179" s="124">
        <f ca="1">IF(A1179&lt;$B$1,VLOOKUP(A1179,[1]DI!$A$4:$B$15000,2,FALSE),0)</f>
        <v>0.13650000000000001</v>
      </c>
      <c r="E1179" s="123">
        <f t="shared" ca="1" si="342"/>
        <v>1.00050788</v>
      </c>
      <c r="F1179" s="123">
        <f ca="1">(TRUNC(PRODUCT($E$12:$E1178),16))</f>
        <v>1.2037108889334001</v>
      </c>
      <c r="G1179" s="123">
        <f t="shared" ca="1" si="341"/>
        <v>1.1741322804090699</v>
      </c>
      <c r="H1179" s="123">
        <f t="shared" ca="1" si="343"/>
        <v>1.0251918900000001</v>
      </c>
      <c r="I1179" s="124">
        <f t="shared" si="350"/>
        <v>1.15E-2</v>
      </c>
      <c r="J1179" s="125">
        <f t="shared" si="351"/>
        <v>44799</v>
      </c>
      <c r="K1179" s="126">
        <f t="shared" si="352"/>
        <v>49</v>
      </c>
      <c r="L1179" s="127">
        <f t="shared" si="353"/>
        <v>49</v>
      </c>
      <c r="M1179" s="128">
        <f t="shared" si="344"/>
        <v>1.002225825</v>
      </c>
      <c r="N1179" s="128">
        <f t="shared" ca="1" si="345"/>
        <v>1.027473788</v>
      </c>
      <c r="O1179" s="127">
        <f t="shared" si="354"/>
        <v>0</v>
      </c>
      <c r="P1179" s="123">
        <f t="shared" ca="1" si="346"/>
        <v>274.73788000000002</v>
      </c>
      <c r="Q1179" s="129">
        <f t="shared" si="347"/>
        <v>0</v>
      </c>
      <c r="R1179" s="130" t="str">
        <f t="shared" si="355"/>
        <v>J=</v>
      </c>
      <c r="S1179" s="125">
        <f t="shared" si="356"/>
        <v>44984</v>
      </c>
      <c r="T1179" s="133" t="str">
        <f t="shared" si="357"/>
        <v>-</v>
      </c>
      <c r="U1179" s="6"/>
      <c r="V1179" s="6"/>
      <c r="W1179" s="6"/>
      <c r="X1179" s="7"/>
      <c r="Y1179" s="1"/>
      <c r="Z1179" s="6"/>
      <c r="AA1179" s="7"/>
      <c r="AB1179" s="7"/>
      <c r="AC1179" s="7"/>
      <c r="AD1179" s="6"/>
      <c r="AE1179" s="8"/>
      <c r="AF1179" s="6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</row>
    <row r="1180" spans="1:212" x14ac:dyDescent="0.2">
      <c r="A1180" s="122">
        <f t="shared" si="348"/>
        <v>44874</v>
      </c>
      <c r="B1180" s="121">
        <f t="shared" ca="1" si="358"/>
        <v>10280.422619999999</v>
      </c>
      <c r="C1180" s="123">
        <f t="shared" si="349"/>
        <v>10000</v>
      </c>
      <c r="D1180" s="124">
        <f ca="1">IF(A1180&lt;$B$1,VLOOKUP(A1180,[1]DI!$A$4:$B$15000,2,FALSE),0)</f>
        <v>0.13650000000000001</v>
      </c>
      <c r="E1180" s="123">
        <f t="shared" ca="1" si="342"/>
        <v>1.00050788</v>
      </c>
      <c r="F1180" s="123">
        <f ca="1">(TRUNC(PRODUCT($E$12:$E1179),16))</f>
        <v>1.2043222296196701</v>
      </c>
      <c r="G1180" s="123">
        <f t="shared" ca="1" si="341"/>
        <v>1.1741322804090699</v>
      </c>
      <c r="H1180" s="123">
        <f t="shared" ca="1" si="343"/>
        <v>1.0257125600000001</v>
      </c>
      <c r="I1180" s="124">
        <f t="shared" si="350"/>
        <v>1.15E-2</v>
      </c>
      <c r="J1180" s="125">
        <f t="shared" si="351"/>
        <v>44799</v>
      </c>
      <c r="K1180" s="126">
        <f t="shared" si="352"/>
        <v>50</v>
      </c>
      <c r="L1180" s="127">
        <f t="shared" si="353"/>
        <v>50</v>
      </c>
      <c r="M1180" s="128">
        <f t="shared" si="344"/>
        <v>1.0022713009999999</v>
      </c>
      <c r="N1180" s="128">
        <f t="shared" ca="1" si="345"/>
        <v>1.028042262</v>
      </c>
      <c r="O1180" s="127">
        <f t="shared" si="354"/>
        <v>0</v>
      </c>
      <c r="P1180" s="123">
        <f t="shared" ca="1" si="346"/>
        <v>280.42261999999999</v>
      </c>
      <c r="Q1180" s="129">
        <f t="shared" si="347"/>
        <v>0</v>
      </c>
      <c r="R1180" s="130" t="str">
        <f t="shared" si="355"/>
        <v>J=</v>
      </c>
      <c r="S1180" s="125">
        <f t="shared" si="356"/>
        <v>44984</v>
      </c>
      <c r="T1180" s="133" t="str">
        <f t="shared" si="357"/>
        <v>-</v>
      </c>
      <c r="U1180" s="6"/>
      <c r="V1180" s="6"/>
      <c r="W1180" s="6"/>
      <c r="X1180" s="7"/>
      <c r="Y1180" s="1"/>
      <c r="Z1180" s="6"/>
      <c r="AA1180" s="7"/>
      <c r="AB1180" s="7"/>
      <c r="AC1180" s="7"/>
      <c r="AD1180" s="6"/>
      <c r="AE1180" s="8"/>
      <c r="AF1180" s="6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</row>
    <row r="1181" spans="1:212" x14ac:dyDescent="0.2">
      <c r="A1181" s="122">
        <f t="shared" si="348"/>
        <v>44875</v>
      </c>
      <c r="B1181" s="121">
        <f t="shared" ca="1" si="358"/>
        <v>10286.110570000001</v>
      </c>
      <c r="C1181" s="123">
        <f t="shared" si="349"/>
        <v>10000</v>
      </c>
      <c r="D1181" s="124">
        <f ca="1">IF(A1181&lt;$B$1,VLOOKUP(A1181,[1]DI!$A$4:$B$15000,2,FALSE),0)</f>
        <v>0.13650000000000001</v>
      </c>
      <c r="E1181" s="123">
        <f t="shared" ca="1" si="342"/>
        <v>1.00050788</v>
      </c>
      <c r="F1181" s="123">
        <f ca="1">(TRUNC(PRODUCT($E$12:$E1180),16))</f>
        <v>1.20493388079365</v>
      </c>
      <c r="G1181" s="123">
        <f t="shared" ca="1" si="341"/>
        <v>1.1741322804090699</v>
      </c>
      <c r="H1181" s="123">
        <f t="shared" ca="1" si="343"/>
        <v>1.0262335</v>
      </c>
      <c r="I1181" s="124">
        <f t="shared" si="350"/>
        <v>1.15E-2</v>
      </c>
      <c r="J1181" s="125">
        <f t="shared" si="351"/>
        <v>44799</v>
      </c>
      <c r="K1181" s="126">
        <f t="shared" si="352"/>
        <v>51</v>
      </c>
      <c r="L1181" s="127">
        <f t="shared" si="353"/>
        <v>51</v>
      </c>
      <c r="M1181" s="128">
        <f t="shared" si="344"/>
        <v>1.0023167799999999</v>
      </c>
      <c r="N1181" s="128">
        <f t="shared" ca="1" si="345"/>
        <v>1.028611057</v>
      </c>
      <c r="O1181" s="127">
        <f t="shared" si="354"/>
        <v>0</v>
      </c>
      <c r="P1181" s="123">
        <f t="shared" ca="1" si="346"/>
        <v>286.11057</v>
      </c>
      <c r="Q1181" s="129">
        <f t="shared" si="347"/>
        <v>0</v>
      </c>
      <c r="R1181" s="130" t="str">
        <f t="shared" si="355"/>
        <v>J=</v>
      </c>
      <c r="S1181" s="125">
        <f t="shared" si="356"/>
        <v>44984</v>
      </c>
      <c r="T1181" s="133" t="str">
        <f t="shared" si="357"/>
        <v>-</v>
      </c>
      <c r="U1181" s="6"/>
      <c r="V1181" s="6"/>
      <c r="W1181" s="6"/>
      <c r="X1181" s="7"/>
      <c r="Y1181" s="1"/>
      <c r="Z1181" s="6"/>
      <c r="AA1181" s="7"/>
      <c r="AB1181" s="7"/>
      <c r="AC1181" s="7"/>
      <c r="AD1181" s="6"/>
      <c r="AE1181" s="8"/>
      <c r="AF1181" s="6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</row>
    <row r="1182" spans="1:212" x14ac:dyDescent="0.2">
      <c r="A1182" s="122">
        <f t="shared" si="348"/>
        <v>44876</v>
      </c>
      <c r="B1182" s="121">
        <f t="shared" ca="1" si="358"/>
        <v>10291.80162</v>
      </c>
      <c r="C1182" s="123">
        <f t="shared" si="349"/>
        <v>10000</v>
      </c>
      <c r="D1182" s="124">
        <f ca="1">IF(A1182&lt;$B$1,VLOOKUP(A1182,[1]DI!$A$4:$B$15000,2,FALSE),0)</f>
        <v>0.13650000000000001</v>
      </c>
      <c r="E1182" s="123">
        <f t="shared" ca="1" si="342"/>
        <v>1.00050788</v>
      </c>
      <c r="F1182" s="123">
        <f ca="1">(TRUNC(PRODUCT($E$12:$E1181),16))</f>
        <v>1.2055458426130301</v>
      </c>
      <c r="G1182" s="123">
        <f t="shared" ca="1" si="341"/>
        <v>1.1741322804090699</v>
      </c>
      <c r="H1182" s="123">
        <f t="shared" ca="1" si="343"/>
        <v>1.0267546999999999</v>
      </c>
      <c r="I1182" s="124">
        <f t="shared" si="350"/>
        <v>1.15E-2</v>
      </c>
      <c r="J1182" s="125">
        <f t="shared" si="351"/>
        <v>44799</v>
      </c>
      <c r="K1182" s="126">
        <f t="shared" si="352"/>
        <v>52</v>
      </c>
      <c r="L1182" s="127">
        <f t="shared" si="353"/>
        <v>52</v>
      </c>
      <c r="M1182" s="128">
        <f t="shared" si="344"/>
        <v>1.0023622599999999</v>
      </c>
      <c r="N1182" s="128">
        <f t="shared" ca="1" si="345"/>
        <v>1.0291801620000001</v>
      </c>
      <c r="O1182" s="127">
        <f t="shared" si="354"/>
        <v>0</v>
      </c>
      <c r="P1182" s="123">
        <f t="shared" ca="1" si="346"/>
        <v>291.80162000000001</v>
      </c>
      <c r="Q1182" s="129">
        <f t="shared" si="347"/>
        <v>0</v>
      </c>
      <c r="R1182" s="130" t="str">
        <f t="shared" si="355"/>
        <v>J=</v>
      </c>
      <c r="S1182" s="125">
        <f t="shared" si="356"/>
        <v>44984</v>
      </c>
      <c r="T1182" s="133" t="str">
        <f t="shared" si="357"/>
        <v>-</v>
      </c>
      <c r="U1182" s="6"/>
      <c r="V1182" s="6"/>
      <c r="W1182" s="6"/>
      <c r="X1182" s="7"/>
      <c r="Y1182" s="1"/>
      <c r="Z1182" s="6"/>
      <c r="AA1182" s="7"/>
      <c r="AB1182" s="7"/>
      <c r="AC1182" s="7"/>
      <c r="AD1182" s="6"/>
      <c r="AE1182" s="8"/>
      <c r="AF1182" s="6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</row>
    <row r="1183" spans="1:212" x14ac:dyDescent="0.2">
      <c r="A1183" s="122">
        <f t="shared" si="348"/>
        <v>44877</v>
      </c>
      <c r="B1183" s="121">
        <f t="shared" ca="1" si="358"/>
        <v>10297.495870000001</v>
      </c>
      <c r="C1183" s="123">
        <f t="shared" si="349"/>
        <v>10000</v>
      </c>
      <c r="D1183" s="124">
        <f ca="1">IF(A1183&lt;$B$1,VLOOKUP(A1183,[1]DI!$A$4:$B$15000,2,FALSE),0)</f>
        <v>0</v>
      </c>
      <c r="E1183" s="123">
        <f t="shared" ca="1" si="342"/>
        <v>1</v>
      </c>
      <c r="F1183" s="123">
        <f ca="1">(TRUNC(PRODUCT($E$12:$E1182),16))</f>
        <v>1.20615811523558</v>
      </c>
      <c r="G1183" s="123">
        <f t="shared" ca="1" si="341"/>
        <v>1.1741322804090699</v>
      </c>
      <c r="H1183" s="123">
        <f t="shared" ca="1" si="343"/>
        <v>1.0272761699999999</v>
      </c>
      <c r="I1183" s="124">
        <f t="shared" si="350"/>
        <v>1.15E-2</v>
      </c>
      <c r="J1183" s="125">
        <f t="shared" si="351"/>
        <v>44799</v>
      </c>
      <c r="K1183" s="126">
        <f t="shared" si="352"/>
        <v>52</v>
      </c>
      <c r="L1183" s="127">
        <f t="shared" si="353"/>
        <v>53</v>
      </c>
      <c r="M1183" s="128">
        <f t="shared" si="344"/>
        <v>1.002407743</v>
      </c>
      <c r="N1183" s="128">
        <f t="shared" ca="1" si="345"/>
        <v>1.029749587</v>
      </c>
      <c r="O1183" s="127">
        <f t="shared" si="354"/>
        <v>0</v>
      </c>
      <c r="P1183" s="123">
        <f t="shared" ca="1" si="346"/>
        <v>297.49587000000002</v>
      </c>
      <c r="Q1183" s="129">
        <f t="shared" si="347"/>
        <v>0</v>
      </c>
      <c r="R1183" s="130" t="str">
        <f t="shared" si="355"/>
        <v>J=</v>
      </c>
      <c r="S1183" s="125">
        <f t="shared" si="356"/>
        <v>44984</v>
      </c>
      <c r="T1183" s="133" t="str">
        <f t="shared" si="357"/>
        <v>-</v>
      </c>
      <c r="U1183" s="6"/>
      <c r="V1183" s="6"/>
      <c r="W1183" s="6"/>
      <c r="X1183" s="7"/>
      <c r="Y1183" s="1"/>
      <c r="Z1183" s="6"/>
      <c r="AA1183" s="7"/>
      <c r="AB1183" s="7"/>
      <c r="AC1183" s="7"/>
      <c r="AD1183" s="6"/>
      <c r="AE1183" s="8"/>
      <c r="AF1183" s="6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</row>
    <row r="1184" spans="1:212" x14ac:dyDescent="0.2">
      <c r="A1184" s="122">
        <f t="shared" si="348"/>
        <v>44878</v>
      </c>
      <c r="B1184" s="121">
        <f t="shared" ca="1" si="358"/>
        <v>10297.495870000001</v>
      </c>
      <c r="C1184" s="123">
        <f t="shared" si="349"/>
        <v>10000</v>
      </c>
      <c r="D1184" s="124">
        <f ca="1">IF(A1184&lt;$B$1,VLOOKUP(A1184,[1]DI!$A$4:$B$15000,2,FALSE),0)</f>
        <v>0</v>
      </c>
      <c r="E1184" s="123">
        <f t="shared" ca="1" si="342"/>
        <v>1</v>
      </c>
      <c r="F1184" s="123">
        <f ca="1">(TRUNC(PRODUCT($E$12:$E1183),16))</f>
        <v>1.20615811523558</v>
      </c>
      <c r="G1184" s="123">
        <f t="shared" ca="1" si="341"/>
        <v>1.1741322804090699</v>
      </c>
      <c r="H1184" s="123">
        <f t="shared" ca="1" si="343"/>
        <v>1.0272761699999999</v>
      </c>
      <c r="I1184" s="124">
        <f t="shared" si="350"/>
        <v>1.15E-2</v>
      </c>
      <c r="J1184" s="125">
        <f t="shared" si="351"/>
        <v>44799</v>
      </c>
      <c r="K1184" s="126">
        <f t="shared" si="352"/>
        <v>52</v>
      </c>
      <c r="L1184" s="127">
        <f t="shared" si="353"/>
        <v>53</v>
      </c>
      <c r="M1184" s="128">
        <f t="shared" si="344"/>
        <v>1.002407743</v>
      </c>
      <c r="N1184" s="128">
        <f t="shared" ca="1" si="345"/>
        <v>1.029749587</v>
      </c>
      <c r="O1184" s="127">
        <f t="shared" si="354"/>
        <v>0</v>
      </c>
      <c r="P1184" s="123">
        <f t="shared" ca="1" si="346"/>
        <v>297.49587000000002</v>
      </c>
      <c r="Q1184" s="129">
        <f t="shared" si="347"/>
        <v>0</v>
      </c>
      <c r="R1184" s="130" t="str">
        <f t="shared" si="355"/>
        <v>J=</v>
      </c>
      <c r="S1184" s="125">
        <f t="shared" si="356"/>
        <v>44984</v>
      </c>
      <c r="T1184" s="133" t="str">
        <f t="shared" si="357"/>
        <v>-</v>
      </c>
      <c r="U1184" s="6"/>
      <c r="V1184" s="6"/>
      <c r="W1184" s="6"/>
      <c r="X1184" s="7"/>
      <c r="Y1184" s="1"/>
      <c r="Z1184" s="6"/>
      <c r="AA1184" s="7"/>
      <c r="AB1184" s="7"/>
      <c r="AC1184" s="7"/>
      <c r="AD1184" s="6"/>
      <c r="AE1184" s="8"/>
      <c r="AF1184" s="6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</row>
    <row r="1185" spans="1:212" x14ac:dyDescent="0.2">
      <c r="A1185" s="122">
        <f t="shared" si="348"/>
        <v>44879</v>
      </c>
      <c r="B1185" s="121">
        <f t="shared" ca="1" si="358"/>
        <v>10297.495870000001</v>
      </c>
      <c r="C1185" s="123">
        <f t="shared" si="349"/>
        <v>10000</v>
      </c>
      <c r="D1185" s="124">
        <f ca="1">IF(A1185&lt;$B$1,VLOOKUP(A1185,[1]DI!$A$4:$B$15000,2,FALSE),0)</f>
        <v>0.13650000000000001</v>
      </c>
      <c r="E1185" s="123">
        <f t="shared" ca="1" si="342"/>
        <v>1.00050788</v>
      </c>
      <c r="F1185" s="123">
        <f ca="1">(TRUNC(PRODUCT($E$12:$E1184),16))</f>
        <v>1.20615811523558</v>
      </c>
      <c r="G1185" s="123">
        <f t="shared" ca="1" si="341"/>
        <v>1.1741322804090699</v>
      </c>
      <c r="H1185" s="123">
        <f t="shared" ca="1" si="343"/>
        <v>1.0272761699999999</v>
      </c>
      <c r="I1185" s="124">
        <f t="shared" si="350"/>
        <v>1.15E-2</v>
      </c>
      <c r="J1185" s="125">
        <f t="shared" si="351"/>
        <v>44799</v>
      </c>
      <c r="K1185" s="126">
        <f t="shared" si="352"/>
        <v>53</v>
      </c>
      <c r="L1185" s="127">
        <f t="shared" si="353"/>
        <v>53</v>
      </c>
      <c r="M1185" s="128">
        <f t="shared" si="344"/>
        <v>1.002407743</v>
      </c>
      <c r="N1185" s="128">
        <f t="shared" ca="1" si="345"/>
        <v>1.029749587</v>
      </c>
      <c r="O1185" s="127">
        <f t="shared" si="354"/>
        <v>0</v>
      </c>
      <c r="P1185" s="123">
        <f t="shared" ca="1" si="346"/>
        <v>297.49587000000002</v>
      </c>
      <c r="Q1185" s="129">
        <f t="shared" si="347"/>
        <v>0</v>
      </c>
      <c r="R1185" s="130" t="str">
        <f t="shared" si="355"/>
        <v>J=</v>
      </c>
      <c r="S1185" s="125">
        <f t="shared" si="356"/>
        <v>44984</v>
      </c>
      <c r="T1185" s="133" t="str">
        <f t="shared" si="357"/>
        <v>-</v>
      </c>
      <c r="U1185" s="6"/>
      <c r="V1185" s="6"/>
      <c r="W1185" s="6"/>
      <c r="X1185" s="7"/>
      <c r="Y1185" s="1"/>
      <c r="Z1185" s="6"/>
      <c r="AA1185" s="7"/>
      <c r="AB1185" s="7"/>
      <c r="AC1185" s="7"/>
      <c r="AD1185" s="6"/>
      <c r="AE1185" s="8"/>
      <c r="AF1185" s="6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</row>
    <row r="1186" spans="1:212" x14ac:dyDescent="0.2">
      <c r="A1186" s="122">
        <f t="shared" si="348"/>
        <v>44880</v>
      </c>
      <c r="B1186" s="121">
        <f t="shared" ca="1" si="358"/>
        <v>10303.19333</v>
      </c>
      <c r="C1186" s="123">
        <f t="shared" si="349"/>
        <v>10000</v>
      </c>
      <c r="D1186" s="124">
        <f ca="1">IF(A1186&lt;$B$1,VLOOKUP(A1186,[1]DI!$A$4:$B$15000,2,FALSE),0)</f>
        <v>0</v>
      </c>
      <c r="E1186" s="123">
        <f t="shared" ca="1" si="342"/>
        <v>1</v>
      </c>
      <c r="F1186" s="123">
        <f ca="1">(TRUNC(PRODUCT($E$12:$E1185),16))</f>
        <v>1.20677069881914</v>
      </c>
      <c r="G1186" s="123">
        <f t="shared" ca="1" si="341"/>
        <v>1.1741322804090699</v>
      </c>
      <c r="H1186" s="123">
        <f t="shared" ca="1" si="343"/>
        <v>1.0277979100000001</v>
      </c>
      <c r="I1186" s="124">
        <f t="shared" si="350"/>
        <v>1.15E-2</v>
      </c>
      <c r="J1186" s="125">
        <f t="shared" si="351"/>
        <v>44799</v>
      </c>
      <c r="K1186" s="126">
        <f t="shared" si="352"/>
        <v>53</v>
      </c>
      <c r="L1186" s="127">
        <f t="shared" si="353"/>
        <v>54</v>
      </c>
      <c r="M1186" s="128">
        <f t="shared" si="344"/>
        <v>1.002453228</v>
      </c>
      <c r="N1186" s="128">
        <f t="shared" ca="1" si="345"/>
        <v>1.030319333</v>
      </c>
      <c r="O1186" s="127">
        <f t="shared" si="354"/>
        <v>0</v>
      </c>
      <c r="P1186" s="123">
        <f t="shared" ca="1" si="346"/>
        <v>303.19333</v>
      </c>
      <c r="Q1186" s="129">
        <f t="shared" si="347"/>
        <v>0</v>
      </c>
      <c r="R1186" s="130" t="str">
        <f t="shared" si="355"/>
        <v>J=</v>
      </c>
      <c r="S1186" s="125">
        <f t="shared" si="356"/>
        <v>44984</v>
      </c>
      <c r="T1186" s="133" t="str">
        <f t="shared" si="357"/>
        <v>-</v>
      </c>
      <c r="U1186" s="6"/>
      <c r="V1186" s="6"/>
      <c r="W1186" s="6"/>
      <c r="X1186" s="7"/>
      <c r="Y1186" s="1"/>
      <c r="Z1186" s="6"/>
      <c r="AA1186" s="7"/>
      <c r="AB1186" s="7"/>
      <c r="AC1186" s="7"/>
      <c r="AD1186" s="6"/>
      <c r="AE1186" s="8"/>
      <c r="AF1186" s="6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</row>
    <row r="1187" spans="1:212" x14ac:dyDescent="0.2">
      <c r="A1187" s="122">
        <f t="shared" si="348"/>
        <v>44881</v>
      </c>
      <c r="B1187" s="121">
        <f t="shared" ca="1" si="358"/>
        <v>10303.19333</v>
      </c>
      <c r="C1187" s="123">
        <f t="shared" si="349"/>
        <v>10000</v>
      </c>
      <c r="D1187" s="124">
        <f ca="1">IF(A1187&lt;$B$1,VLOOKUP(A1187,[1]DI!$A$4:$B$15000,2,FALSE),0)</f>
        <v>0.13650000000000001</v>
      </c>
      <c r="E1187" s="123">
        <f t="shared" ca="1" si="342"/>
        <v>1.00050788</v>
      </c>
      <c r="F1187" s="123">
        <f ca="1">(TRUNC(PRODUCT($E$12:$E1186),16))</f>
        <v>1.20677069881914</v>
      </c>
      <c r="G1187" s="123">
        <f t="shared" ca="1" si="341"/>
        <v>1.1741322804090699</v>
      </c>
      <c r="H1187" s="123">
        <f t="shared" ca="1" si="343"/>
        <v>1.0277979100000001</v>
      </c>
      <c r="I1187" s="124">
        <f t="shared" si="350"/>
        <v>1.15E-2</v>
      </c>
      <c r="J1187" s="125">
        <f t="shared" si="351"/>
        <v>44799</v>
      </c>
      <c r="K1187" s="126">
        <f t="shared" si="352"/>
        <v>54</v>
      </c>
      <c r="L1187" s="127">
        <f t="shared" si="353"/>
        <v>54</v>
      </c>
      <c r="M1187" s="128">
        <f t="shared" si="344"/>
        <v>1.002453228</v>
      </c>
      <c r="N1187" s="128">
        <f t="shared" ca="1" si="345"/>
        <v>1.030319333</v>
      </c>
      <c r="O1187" s="127">
        <f t="shared" si="354"/>
        <v>0</v>
      </c>
      <c r="P1187" s="123">
        <f t="shared" ca="1" si="346"/>
        <v>303.19333</v>
      </c>
      <c r="Q1187" s="129">
        <f t="shared" si="347"/>
        <v>0</v>
      </c>
      <c r="R1187" s="130" t="str">
        <f t="shared" si="355"/>
        <v>J=</v>
      </c>
      <c r="S1187" s="125">
        <f t="shared" si="356"/>
        <v>44984</v>
      </c>
      <c r="T1187" s="133" t="str">
        <f t="shared" si="357"/>
        <v>-</v>
      </c>
      <c r="U1187" s="6"/>
      <c r="V1187" s="6"/>
      <c r="W1187" s="6"/>
      <c r="X1187" s="7"/>
      <c r="Y1187" s="1"/>
      <c r="Z1187" s="6"/>
      <c r="AA1187" s="7"/>
      <c r="AB1187" s="7"/>
      <c r="AC1187" s="7"/>
      <c r="AD1187" s="6"/>
      <c r="AE1187" s="8"/>
      <c r="AF1187" s="6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</row>
    <row r="1188" spans="1:212" x14ac:dyDescent="0.2">
      <c r="A1188" s="122">
        <f t="shared" si="348"/>
        <v>44882</v>
      </c>
      <c r="B1188" s="121">
        <f t="shared" ca="1" si="358"/>
        <v>10308.89377999</v>
      </c>
      <c r="C1188" s="123">
        <f t="shared" si="349"/>
        <v>10000</v>
      </c>
      <c r="D1188" s="124">
        <f ca="1">IF(A1188&lt;$B$1,VLOOKUP(A1188,[1]DI!$A$4:$B$15000,2,FALSE),0)</f>
        <v>0.13650000000000001</v>
      </c>
      <c r="E1188" s="123">
        <f t="shared" ca="1" si="342"/>
        <v>1.00050788</v>
      </c>
      <c r="F1188" s="123">
        <f ca="1">(TRUNC(PRODUCT($E$12:$E1187),16))</f>
        <v>1.2073835935216599</v>
      </c>
      <c r="G1188" s="123">
        <f t="shared" ca="1" si="341"/>
        <v>1.1741322804090699</v>
      </c>
      <c r="H1188" s="123">
        <f t="shared" ca="1" si="343"/>
        <v>1.0283199000000001</v>
      </c>
      <c r="I1188" s="124">
        <f t="shared" si="350"/>
        <v>1.15E-2</v>
      </c>
      <c r="J1188" s="125">
        <f t="shared" si="351"/>
        <v>44799</v>
      </c>
      <c r="K1188" s="126">
        <f t="shared" si="352"/>
        <v>55</v>
      </c>
      <c r="L1188" s="127">
        <f t="shared" si="353"/>
        <v>55</v>
      </c>
      <c r="M1188" s="128">
        <f t="shared" si="344"/>
        <v>1.002498715</v>
      </c>
      <c r="N1188" s="128">
        <f t="shared" ca="1" si="345"/>
        <v>1.0308893779999999</v>
      </c>
      <c r="O1188" s="127">
        <f t="shared" si="354"/>
        <v>0</v>
      </c>
      <c r="P1188" s="123">
        <f t="shared" ca="1" si="346"/>
        <v>308.89377998999998</v>
      </c>
      <c r="Q1188" s="129">
        <f t="shared" si="347"/>
        <v>0</v>
      </c>
      <c r="R1188" s="130" t="str">
        <f t="shared" si="355"/>
        <v>J=</v>
      </c>
      <c r="S1188" s="125">
        <f t="shared" si="356"/>
        <v>44984</v>
      </c>
      <c r="T1188" s="133" t="str">
        <f t="shared" si="357"/>
        <v>-</v>
      </c>
      <c r="U1188" s="6"/>
      <c r="V1188" s="6"/>
      <c r="W1188" s="6"/>
      <c r="X1188" s="7"/>
      <c r="Y1188" s="1"/>
      <c r="Z1188" s="6"/>
      <c r="AA1188" s="7"/>
      <c r="AB1188" s="7"/>
      <c r="AC1188" s="7"/>
      <c r="AD1188" s="6"/>
      <c r="AE1188" s="8"/>
      <c r="AF1188" s="6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</row>
    <row r="1189" spans="1:212" x14ac:dyDescent="0.2">
      <c r="A1189" s="122">
        <f t="shared" si="348"/>
        <v>44883</v>
      </c>
      <c r="B1189" s="121">
        <f t="shared" ca="1" si="358"/>
        <v>10314.59753999</v>
      </c>
      <c r="C1189" s="123">
        <f t="shared" si="349"/>
        <v>10000</v>
      </c>
      <c r="D1189" s="124">
        <f ca="1">IF(A1189&lt;$B$1,VLOOKUP(A1189,[1]DI!$A$4:$B$15000,2,FALSE),0)</f>
        <v>0.13650000000000001</v>
      </c>
      <c r="E1189" s="123">
        <f t="shared" ca="1" si="342"/>
        <v>1.00050788</v>
      </c>
      <c r="F1189" s="123">
        <f ca="1">(TRUNC(PRODUCT($E$12:$E1188),16))</f>
        <v>1.20799679950114</v>
      </c>
      <c r="G1189" s="123">
        <f t="shared" ca="1" si="341"/>
        <v>1.1741322804090699</v>
      </c>
      <c r="H1189" s="123">
        <f t="shared" ca="1" si="343"/>
        <v>1.0288421699999999</v>
      </c>
      <c r="I1189" s="124">
        <f t="shared" si="350"/>
        <v>1.15E-2</v>
      </c>
      <c r="J1189" s="125">
        <f t="shared" si="351"/>
        <v>44799</v>
      </c>
      <c r="K1189" s="126">
        <f t="shared" si="352"/>
        <v>56</v>
      </c>
      <c r="L1189" s="127">
        <f t="shared" si="353"/>
        <v>56</v>
      </c>
      <c r="M1189" s="128">
        <f t="shared" si="344"/>
        <v>1.0025442040000001</v>
      </c>
      <c r="N1189" s="128">
        <f t="shared" ca="1" si="345"/>
        <v>1.0314597539999999</v>
      </c>
      <c r="O1189" s="127">
        <f t="shared" si="354"/>
        <v>0</v>
      </c>
      <c r="P1189" s="123">
        <f t="shared" ca="1" si="346"/>
        <v>314.59753998999997</v>
      </c>
      <c r="Q1189" s="129">
        <f t="shared" si="347"/>
        <v>0</v>
      </c>
      <c r="R1189" s="130" t="str">
        <f t="shared" si="355"/>
        <v>J=</v>
      </c>
      <c r="S1189" s="125">
        <f t="shared" si="356"/>
        <v>44984</v>
      </c>
      <c r="T1189" s="133" t="str">
        <f t="shared" si="357"/>
        <v>-</v>
      </c>
      <c r="U1189" s="6"/>
      <c r="V1189" s="6"/>
      <c r="W1189" s="6"/>
      <c r="X1189" s="7"/>
      <c r="Y1189" s="1"/>
      <c r="Z1189" s="6"/>
      <c r="AA1189" s="7"/>
      <c r="AB1189" s="7"/>
      <c r="AC1189" s="7"/>
      <c r="AD1189" s="6"/>
      <c r="AE1189" s="8"/>
      <c r="AF1189" s="6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</row>
    <row r="1190" spans="1:212" x14ac:dyDescent="0.2">
      <c r="A1190" s="122">
        <f t="shared" si="348"/>
        <v>44884</v>
      </c>
      <c r="B1190" s="121">
        <f t="shared" ca="1" si="358"/>
        <v>10320.304410000001</v>
      </c>
      <c r="C1190" s="123">
        <f t="shared" si="349"/>
        <v>10000</v>
      </c>
      <c r="D1190" s="124">
        <f ca="1">IF(A1190&lt;$B$1,VLOOKUP(A1190,[1]DI!$A$4:$B$15000,2,FALSE),0)</f>
        <v>0</v>
      </c>
      <c r="E1190" s="123">
        <f t="shared" ca="1" si="342"/>
        <v>1</v>
      </c>
      <c r="F1190" s="123">
        <f ca="1">(TRUNC(PRODUCT($E$12:$E1189),16))</f>
        <v>1.2086103169156699</v>
      </c>
      <c r="G1190" s="123">
        <f t="shared" ca="1" si="341"/>
        <v>1.1741322804090699</v>
      </c>
      <c r="H1190" s="123">
        <f t="shared" ca="1" si="343"/>
        <v>1.0293646999999999</v>
      </c>
      <c r="I1190" s="124">
        <f t="shared" si="350"/>
        <v>1.15E-2</v>
      </c>
      <c r="J1190" s="125">
        <f t="shared" si="351"/>
        <v>44799</v>
      </c>
      <c r="K1190" s="126">
        <f t="shared" si="352"/>
        <v>56</v>
      </c>
      <c r="L1190" s="127">
        <f t="shared" si="353"/>
        <v>57</v>
      </c>
      <c r="M1190" s="128">
        <f t="shared" si="344"/>
        <v>1.0025896949999999</v>
      </c>
      <c r="N1190" s="128">
        <f t="shared" ca="1" si="345"/>
        <v>1.0320304410000001</v>
      </c>
      <c r="O1190" s="127">
        <f t="shared" si="354"/>
        <v>0</v>
      </c>
      <c r="P1190" s="123">
        <f t="shared" ca="1" si="346"/>
        <v>320.30441000000002</v>
      </c>
      <c r="Q1190" s="129">
        <f t="shared" si="347"/>
        <v>0</v>
      </c>
      <c r="R1190" s="130" t="str">
        <f t="shared" si="355"/>
        <v>J=</v>
      </c>
      <c r="S1190" s="125">
        <f t="shared" si="356"/>
        <v>44984</v>
      </c>
      <c r="T1190" s="133" t="str">
        <f t="shared" si="357"/>
        <v>-</v>
      </c>
      <c r="U1190" s="6"/>
      <c r="V1190" s="6"/>
      <c r="W1190" s="6"/>
      <c r="X1190" s="7"/>
      <c r="Y1190" s="1"/>
      <c r="Z1190" s="6"/>
      <c r="AA1190" s="7"/>
      <c r="AB1190" s="7"/>
      <c r="AC1190" s="7"/>
      <c r="AD1190" s="6"/>
      <c r="AE1190" s="8"/>
      <c r="AF1190" s="6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</row>
    <row r="1191" spans="1:212" x14ac:dyDescent="0.2">
      <c r="A1191" s="122">
        <f t="shared" si="348"/>
        <v>44885</v>
      </c>
      <c r="B1191" s="121">
        <f t="shared" ca="1" si="358"/>
        <v>10320.304410000001</v>
      </c>
      <c r="C1191" s="123">
        <f t="shared" si="349"/>
        <v>10000</v>
      </c>
      <c r="D1191" s="124">
        <f ca="1">IF(A1191&lt;$B$1,VLOOKUP(A1191,[1]DI!$A$4:$B$15000,2,FALSE),0)</f>
        <v>0</v>
      </c>
      <c r="E1191" s="123">
        <f t="shared" ca="1" si="342"/>
        <v>1</v>
      </c>
      <c r="F1191" s="123">
        <f ca="1">(TRUNC(PRODUCT($E$12:$E1190),16))</f>
        <v>1.2086103169156699</v>
      </c>
      <c r="G1191" s="123">
        <f t="shared" ca="1" si="341"/>
        <v>1.1741322804090699</v>
      </c>
      <c r="H1191" s="123">
        <f t="shared" ca="1" si="343"/>
        <v>1.0293646999999999</v>
      </c>
      <c r="I1191" s="124">
        <f t="shared" si="350"/>
        <v>1.15E-2</v>
      </c>
      <c r="J1191" s="125">
        <f t="shared" si="351"/>
        <v>44799</v>
      </c>
      <c r="K1191" s="126">
        <f t="shared" si="352"/>
        <v>56</v>
      </c>
      <c r="L1191" s="127">
        <f t="shared" si="353"/>
        <v>57</v>
      </c>
      <c r="M1191" s="128">
        <f t="shared" si="344"/>
        <v>1.0025896949999999</v>
      </c>
      <c r="N1191" s="128">
        <f t="shared" ca="1" si="345"/>
        <v>1.0320304410000001</v>
      </c>
      <c r="O1191" s="127">
        <f t="shared" si="354"/>
        <v>0</v>
      </c>
      <c r="P1191" s="123">
        <f t="shared" ca="1" si="346"/>
        <v>320.30441000000002</v>
      </c>
      <c r="Q1191" s="129">
        <f t="shared" si="347"/>
        <v>0</v>
      </c>
      <c r="R1191" s="130" t="str">
        <f t="shared" si="355"/>
        <v>J=</v>
      </c>
      <c r="S1191" s="125">
        <f t="shared" si="356"/>
        <v>44984</v>
      </c>
      <c r="T1191" s="133" t="str">
        <f t="shared" si="357"/>
        <v>-</v>
      </c>
      <c r="U1191" s="6"/>
      <c r="V1191" s="6"/>
      <c r="W1191" s="6"/>
      <c r="X1191" s="7"/>
      <c r="Y1191" s="1"/>
      <c r="Z1191" s="6"/>
      <c r="AA1191" s="7"/>
      <c r="AB1191" s="7"/>
      <c r="AC1191" s="7"/>
      <c r="AD1191" s="6"/>
      <c r="AE1191" s="8"/>
      <c r="AF1191" s="6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</row>
    <row r="1192" spans="1:212" x14ac:dyDescent="0.2">
      <c r="A1192" s="122">
        <f t="shared" si="348"/>
        <v>44886</v>
      </c>
      <c r="B1192" s="121">
        <f t="shared" ca="1" si="358"/>
        <v>10320.304410000001</v>
      </c>
      <c r="C1192" s="123">
        <f t="shared" si="349"/>
        <v>10000</v>
      </c>
      <c r="D1192" s="124">
        <f ca="1">IF(A1192&lt;$B$1,VLOOKUP(A1192,[1]DI!$A$4:$B$15000,2,FALSE),0)</f>
        <v>0.13650000000000001</v>
      </c>
      <c r="E1192" s="123">
        <f t="shared" ca="1" si="342"/>
        <v>1.00050788</v>
      </c>
      <c r="F1192" s="123">
        <f ca="1">(TRUNC(PRODUCT($E$12:$E1191),16))</f>
        <v>1.2086103169156699</v>
      </c>
      <c r="G1192" s="123">
        <f t="shared" ca="1" si="341"/>
        <v>1.1741322804090699</v>
      </c>
      <c r="H1192" s="123">
        <f t="shared" ca="1" si="343"/>
        <v>1.0293646999999999</v>
      </c>
      <c r="I1192" s="124">
        <f t="shared" si="350"/>
        <v>1.15E-2</v>
      </c>
      <c r="J1192" s="125">
        <f t="shared" si="351"/>
        <v>44799</v>
      </c>
      <c r="K1192" s="126">
        <f t="shared" si="352"/>
        <v>57</v>
      </c>
      <c r="L1192" s="127">
        <f t="shared" si="353"/>
        <v>57</v>
      </c>
      <c r="M1192" s="128">
        <f t="shared" si="344"/>
        <v>1.0025896949999999</v>
      </c>
      <c r="N1192" s="128">
        <f t="shared" ca="1" si="345"/>
        <v>1.0320304410000001</v>
      </c>
      <c r="O1192" s="127">
        <f t="shared" si="354"/>
        <v>0</v>
      </c>
      <c r="P1192" s="123">
        <f t="shared" ca="1" si="346"/>
        <v>320.30441000000002</v>
      </c>
      <c r="Q1192" s="129">
        <f t="shared" si="347"/>
        <v>0</v>
      </c>
      <c r="R1192" s="130" t="str">
        <f t="shared" si="355"/>
        <v>J=</v>
      </c>
      <c r="S1192" s="125">
        <f t="shared" si="356"/>
        <v>44984</v>
      </c>
      <c r="T1192" s="133" t="str">
        <f t="shared" si="357"/>
        <v>-</v>
      </c>
      <c r="U1192" s="6"/>
      <c r="V1192" s="6"/>
      <c r="W1192" s="6"/>
      <c r="X1192" s="7"/>
      <c r="Y1192" s="1"/>
      <c r="Z1192" s="6"/>
      <c r="AA1192" s="7"/>
      <c r="AB1192" s="7"/>
      <c r="AC1192" s="7"/>
      <c r="AD1192" s="6"/>
      <c r="AE1192" s="8"/>
      <c r="AF1192" s="6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</row>
    <row r="1193" spans="1:212" x14ac:dyDescent="0.2">
      <c r="A1193" s="122">
        <f t="shared" si="348"/>
        <v>44887</v>
      </c>
      <c r="B1193" s="121">
        <f t="shared" ca="1" si="358"/>
        <v>10326.014370000001</v>
      </c>
      <c r="C1193" s="123">
        <f t="shared" si="349"/>
        <v>10000</v>
      </c>
      <c r="D1193" s="124">
        <f ca="1">IF(A1193&lt;$B$1,VLOOKUP(A1193,[1]DI!$A$4:$B$15000,2,FALSE),0)</f>
        <v>0.13650000000000001</v>
      </c>
      <c r="E1193" s="123">
        <f t="shared" ca="1" si="342"/>
        <v>1.00050788</v>
      </c>
      <c r="F1193" s="123">
        <f ca="1">(TRUNC(PRODUCT($E$12:$E1192),16))</f>
        <v>1.2092241459234201</v>
      </c>
      <c r="G1193" s="123">
        <f t="shared" ca="1" si="341"/>
        <v>1.1741322804090699</v>
      </c>
      <c r="H1193" s="123">
        <f t="shared" ca="1" si="343"/>
        <v>1.0298874899999999</v>
      </c>
      <c r="I1193" s="124">
        <f t="shared" si="350"/>
        <v>1.15E-2</v>
      </c>
      <c r="J1193" s="125">
        <f t="shared" si="351"/>
        <v>44799</v>
      </c>
      <c r="K1193" s="126">
        <f t="shared" si="352"/>
        <v>58</v>
      </c>
      <c r="L1193" s="127">
        <f t="shared" si="353"/>
        <v>58</v>
      </c>
      <c r="M1193" s="128">
        <f t="shared" si="344"/>
        <v>1.002635188</v>
      </c>
      <c r="N1193" s="128">
        <f t="shared" ca="1" si="345"/>
        <v>1.0326014370000001</v>
      </c>
      <c r="O1193" s="127">
        <f t="shared" si="354"/>
        <v>0</v>
      </c>
      <c r="P1193" s="123">
        <f t="shared" ca="1" si="346"/>
        <v>326.01436999999999</v>
      </c>
      <c r="Q1193" s="129">
        <f t="shared" si="347"/>
        <v>0</v>
      </c>
      <c r="R1193" s="130" t="str">
        <f t="shared" si="355"/>
        <v>J=</v>
      </c>
      <c r="S1193" s="125">
        <f t="shared" si="356"/>
        <v>44984</v>
      </c>
      <c r="T1193" s="133" t="str">
        <f t="shared" si="357"/>
        <v>-</v>
      </c>
      <c r="U1193" s="6"/>
      <c r="V1193" s="6"/>
      <c r="W1193" s="6"/>
      <c r="X1193" s="7"/>
      <c r="Y1193" s="1"/>
      <c r="Z1193" s="6"/>
      <c r="AA1193" s="7"/>
      <c r="AB1193" s="7"/>
      <c r="AC1193" s="7"/>
      <c r="AD1193" s="6"/>
      <c r="AE1193" s="8"/>
      <c r="AF1193" s="6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</row>
    <row r="1194" spans="1:212" x14ac:dyDescent="0.2">
      <c r="A1194" s="122">
        <f t="shared" si="348"/>
        <v>44888</v>
      </c>
      <c r="B1194" s="121">
        <f t="shared" ca="1" si="358"/>
        <v>10331.72754</v>
      </c>
      <c r="C1194" s="123">
        <f t="shared" si="349"/>
        <v>10000</v>
      </c>
      <c r="D1194" s="124">
        <f ca="1">IF(A1194&lt;$B$1,VLOOKUP(A1194,[1]DI!$A$4:$B$15000,2,FALSE),0)</f>
        <v>0.13650000000000001</v>
      </c>
      <c r="E1194" s="123">
        <f t="shared" ca="1" si="342"/>
        <v>1.00050788</v>
      </c>
      <c r="F1194" s="123">
        <f ca="1">(TRUNC(PRODUCT($E$12:$E1193),16))</f>
        <v>1.20983828668265</v>
      </c>
      <c r="G1194" s="123">
        <f t="shared" ca="1" si="341"/>
        <v>1.1741322804090699</v>
      </c>
      <c r="H1194" s="123">
        <f t="shared" ca="1" si="343"/>
        <v>1.03041055</v>
      </c>
      <c r="I1194" s="124">
        <f t="shared" si="350"/>
        <v>1.15E-2</v>
      </c>
      <c r="J1194" s="125">
        <f t="shared" si="351"/>
        <v>44799</v>
      </c>
      <c r="K1194" s="126">
        <f t="shared" si="352"/>
        <v>59</v>
      </c>
      <c r="L1194" s="127">
        <f t="shared" si="353"/>
        <v>59</v>
      </c>
      <c r="M1194" s="128">
        <f t="shared" si="344"/>
        <v>1.0026806829999999</v>
      </c>
      <c r="N1194" s="128">
        <f t="shared" ca="1" si="345"/>
        <v>1.033172754</v>
      </c>
      <c r="O1194" s="127">
        <f t="shared" si="354"/>
        <v>0</v>
      </c>
      <c r="P1194" s="123">
        <f t="shared" ca="1" si="346"/>
        <v>331.72753999999998</v>
      </c>
      <c r="Q1194" s="129">
        <f t="shared" si="347"/>
        <v>0</v>
      </c>
      <c r="R1194" s="130" t="str">
        <f t="shared" si="355"/>
        <v>J=</v>
      </c>
      <c r="S1194" s="125">
        <f t="shared" si="356"/>
        <v>44984</v>
      </c>
      <c r="T1194" s="133" t="str">
        <f t="shared" si="357"/>
        <v>-</v>
      </c>
      <c r="U1194" s="6"/>
      <c r="V1194" s="6"/>
      <c r="W1194" s="6"/>
      <c r="X1194" s="7"/>
      <c r="Y1194" s="1"/>
      <c r="Z1194" s="6"/>
      <c r="AA1194" s="7"/>
      <c r="AB1194" s="7"/>
      <c r="AC1194" s="7"/>
      <c r="AD1194" s="6"/>
      <c r="AE1194" s="8"/>
      <c r="AF1194" s="6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</row>
    <row r="1195" spans="1:212" x14ac:dyDescent="0.2">
      <c r="A1195" s="122">
        <f t="shared" si="348"/>
        <v>44889</v>
      </c>
      <c r="B1195" s="121">
        <f t="shared" ca="1" si="358"/>
        <v>10337.443810000001</v>
      </c>
      <c r="C1195" s="123">
        <f t="shared" si="349"/>
        <v>10000</v>
      </c>
      <c r="D1195" s="124">
        <f ca="1">IF(A1195&lt;$B$1,VLOOKUP(A1195,[1]DI!$A$4:$B$15000,2,FALSE),0)</f>
        <v>0.13650000000000001</v>
      </c>
      <c r="E1195" s="123">
        <f t="shared" ca="1" si="342"/>
        <v>1.00050788</v>
      </c>
      <c r="F1195" s="123">
        <f ca="1">(TRUNC(PRODUCT($E$12:$E1194),16))</f>
        <v>1.21045273935169</v>
      </c>
      <c r="G1195" s="123">
        <f t="shared" ca="1" si="341"/>
        <v>1.1741322804090699</v>
      </c>
      <c r="H1195" s="123">
        <f t="shared" ca="1" si="343"/>
        <v>1.0309338699999999</v>
      </c>
      <c r="I1195" s="124">
        <f t="shared" si="350"/>
        <v>1.15E-2</v>
      </c>
      <c r="J1195" s="125">
        <f t="shared" si="351"/>
        <v>44799</v>
      </c>
      <c r="K1195" s="126">
        <f t="shared" si="352"/>
        <v>60</v>
      </c>
      <c r="L1195" s="127">
        <f t="shared" si="353"/>
        <v>60</v>
      </c>
      <c r="M1195" s="128">
        <f t="shared" si="344"/>
        <v>1.00272618</v>
      </c>
      <c r="N1195" s="128">
        <f t="shared" ca="1" si="345"/>
        <v>1.033744381</v>
      </c>
      <c r="O1195" s="127">
        <f t="shared" si="354"/>
        <v>0</v>
      </c>
      <c r="P1195" s="123">
        <f t="shared" ca="1" si="346"/>
        <v>337.44380999999998</v>
      </c>
      <c r="Q1195" s="129">
        <f t="shared" si="347"/>
        <v>0</v>
      </c>
      <c r="R1195" s="130" t="str">
        <f t="shared" si="355"/>
        <v>J=</v>
      </c>
      <c r="S1195" s="125">
        <f t="shared" si="356"/>
        <v>44984</v>
      </c>
      <c r="T1195" s="133" t="str">
        <f t="shared" si="357"/>
        <v>-</v>
      </c>
      <c r="U1195" s="6"/>
      <c r="V1195" s="6"/>
      <c r="W1195" s="6"/>
      <c r="X1195" s="7"/>
      <c r="Y1195" s="1"/>
      <c r="Z1195" s="6"/>
      <c r="AA1195" s="7"/>
      <c r="AB1195" s="7"/>
      <c r="AC1195" s="7"/>
      <c r="AD1195" s="6"/>
      <c r="AE1195" s="8"/>
      <c r="AF1195" s="6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</row>
    <row r="1196" spans="1:212" x14ac:dyDescent="0.2">
      <c r="A1196" s="122">
        <f t="shared" si="348"/>
        <v>44890</v>
      </c>
      <c r="B1196" s="121">
        <f t="shared" ca="1" si="358"/>
        <v>10343.16328999</v>
      </c>
      <c r="C1196" s="123">
        <f t="shared" si="349"/>
        <v>10000</v>
      </c>
      <c r="D1196" s="124">
        <f ca="1">IF(A1196&lt;$B$1,VLOOKUP(A1196,[1]DI!$A$4:$B$15000,2,FALSE),0)</f>
        <v>0.13650000000000001</v>
      </c>
      <c r="E1196" s="123">
        <f t="shared" ca="1" si="342"/>
        <v>1.00050788</v>
      </c>
      <c r="F1196" s="123">
        <f ca="1">(TRUNC(PRODUCT($E$12:$E1195),16))</f>
        <v>1.21106750408896</v>
      </c>
      <c r="G1196" s="123">
        <f t="shared" ca="1" si="341"/>
        <v>1.1741322804090699</v>
      </c>
      <c r="H1196" s="123">
        <f t="shared" ca="1" si="343"/>
        <v>1.0314574599999999</v>
      </c>
      <c r="I1196" s="124">
        <f t="shared" si="350"/>
        <v>1.15E-2</v>
      </c>
      <c r="J1196" s="125">
        <f t="shared" si="351"/>
        <v>44799</v>
      </c>
      <c r="K1196" s="126">
        <f t="shared" si="352"/>
        <v>61</v>
      </c>
      <c r="L1196" s="127">
        <f t="shared" si="353"/>
        <v>61</v>
      </c>
      <c r="M1196" s="128">
        <f t="shared" si="344"/>
        <v>1.0027716790000001</v>
      </c>
      <c r="N1196" s="128">
        <f t="shared" ca="1" si="345"/>
        <v>1.0343163289999999</v>
      </c>
      <c r="O1196" s="127">
        <f t="shared" si="354"/>
        <v>0</v>
      </c>
      <c r="P1196" s="123">
        <f t="shared" ca="1" si="346"/>
        <v>343.16328999000001</v>
      </c>
      <c r="Q1196" s="129">
        <f t="shared" si="347"/>
        <v>0</v>
      </c>
      <c r="R1196" s="130" t="str">
        <f t="shared" si="355"/>
        <v>J=</v>
      </c>
      <c r="S1196" s="125">
        <f t="shared" si="356"/>
        <v>44984</v>
      </c>
      <c r="T1196" s="133" t="str">
        <f t="shared" si="357"/>
        <v>-</v>
      </c>
      <c r="U1196" s="6"/>
      <c r="V1196" s="6"/>
      <c r="W1196" s="6"/>
      <c r="X1196" s="7"/>
      <c r="Y1196" s="1"/>
      <c r="Z1196" s="6"/>
      <c r="AA1196" s="7"/>
      <c r="AB1196" s="7"/>
      <c r="AC1196" s="7"/>
      <c r="AD1196" s="6"/>
      <c r="AE1196" s="8"/>
      <c r="AF1196" s="6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</row>
    <row r="1197" spans="1:212" x14ac:dyDescent="0.2">
      <c r="A1197" s="122">
        <f t="shared" si="348"/>
        <v>44891</v>
      </c>
      <c r="B1197" s="121">
        <f t="shared" ca="1" si="358"/>
        <v>10348.885979999999</v>
      </c>
      <c r="C1197" s="123">
        <f t="shared" si="349"/>
        <v>10000</v>
      </c>
      <c r="D1197" s="124">
        <f ca="1">IF(A1197&lt;$B$1,VLOOKUP(A1197,[1]DI!$A$4:$B$15000,2,FALSE),0)</f>
        <v>0</v>
      </c>
      <c r="E1197" s="123">
        <f t="shared" ca="1" si="342"/>
        <v>1</v>
      </c>
      <c r="F1197" s="123">
        <f ca="1">(TRUNC(PRODUCT($E$12:$E1196),16))</f>
        <v>1.2116825810529299</v>
      </c>
      <c r="G1197" s="123">
        <f t="shared" ca="1" si="341"/>
        <v>1.1741322804090699</v>
      </c>
      <c r="H1197" s="123">
        <f t="shared" ca="1" si="343"/>
        <v>1.0319813200000001</v>
      </c>
      <c r="I1197" s="124">
        <f t="shared" si="350"/>
        <v>1.15E-2</v>
      </c>
      <c r="J1197" s="125">
        <f t="shared" si="351"/>
        <v>44799</v>
      </c>
      <c r="K1197" s="126">
        <f t="shared" si="352"/>
        <v>61</v>
      </c>
      <c r="L1197" s="127">
        <f t="shared" si="353"/>
        <v>62</v>
      </c>
      <c r="M1197" s="128">
        <f t="shared" si="344"/>
        <v>1.0028171809999999</v>
      </c>
      <c r="N1197" s="128">
        <f t="shared" ca="1" si="345"/>
        <v>1.034888598</v>
      </c>
      <c r="O1197" s="127">
        <f t="shared" si="354"/>
        <v>0</v>
      </c>
      <c r="P1197" s="123">
        <f t="shared" ca="1" si="346"/>
        <v>348.88598000000002</v>
      </c>
      <c r="Q1197" s="129">
        <f t="shared" si="347"/>
        <v>0</v>
      </c>
      <c r="R1197" s="130" t="str">
        <f t="shared" si="355"/>
        <v>J=</v>
      </c>
      <c r="S1197" s="125">
        <f t="shared" si="356"/>
        <v>44984</v>
      </c>
      <c r="T1197" s="133" t="str">
        <f t="shared" si="357"/>
        <v>-</v>
      </c>
      <c r="U1197" s="6"/>
      <c r="V1197" s="6"/>
      <c r="W1197" s="6"/>
      <c r="X1197" s="7"/>
      <c r="Y1197" s="1"/>
      <c r="Z1197" s="6"/>
      <c r="AA1197" s="7"/>
      <c r="AB1197" s="7"/>
      <c r="AC1197" s="7"/>
      <c r="AD1197" s="6"/>
      <c r="AE1197" s="8"/>
      <c r="AF1197" s="6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</row>
    <row r="1198" spans="1:212" x14ac:dyDescent="0.2">
      <c r="A1198" s="122">
        <f t="shared" si="348"/>
        <v>44892</v>
      </c>
      <c r="B1198" s="121">
        <f t="shared" ca="1" si="358"/>
        <v>10348.885979999999</v>
      </c>
      <c r="C1198" s="123">
        <f t="shared" si="349"/>
        <v>10000</v>
      </c>
      <c r="D1198" s="124">
        <f ca="1">IF(A1198&lt;$B$1,VLOOKUP(A1198,[1]DI!$A$4:$B$15000,2,FALSE),0)</f>
        <v>0</v>
      </c>
      <c r="E1198" s="123">
        <f t="shared" ca="1" si="342"/>
        <v>1</v>
      </c>
      <c r="F1198" s="123">
        <f ca="1">(TRUNC(PRODUCT($E$12:$E1197),16))</f>
        <v>1.2116825810529299</v>
      </c>
      <c r="G1198" s="123">
        <f t="shared" ca="1" si="341"/>
        <v>1.1741322804090699</v>
      </c>
      <c r="H1198" s="123">
        <f t="shared" ca="1" si="343"/>
        <v>1.0319813200000001</v>
      </c>
      <c r="I1198" s="124">
        <f t="shared" si="350"/>
        <v>1.15E-2</v>
      </c>
      <c r="J1198" s="125">
        <f t="shared" si="351"/>
        <v>44799</v>
      </c>
      <c r="K1198" s="126">
        <f t="shared" si="352"/>
        <v>61</v>
      </c>
      <c r="L1198" s="127">
        <f t="shared" si="353"/>
        <v>62</v>
      </c>
      <c r="M1198" s="128">
        <f t="shared" si="344"/>
        <v>1.0028171809999999</v>
      </c>
      <c r="N1198" s="128">
        <f t="shared" ca="1" si="345"/>
        <v>1.034888598</v>
      </c>
      <c r="O1198" s="127">
        <f t="shared" si="354"/>
        <v>0</v>
      </c>
      <c r="P1198" s="123">
        <f t="shared" ca="1" si="346"/>
        <v>348.88598000000002</v>
      </c>
      <c r="Q1198" s="129">
        <f t="shared" si="347"/>
        <v>0</v>
      </c>
      <c r="R1198" s="130" t="str">
        <f t="shared" si="355"/>
        <v>J=</v>
      </c>
      <c r="S1198" s="125">
        <f t="shared" si="356"/>
        <v>44984</v>
      </c>
      <c r="T1198" s="133" t="str">
        <f t="shared" si="357"/>
        <v>-</v>
      </c>
      <c r="U1198" s="6"/>
      <c r="V1198" s="6"/>
      <c r="W1198" s="6"/>
      <c r="X1198" s="7"/>
      <c r="Y1198" s="1"/>
      <c r="Z1198" s="6"/>
      <c r="AA1198" s="7"/>
      <c r="AB1198" s="7"/>
      <c r="AC1198" s="7"/>
      <c r="AD1198" s="6"/>
      <c r="AE1198" s="8"/>
      <c r="AF1198" s="6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</row>
    <row r="1199" spans="1:212" x14ac:dyDescent="0.2">
      <c r="A1199" s="122">
        <f t="shared" si="348"/>
        <v>44893</v>
      </c>
      <c r="B1199" s="121">
        <f t="shared" ca="1" si="358"/>
        <v>10348.885979999999</v>
      </c>
      <c r="C1199" s="123">
        <f t="shared" si="349"/>
        <v>10000</v>
      </c>
      <c r="D1199" s="124">
        <f ca="1">IF(A1199&lt;$B$1,VLOOKUP(A1199,[1]DI!$A$4:$B$15000,2,FALSE),0)</f>
        <v>0.13650000000000001</v>
      </c>
      <c r="E1199" s="123">
        <f t="shared" ca="1" si="342"/>
        <v>1.00050788</v>
      </c>
      <c r="F1199" s="123">
        <f ca="1">(TRUNC(PRODUCT($E$12:$E1198),16))</f>
        <v>1.2116825810529299</v>
      </c>
      <c r="G1199" s="123">
        <f t="shared" ca="1" si="341"/>
        <v>1.1741322804090699</v>
      </c>
      <c r="H1199" s="123">
        <f t="shared" ca="1" si="343"/>
        <v>1.0319813200000001</v>
      </c>
      <c r="I1199" s="124">
        <f t="shared" si="350"/>
        <v>1.15E-2</v>
      </c>
      <c r="J1199" s="125">
        <f t="shared" si="351"/>
        <v>44799</v>
      </c>
      <c r="K1199" s="126">
        <f t="shared" si="352"/>
        <v>62</v>
      </c>
      <c r="L1199" s="127">
        <f t="shared" si="353"/>
        <v>62</v>
      </c>
      <c r="M1199" s="128">
        <f t="shared" si="344"/>
        <v>1.0028171809999999</v>
      </c>
      <c r="N1199" s="128">
        <f t="shared" ca="1" si="345"/>
        <v>1.034888598</v>
      </c>
      <c r="O1199" s="127">
        <f t="shared" si="354"/>
        <v>0</v>
      </c>
      <c r="P1199" s="123">
        <f t="shared" ca="1" si="346"/>
        <v>348.88598000000002</v>
      </c>
      <c r="Q1199" s="129">
        <f t="shared" si="347"/>
        <v>0</v>
      </c>
      <c r="R1199" s="130" t="str">
        <f t="shared" si="355"/>
        <v>J=</v>
      </c>
      <c r="S1199" s="125">
        <f t="shared" si="356"/>
        <v>44984</v>
      </c>
      <c r="T1199" s="133" t="str">
        <f t="shared" si="357"/>
        <v>-</v>
      </c>
      <c r="U1199" s="6"/>
      <c r="V1199" s="6"/>
      <c r="W1199" s="6"/>
      <c r="X1199" s="7"/>
      <c r="Y1199" s="1"/>
      <c r="Z1199" s="6"/>
      <c r="AA1199" s="7"/>
      <c r="AB1199" s="7"/>
      <c r="AC1199" s="7"/>
      <c r="AD1199" s="6"/>
      <c r="AE1199" s="8"/>
      <c r="AF1199" s="6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</row>
    <row r="1200" spans="1:212" x14ac:dyDescent="0.2">
      <c r="A1200" s="122">
        <f t="shared" si="348"/>
        <v>44894</v>
      </c>
      <c r="B1200" s="121">
        <f t="shared" ca="1" si="358"/>
        <v>10354.61177</v>
      </c>
      <c r="C1200" s="123">
        <f t="shared" si="349"/>
        <v>10000</v>
      </c>
      <c r="D1200" s="124">
        <f ca="1">IF(A1200&lt;$B$1,VLOOKUP(A1200,[1]DI!$A$4:$B$15000,2,FALSE),0)</f>
        <v>0.13650000000000001</v>
      </c>
      <c r="E1200" s="123">
        <f t="shared" ca="1" si="342"/>
        <v>1.00050788</v>
      </c>
      <c r="F1200" s="123">
        <f ca="1">(TRUNC(PRODUCT($E$12:$E1199),16))</f>
        <v>1.2122979704022001</v>
      </c>
      <c r="G1200" s="123">
        <f t="shared" ref="G1200:G1263" ca="1" si="359">IF(O1199&gt;0,F1199,G1199)</f>
        <v>1.1741322804090699</v>
      </c>
      <c r="H1200" s="123">
        <f t="shared" ca="1" si="343"/>
        <v>1.03250544</v>
      </c>
      <c r="I1200" s="124">
        <f t="shared" si="350"/>
        <v>1.15E-2</v>
      </c>
      <c r="J1200" s="125">
        <f t="shared" si="351"/>
        <v>44799</v>
      </c>
      <c r="K1200" s="126">
        <f t="shared" si="352"/>
        <v>63</v>
      </c>
      <c r="L1200" s="127">
        <f t="shared" si="353"/>
        <v>63</v>
      </c>
      <c r="M1200" s="128">
        <f t="shared" si="344"/>
        <v>1.0028626839999999</v>
      </c>
      <c r="N1200" s="128">
        <f t="shared" ca="1" si="345"/>
        <v>1.035461177</v>
      </c>
      <c r="O1200" s="127">
        <f t="shared" si="354"/>
        <v>0</v>
      </c>
      <c r="P1200" s="123">
        <f t="shared" ca="1" si="346"/>
        <v>354.61176999999998</v>
      </c>
      <c r="Q1200" s="129">
        <f t="shared" si="347"/>
        <v>0</v>
      </c>
      <c r="R1200" s="130" t="str">
        <f t="shared" si="355"/>
        <v>J=</v>
      </c>
      <c r="S1200" s="125">
        <f t="shared" si="356"/>
        <v>44984</v>
      </c>
      <c r="T1200" s="133" t="str">
        <f t="shared" si="357"/>
        <v>-</v>
      </c>
      <c r="U1200" s="6"/>
      <c r="V1200" s="6"/>
      <c r="W1200" s="6"/>
      <c r="X1200" s="7"/>
      <c r="Y1200" s="1"/>
      <c r="Z1200" s="6"/>
      <c r="AA1200" s="7"/>
      <c r="AB1200" s="7"/>
      <c r="AC1200" s="7"/>
      <c r="AD1200" s="6"/>
      <c r="AE1200" s="8"/>
      <c r="AF1200" s="6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</row>
    <row r="1201" spans="1:212" x14ac:dyDescent="0.2">
      <c r="A1201" s="122">
        <f t="shared" si="348"/>
        <v>44895</v>
      </c>
      <c r="B1201" s="121">
        <f t="shared" ca="1" si="358"/>
        <v>10360.340770000001</v>
      </c>
      <c r="C1201" s="123">
        <f t="shared" si="349"/>
        <v>10000</v>
      </c>
      <c r="D1201" s="124">
        <f ca="1">IF(A1201&lt;$B$1,VLOOKUP(A1201,[1]DI!$A$4:$B$15000,2,FALSE),0)</f>
        <v>0.13650000000000001</v>
      </c>
      <c r="E1201" s="123">
        <f t="shared" ca="1" si="342"/>
        <v>1.00050788</v>
      </c>
      <c r="F1201" s="123">
        <f ca="1">(TRUNC(PRODUCT($E$12:$E1200),16))</f>
        <v>1.2129136722954099</v>
      </c>
      <c r="G1201" s="123">
        <f t="shared" ca="1" si="359"/>
        <v>1.1741322804090699</v>
      </c>
      <c r="H1201" s="123">
        <f t="shared" ca="1" si="343"/>
        <v>1.03302983</v>
      </c>
      <c r="I1201" s="124">
        <f t="shared" si="350"/>
        <v>1.15E-2</v>
      </c>
      <c r="J1201" s="125">
        <f t="shared" si="351"/>
        <v>44799</v>
      </c>
      <c r="K1201" s="126">
        <f t="shared" si="352"/>
        <v>64</v>
      </c>
      <c r="L1201" s="127">
        <f t="shared" si="353"/>
        <v>64</v>
      </c>
      <c r="M1201" s="128">
        <f t="shared" si="344"/>
        <v>1.0029081900000001</v>
      </c>
      <c r="N1201" s="128">
        <f t="shared" ca="1" si="345"/>
        <v>1.0360340770000001</v>
      </c>
      <c r="O1201" s="127">
        <f t="shared" si="354"/>
        <v>0</v>
      </c>
      <c r="P1201" s="123">
        <f t="shared" ca="1" si="346"/>
        <v>360.34077000000002</v>
      </c>
      <c r="Q1201" s="129">
        <f t="shared" si="347"/>
        <v>0</v>
      </c>
      <c r="R1201" s="130" t="str">
        <f t="shared" si="355"/>
        <v>J=</v>
      </c>
      <c r="S1201" s="125">
        <f t="shared" si="356"/>
        <v>44984</v>
      </c>
      <c r="T1201" s="133" t="str">
        <f t="shared" si="357"/>
        <v>-</v>
      </c>
      <c r="U1201" s="6"/>
      <c r="V1201" s="6"/>
      <c r="W1201" s="6"/>
      <c r="X1201" s="7"/>
      <c r="Y1201" s="1"/>
      <c r="Z1201" s="6"/>
      <c r="AA1201" s="7"/>
      <c r="AB1201" s="7"/>
      <c r="AC1201" s="7"/>
      <c r="AD1201" s="6"/>
      <c r="AE1201" s="8"/>
      <c r="AF1201" s="6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</row>
    <row r="1202" spans="1:212" x14ac:dyDescent="0.2">
      <c r="A1202" s="122">
        <f t="shared" si="348"/>
        <v>44896</v>
      </c>
      <c r="B1202" s="121">
        <f t="shared" ca="1" si="358"/>
        <v>10366.072969999999</v>
      </c>
      <c r="C1202" s="123">
        <f t="shared" si="349"/>
        <v>10000</v>
      </c>
      <c r="D1202" s="124">
        <f ca="1">IF(A1202&lt;$B$1,VLOOKUP(A1202,[1]DI!$A$4:$B$15000,2,FALSE),0)</f>
        <v>0.13650000000000001</v>
      </c>
      <c r="E1202" s="123">
        <f t="shared" ca="1" si="342"/>
        <v>1.00050788</v>
      </c>
      <c r="F1202" s="123">
        <f ca="1">(TRUNC(PRODUCT($E$12:$E1201),16))</f>
        <v>1.2135296868912899</v>
      </c>
      <c r="G1202" s="123">
        <f t="shared" ca="1" si="359"/>
        <v>1.1741322804090699</v>
      </c>
      <c r="H1202" s="123">
        <f t="shared" ca="1" si="343"/>
        <v>1.03355449</v>
      </c>
      <c r="I1202" s="124">
        <f t="shared" si="350"/>
        <v>1.15E-2</v>
      </c>
      <c r="J1202" s="125">
        <f t="shared" si="351"/>
        <v>44799</v>
      </c>
      <c r="K1202" s="126">
        <f t="shared" si="352"/>
        <v>65</v>
      </c>
      <c r="L1202" s="127">
        <f t="shared" si="353"/>
        <v>65</v>
      </c>
      <c r="M1202" s="128">
        <f t="shared" si="344"/>
        <v>1.0029536969999999</v>
      </c>
      <c r="N1202" s="128">
        <f t="shared" ca="1" si="345"/>
        <v>1.036607297</v>
      </c>
      <c r="O1202" s="127">
        <f t="shared" si="354"/>
        <v>0</v>
      </c>
      <c r="P1202" s="123">
        <f t="shared" ca="1" si="346"/>
        <v>366.07297</v>
      </c>
      <c r="Q1202" s="129">
        <f t="shared" si="347"/>
        <v>0</v>
      </c>
      <c r="R1202" s="130" t="str">
        <f t="shared" si="355"/>
        <v>J=</v>
      </c>
      <c r="S1202" s="125">
        <f t="shared" si="356"/>
        <v>44984</v>
      </c>
      <c r="T1202" s="133" t="str">
        <f t="shared" si="357"/>
        <v>-</v>
      </c>
      <c r="U1202" s="6"/>
      <c r="V1202" s="6"/>
      <c r="W1202" s="6"/>
      <c r="X1202" s="7"/>
      <c r="Y1202" s="1"/>
      <c r="Z1202" s="6"/>
      <c r="AA1202" s="7"/>
      <c r="AB1202" s="7"/>
      <c r="AC1202" s="7"/>
      <c r="AD1202" s="6"/>
      <c r="AE1202" s="8"/>
      <c r="AF1202" s="6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</row>
    <row r="1203" spans="1:212" x14ac:dyDescent="0.2">
      <c r="A1203" s="122">
        <f t="shared" si="348"/>
        <v>44897</v>
      </c>
      <c r="B1203" s="121">
        <f t="shared" ca="1" si="358"/>
        <v>10371.808279999999</v>
      </c>
      <c r="C1203" s="123">
        <f t="shared" si="349"/>
        <v>10000</v>
      </c>
      <c r="D1203" s="124">
        <f ca="1">IF(A1203&lt;$B$1,VLOOKUP(A1203,[1]DI!$A$4:$B$15000,2,FALSE),0)</f>
        <v>0.13650000000000001</v>
      </c>
      <c r="E1203" s="123">
        <f t="shared" ca="1" si="342"/>
        <v>1.00050788</v>
      </c>
      <c r="F1203" s="123">
        <f ca="1">(TRUNC(PRODUCT($E$12:$E1202),16))</f>
        <v>1.21414601434867</v>
      </c>
      <c r="G1203" s="123">
        <f t="shared" ca="1" si="359"/>
        <v>1.1741322804090699</v>
      </c>
      <c r="H1203" s="123">
        <f t="shared" ca="1" si="343"/>
        <v>1.0340794099999999</v>
      </c>
      <c r="I1203" s="124">
        <f t="shared" si="350"/>
        <v>1.15E-2</v>
      </c>
      <c r="J1203" s="125">
        <f t="shared" si="351"/>
        <v>44799</v>
      </c>
      <c r="K1203" s="126">
        <f t="shared" si="352"/>
        <v>66</v>
      </c>
      <c r="L1203" s="127">
        <f t="shared" si="353"/>
        <v>66</v>
      </c>
      <c r="M1203" s="128">
        <f t="shared" si="344"/>
        <v>1.002999207</v>
      </c>
      <c r="N1203" s="128">
        <f t="shared" ca="1" si="345"/>
        <v>1.0371808280000001</v>
      </c>
      <c r="O1203" s="127">
        <f t="shared" si="354"/>
        <v>0</v>
      </c>
      <c r="P1203" s="123">
        <f t="shared" ca="1" si="346"/>
        <v>371.80828000000002</v>
      </c>
      <c r="Q1203" s="129">
        <f t="shared" si="347"/>
        <v>0</v>
      </c>
      <c r="R1203" s="130" t="str">
        <f t="shared" si="355"/>
        <v>J=</v>
      </c>
      <c r="S1203" s="125">
        <f t="shared" si="356"/>
        <v>44984</v>
      </c>
      <c r="T1203" s="133" t="str">
        <f t="shared" si="357"/>
        <v>-</v>
      </c>
      <c r="U1203" s="6"/>
      <c r="V1203" s="6"/>
      <c r="W1203" s="6"/>
      <c r="X1203" s="7"/>
      <c r="Y1203" s="1"/>
      <c r="Z1203" s="6"/>
      <c r="AA1203" s="7"/>
      <c r="AB1203" s="7"/>
      <c r="AC1203" s="7"/>
      <c r="AD1203" s="6"/>
      <c r="AE1203" s="8"/>
      <c r="AF1203" s="6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</row>
    <row r="1204" spans="1:212" x14ac:dyDescent="0.2">
      <c r="A1204" s="122">
        <f t="shared" si="348"/>
        <v>44898</v>
      </c>
      <c r="B1204" s="121">
        <f t="shared" ca="1" si="358"/>
        <v>10377.54679</v>
      </c>
      <c r="C1204" s="123">
        <f t="shared" si="349"/>
        <v>10000</v>
      </c>
      <c r="D1204" s="124">
        <f ca="1">IF(A1204&lt;$B$1,VLOOKUP(A1204,[1]DI!$A$4:$B$15000,2,FALSE),0)</f>
        <v>0</v>
      </c>
      <c r="E1204" s="123">
        <f t="shared" ca="1" si="342"/>
        <v>1</v>
      </c>
      <c r="F1204" s="123">
        <f ca="1">(TRUNC(PRODUCT($E$12:$E1203),16))</f>
        <v>1.2147626548264401</v>
      </c>
      <c r="G1204" s="123">
        <f t="shared" ca="1" si="359"/>
        <v>1.1741322804090699</v>
      </c>
      <c r="H1204" s="123">
        <f t="shared" ca="1" si="343"/>
        <v>1.0346046</v>
      </c>
      <c r="I1204" s="124">
        <f t="shared" si="350"/>
        <v>1.15E-2</v>
      </c>
      <c r="J1204" s="125">
        <f t="shared" si="351"/>
        <v>44799</v>
      </c>
      <c r="K1204" s="126">
        <f t="shared" si="352"/>
        <v>66</v>
      </c>
      <c r="L1204" s="127">
        <f t="shared" si="353"/>
        <v>67</v>
      </c>
      <c r="M1204" s="128">
        <f t="shared" si="344"/>
        <v>1.0030447179999999</v>
      </c>
      <c r="N1204" s="128">
        <f t="shared" ca="1" si="345"/>
        <v>1.0377546790000001</v>
      </c>
      <c r="O1204" s="127">
        <f t="shared" si="354"/>
        <v>0</v>
      </c>
      <c r="P1204" s="123">
        <f t="shared" ca="1" si="346"/>
        <v>377.54678999999999</v>
      </c>
      <c r="Q1204" s="129">
        <f t="shared" si="347"/>
        <v>0</v>
      </c>
      <c r="R1204" s="130" t="str">
        <f t="shared" si="355"/>
        <v>J=</v>
      </c>
      <c r="S1204" s="125">
        <f t="shared" si="356"/>
        <v>44984</v>
      </c>
      <c r="T1204" s="133" t="str">
        <f t="shared" si="357"/>
        <v>-</v>
      </c>
      <c r="U1204" s="6"/>
      <c r="V1204" s="6"/>
      <c r="W1204" s="6"/>
      <c r="X1204" s="7"/>
      <c r="Y1204" s="1"/>
      <c r="Z1204" s="6"/>
      <c r="AA1204" s="7"/>
      <c r="AB1204" s="7"/>
      <c r="AC1204" s="7"/>
      <c r="AD1204" s="6"/>
      <c r="AE1204" s="8"/>
      <c r="AF1204" s="6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</row>
    <row r="1205" spans="1:212" x14ac:dyDescent="0.2">
      <c r="A1205" s="122">
        <f t="shared" si="348"/>
        <v>44899</v>
      </c>
      <c r="B1205" s="121">
        <f t="shared" ca="1" si="358"/>
        <v>10377.54679</v>
      </c>
      <c r="C1205" s="123">
        <f t="shared" si="349"/>
        <v>10000</v>
      </c>
      <c r="D1205" s="124">
        <f ca="1">IF(A1205&lt;$B$1,VLOOKUP(A1205,[1]DI!$A$4:$B$15000,2,FALSE),0)</f>
        <v>0</v>
      </c>
      <c r="E1205" s="123">
        <f t="shared" ca="1" si="342"/>
        <v>1</v>
      </c>
      <c r="F1205" s="123">
        <f ca="1">(TRUNC(PRODUCT($E$12:$E1204),16))</f>
        <v>1.2147626548264401</v>
      </c>
      <c r="G1205" s="123">
        <f t="shared" ca="1" si="359"/>
        <v>1.1741322804090699</v>
      </c>
      <c r="H1205" s="123">
        <f t="shared" ca="1" si="343"/>
        <v>1.0346046</v>
      </c>
      <c r="I1205" s="124">
        <f t="shared" si="350"/>
        <v>1.15E-2</v>
      </c>
      <c r="J1205" s="125">
        <f t="shared" si="351"/>
        <v>44799</v>
      </c>
      <c r="K1205" s="126">
        <f t="shared" si="352"/>
        <v>66</v>
      </c>
      <c r="L1205" s="127">
        <f t="shared" si="353"/>
        <v>67</v>
      </c>
      <c r="M1205" s="128">
        <f t="shared" si="344"/>
        <v>1.0030447179999999</v>
      </c>
      <c r="N1205" s="128">
        <f t="shared" ca="1" si="345"/>
        <v>1.0377546790000001</v>
      </c>
      <c r="O1205" s="127">
        <f t="shared" si="354"/>
        <v>0</v>
      </c>
      <c r="P1205" s="123">
        <f t="shared" ca="1" si="346"/>
        <v>377.54678999999999</v>
      </c>
      <c r="Q1205" s="129">
        <f t="shared" si="347"/>
        <v>0</v>
      </c>
      <c r="R1205" s="130" t="str">
        <f t="shared" si="355"/>
        <v>J=</v>
      </c>
      <c r="S1205" s="125">
        <f t="shared" si="356"/>
        <v>44984</v>
      </c>
      <c r="T1205" s="133" t="str">
        <f t="shared" si="357"/>
        <v>-</v>
      </c>
      <c r="U1205" s="6"/>
      <c r="V1205" s="6"/>
      <c r="W1205" s="6"/>
      <c r="X1205" s="7"/>
      <c r="Y1205" s="1"/>
      <c r="Z1205" s="6"/>
      <c r="AA1205" s="7"/>
      <c r="AB1205" s="7"/>
      <c r="AC1205" s="7"/>
      <c r="AD1205" s="6"/>
      <c r="AE1205" s="8"/>
      <c r="AF1205" s="6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</row>
    <row r="1206" spans="1:212" x14ac:dyDescent="0.2">
      <c r="A1206" s="122">
        <f t="shared" si="348"/>
        <v>44900</v>
      </c>
      <c r="B1206" s="121">
        <f t="shared" ca="1" si="358"/>
        <v>10377.54679</v>
      </c>
      <c r="C1206" s="123">
        <f t="shared" si="349"/>
        <v>10000</v>
      </c>
      <c r="D1206" s="124">
        <f ca="1">IF(A1206&lt;$B$1,VLOOKUP(A1206,[1]DI!$A$4:$B$15000,2,FALSE),0)</f>
        <v>0.13650000000000001</v>
      </c>
      <c r="E1206" s="123">
        <f t="shared" ca="1" si="342"/>
        <v>1.00050788</v>
      </c>
      <c r="F1206" s="123">
        <f ca="1">(TRUNC(PRODUCT($E$12:$E1205),16))</f>
        <v>1.2147626548264401</v>
      </c>
      <c r="G1206" s="123">
        <f t="shared" ca="1" si="359"/>
        <v>1.1741322804090699</v>
      </c>
      <c r="H1206" s="123">
        <f t="shared" ca="1" si="343"/>
        <v>1.0346046</v>
      </c>
      <c r="I1206" s="124">
        <f t="shared" si="350"/>
        <v>1.15E-2</v>
      </c>
      <c r="J1206" s="125">
        <f t="shared" si="351"/>
        <v>44799</v>
      </c>
      <c r="K1206" s="126">
        <f t="shared" si="352"/>
        <v>67</v>
      </c>
      <c r="L1206" s="127">
        <f t="shared" si="353"/>
        <v>67</v>
      </c>
      <c r="M1206" s="128">
        <f t="shared" si="344"/>
        <v>1.0030447179999999</v>
      </c>
      <c r="N1206" s="128">
        <f t="shared" ca="1" si="345"/>
        <v>1.0377546790000001</v>
      </c>
      <c r="O1206" s="127">
        <f t="shared" si="354"/>
        <v>0</v>
      </c>
      <c r="P1206" s="123">
        <f t="shared" ca="1" si="346"/>
        <v>377.54678999999999</v>
      </c>
      <c r="Q1206" s="129">
        <f t="shared" si="347"/>
        <v>0</v>
      </c>
      <c r="R1206" s="130" t="str">
        <f t="shared" si="355"/>
        <v>J=</v>
      </c>
      <c r="S1206" s="125">
        <f t="shared" si="356"/>
        <v>44984</v>
      </c>
      <c r="T1206" s="133" t="str">
        <f t="shared" si="357"/>
        <v>-</v>
      </c>
      <c r="U1206" s="6"/>
      <c r="V1206" s="6"/>
      <c r="W1206" s="6"/>
      <c r="X1206" s="7"/>
      <c r="Y1206" s="1"/>
      <c r="Z1206" s="6"/>
      <c r="AA1206" s="7"/>
      <c r="AB1206" s="7"/>
      <c r="AC1206" s="7"/>
      <c r="AD1206" s="6"/>
      <c r="AE1206" s="8"/>
      <c r="AF1206" s="6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</row>
    <row r="1207" spans="1:212" x14ac:dyDescent="0.2">
      <c r="A1207" s="122">
        <f t="shared" si="348"/>
        <v>44901</v>
      </c>
      <c r="B1207" s="121">
        <f t="shared" ca="1" si="358"/>
        <v>10383.288420000001</v>
      </c>
      <c r="C1207" s="123">
        <f t="shared" si="349"/>
        <v>10000</v>
      </c>
      <c r="D1207" s="124">
        <f ca="1">IF(A1207&lt;$B$1,VLOOKUP(A1207,[1]DI!$A$4:$B$15000,2,FALSE),0)</f>
        <v>0.13650000000000001</v>
      </c>
      <c r="E1207" s="123">
        <f t="shared" ca="1" si="342"/>
        <v>1.00050788</v>
      </c>
      <c r="F1207" s="123">
        <f ca="1">(TRUNC(PRODUCT($E$12:$E1206),16))</f>
        <v>1.21537960848357</v>
      </c>
      <c r="G1207" s="123">
        <f t="shared" ca="1" si="359"/>
        <v>1.1741322804090699</v>
      </c>
      <c r="H1207" s="123">
        <f t="shared" ca="1" si="343"/>
        <v>1.03513005</v>
      </c>
      <c r="I1207" s="124">
        <f t="shared" si="350"/>
        <v>1.15E-2</v>
      </c>
      <c r="J1207" s="125">
        <f t="shared" si="351"/>
        <v>44799</v>
      </c>
      <c r="K1207" s="126">
        <f t="shared" si="352"/>
        <v>68</v>
      </c>
      <c r="L1207" s="127">
        <f t="shared" si="353"/>
        <v>68</v>
      </c>
      <c r="M1207" s="128">
        <f t="shared" si="344"/>
        <v>1.0030902319999999</v>
      </c>
      <c r="N1207" s="128">
        <f t="shared" ca="1" si="345"/>
        <v>1.0383288420000001</v>
      </c>
      <c r="O1207" s="127">
        <f t="shared" si="354"/>
        <v>0</v>
      </c>
      <c r="P1207" s="123">
        <f t="shared" ca="1" si="346"/>
        <v>383.28841999999997</v>
      </c>
      <c r="Q1207" s="129">
        <f t="shared" si="347"/>
        <v>0</v>
      </c>
      <c r="R1207" s="130" t="str">
        <f t="shared" si="355"/>
        <v>J=</v>
      </c>
      <c r="S1207" s="125">
        <f t="shared" si="356"/>
        <v>44984</v>
      </c>
      <c r="T1207" s="133" t="str">
        <f t="shared" si="357"/>
        <v>-</v>
      </c>
      <c r="U1207" s="6"/>
      <c r="V1207" s="6"/>
      <c r="W1207" s="6"/>
      <c r="X1207" s="7"/>
      <c r="Y1207" s="1"/>
      <c r="Z1207" s="6"/>
      <c r="AA1207" s="7"/>
      <c r="AB1207" s="7"/>
      <c r="AC1207" s="7"/>
      <c r="AD1207" s="6"/>
      <c r="AE1207" s="8"/>
      <c r="AF1207" s="6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</row>
    <row r="1208" spans="1:212" x14ac:dyDescent="0.2">
      <c r="A1208" s="122">
        <f t="shared" si="348"/>
        <v>44902</v>
      </c>
      <c r="B1208" s="121">
        <f t="shared" ca="1" si="358"/>
        <v>10389.03326</v>
      </c>
      <c r="C1208" s="123">
        <f t="shared" si="349"/>
        <v>10000</v>
      </c>
      <c r="D1208" s="124">
        <f ca="1">IF(A1208&lt;$B$1,VLOOKUP(A1208,[1]DI!$A$4:$B$15000,2,FALSE),0)</f>
        <v>0.13650000000000001</v>
      </c>
      <c r="E1208" s="123">
        <f t="shared" ca="1" si="342"/>
        <v>1.00050788</v>
      </c>
      <c r="F1208" s="123">
        <f ca="1">(TRUNC(PRODUCT($E$12:$E1207),16))</f>
        <v>1.2159968754791299</v>
      </c>
      <c r="G1208" s="123">
        <f t="shared" ca="1" si="359"/>
        <v>1.1741322804090699</v>
      </c>
      <c r="H1208" s="123">
        <f t="shared" ca="1" si="343"/>
        <v>1.03565577</v>
      </c>
      <c r="I1208" s="124">
        <f t="shared" si="350"/>
        <v>1.15E-2</v>
      </c>
      <c r="J1208" s="125">
        <f t="shared" si="351"/>
        <v>44799</v>
      </c>
      <c r="K1208" s="126">
        <f t="shared" si="352"/>
        <v>69</v>
      </c>
      <c r="L1208" s="127">
        <f t="shared" si="353"/>
        <v>69</v>
      </c>
      <c r="M1208" s="128">
        <f t="shared" si="344"/>
        <v>1.003135748</v>
      </c>
      <c r="N1208" s="128">
        <f t="shared" ca="1" si="345"/>
        <v>1.038903326</v>
      </c>
      <c r="O1208" s="127">
        <f t="shared" si="354"/>
        <v>0</v>
      </c>
      <c r="P1208" s="123">
        <f t="shared" ca="1" si="346"/>
        <v>389.03325999999998</v>
      </c>
      <c r="Q1208" s="129">
        <f t="shared" si="347"/>
        <v>0</v>
      </c>
      <c r="R1208" s="130" t="str">
        <f t="shared" si="355"/>
        <v>J=</v>
      </c>
      <c r="S1208" s="125">
        <f t="shared" si="356"/>
        <v>44984</v>
      </c>
      <c r="T1208" s="133" t="str">
        <f t="shared" si="357"/>
        <v>-</v>
      </c>
      <c r="U1208" s="6"/>
      <c r="V1208" s="6"/>
      <c r="W1208" s="6"/>
      <c r="X1208" s="7"/>
      <c r="Y1208" s="1"/>
      <c r="Z1208" s="6"/>
      <c r="AA1208" s="7"/>
      <c r="AB1208" s="7"/>
      <c r="AC1208" s="7"/>
      <c r="AD1208" s="6"/>
      <c r="AE1208" s="8"/>
      <c r="AF1208" s="6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</row>
    <row r="1209" spans="1:212" x14ac:dyDescent="0.2">
      <c r="A1209" s="122">
        <f t="shared" si="348"/>
        <v>44903</v>
      </c>
      <c r="B1209" s="121">
        <f t="shared" ca="1" si="358"/>
        <v>10394.781300000001</v>
      </c>
      <c r="C1209" s="123">
        <f t="shared" si="349"/>
        <v>10000</v>
      </c>
      <c r="D1209" s="124">
        <f ca="1">IF(A1209&lt;$B$1,VLOOKUP(A1209,[1]DI!$A$4:$B$15000,2,FALSE),0)</f>
        <v>0.13650000000000001</v>
      </c>
      <c r="E1209" s="123">
        <f t="shared" ca="1" si="342"/>
        <v>1.00050788</v>
      </c>
      <c r="F1209" s="123">
        <f ca="1">(TRUNC(PRODUCT($E$12:$E1208),16))</f>
        <v>1.21661445597224</v>
      </c>
      <c r="G1209" s="123">
        <f t="shared" ca="1" si="359"/>
        <v>1.1741322804090699</v>
      </c>
      <c r="H1209" s="123">
        <f t="shared" ca="1" si="343"/>
        <v>1.0361817600000001</v>
      </c>
      <c r="I1209" s="124">
        <f t="shared" si="350"/>
        <v>1.15E-2</v>
      </c>
      <c r="J1209" s="125">
        <f t="shared" si="351"/>
        <v>44799</v>
      </c>
      <c r="K1209" s="126">
        <f t="shared" si="352"/>
        <v>70</v>
      </c>
      <c r="L1209" s="127">
        <f t="shared" si="353"/>
        <v>70</v>
      </c>
      <c r="M1209" s="128">
        <f t="shared" si="344"/>
        <v>1.0031812659999999</v>
      </c>
      <c r="N1209" s="128">
        <f t="shared" ca="1" si="345"/>
        <v>1.03947813</v>
      </c>
      <c r="O1209" s="127">
        <f t="shared" si="354"/>
        <v>0</v>
      </c>
      <c r="P1209" s="123">
        <f t="shared" ca="1" si="346"/>
        <v>394.78129999999999</v>
      </c>
      <c r="Q1209" s="129">
        <f t="shared" si="347"/>
        <v>0</v>
      </c>
      <c r="R1209" s="130" t="str">
        <f t="shared" si="355"/>
        <v>J=</v>
      </c>
      <c r="S1209" s="125">
        <f t="shared" si="356"/>
        <v>44984</v>
      </c>
      <c r="T1209" s="133" t="str">
        <f t="shared" si="357"/>
        <v>-</v>
      </c>
      <c r="U1209" s="6"/>
      <c r="V1209" s="6"/>
      <c r="W1209" s="6"/>
      <c r="X1209" s="7"/>
      <c r="Y1209" s="1"/>
      <c r="Z1209" s="6"/>
      <c r="AA1209" s="7"/>
      <c r="AB1209" s="7"/>
      <c r="AC1209" s="7"/>
      <c r="AD1209" s="6"/>
      <c r="AE1209" s="8"/>
      <c r="AF1209" s="6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</row>
    <row r="1210" spans="1:212" x14ac:dyDescent="0.2">
      <c r="A1210" s="122">
        <f t="shared" si="348"/>
        <v>44904</v>
      </c>
      <c r="B1210" s="121">
        <f t="shared" ca="1" si="358"/>
        <v>10400.53254</v>
      </c>
      <c r="C1210" s="123">
        <f t="shared" si="349"/>
        <v>10000</v>
      </c>
      <c r="D1210" s="124">
        <f ca="1">IF(A1210&lt;$B$1,VLOOKUP(A1210,[1]DI!$A$4:$B$15000,2,FALSE),0)</f>
        <v>0.13650000000000001</v>
      </c>
      <c r="E1210" s="123">
        <f t="shared" ca="1" si="342"/>
        <v>1.00050788</v>
      </c>
      <c r="F1210" s="123">
        <f ca="1">(TRUNC(PRODUCT($E$12:$E1209),16))</f>
        <v>1.21723235012214</v>
      </c>
      <c r="G1210" s="123">
        <f t="shared" ca="1" si="359"/>
        <v>1.1741322804090699</v>
      </c>
      <c r="H1210" s="123">
        <f t="shared" ca="1" si="343"/>
        <v>1.0367080200000001</v>
      </c>
      <c r="I1210" s="124">
        <f t="shared" si="350"/>
        <v>1.15E-2</v>
      </c>
      <c r="J1210" s="125">
        <f t="shared" si="351"/>
        <v>44799</v>
      </c>
      <c r="K1210" s="126">
        <f t="shared" si="352"/>
        <v>71</v>
      </c>
      <c r="L1210" s="127">
        <f t="shared" si="353"/>
        <v>71</v>
      </c>
      <c r="M1210" s="128">
        <f t="shared" si="344"/>
        <v>1.0032267850000001</v>
      </c>
      <c r="N1210" s="128">
        <f t="shared" ca="1" si="345"/>
        <v>1.040053254</v>
      </c>
      <c r="O1210" s="127">
        <f t="shared" si="354"/>
        <v>0</v>
      </c>
      <c r="P1210" s="123">
        <f t="shared" ca="1" si="346"/>
        <v>400.53253999999998</v>
      </c>
      <c r="Q1210" s="129">
        <f t="shared" si="347"/>
        <v>0</v>
      </c>
      <c r="R1210" s="130" t="str">
        <f t="shared" si="355"/>
        <v>J=</v>
      </c>
      <c r="S1210" s="125">
        <f t="shared" si="356"/>
        <v>44984</v>
      </c>
      <c r="T1210" s="133" t="str">
        <f t="shared" si="357"/>
        <v>-</v>
      </c>
      <c r="U1210" s="6"/>
      <c r="V1210" s="6"/>
      <c r="W1210" s="6"/>
      <c r="X1210" s="7"/>
      <c r="Y1210" s="1"/>
      <c r="Z1210" s="6"/>
      <c r="AA1210" s="7"/>
      <c r="AB1210" s="7"/>
      <c r="AC1210" s="7"/>
      <c r="AD1210" s="6"/>
      <c r="AE1210" s="8"/>
      <c r="AF1210" s="6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</row>
    <row r="1211" spans="1:212" x14ac:dyDescent="0.2">
      <c r="A1211" s="122">
        <f t="shared" si="348"/>
        <v>44905</v>
      </c>
      <c r="B1211" s="121">
        <f t="shared" ca="1" si="358"/>
        <v>10406.28689999</v>
      </c>
      <c r="C1211" s="123">
        <f t="shared" si="349"/>
        <v>10000</v>
      </c>
      <c r="D1211" s="124">
        <f ca="1">IF(A1211&lt;$B$1,VLOOKUP(A1211,[1]DI!$A$4:$B$15000,2,FALSE),0)</f>
        <v>0</v>
      </c>
      <c r="E1211" s="123">
        <f t="shared" ca="1" si="342"/>
        <v>1</v>
      </c>
      <c r="F1211" s="123">
        <f ca="1">(TRUNC(PRODUCT($E$12:$E1210),16))</f>
        <v>1.21785055808812</v>
      </c>
      <c r="G1211" s="123">
        <f t="shared" ca="1" si="359"/>
        <v>1.1741322804090699</v>
      </c>
      <c r="H1211" s="123">
        <f t="shared" ca="1" si="343"/>
        <v>1.03723454</v>
      </c>
      <c r="I1211" s="124">
        <f t="shared" si="350"/>
        <v>1.15E-2</v>
      </c>
      <c r="J1211" s="125">
        <f t="shared" si="351"/>
        <v>44799</v>
      </c>
      <c r="K1211" s="126">
        <f t="shared" si="352"/>
        <v>71</v>
      </c>
      <c r="L1211" s="127">
        <f t="shared" si="353"/>
        <v>72</v>
      </c>
      <c r="M1211" s="128">
        <f t="shared" si="344"/>
        <v>1.003272307</v>
      </c>
      <c r="N1211" s="128">
        <f t="shared" ca="1" si="345"/>
        <v>1.0406286899999999</v>
      </c>
      <c r="O1211" s="127">
        <f t="shared" si="354"/>
        <v>0</v>
      </c>
      <c r="P1211" s="123">
        <f t="shared" ca="1" si="346"/>
        <v>406.28689998999999</v>
      </c>
      <c r="Q1211" s="129">
        <f t="shared" si="347"/>
        <v>0</v>
      </c>
      <c r="R1211" s="130" t="str">
        <f t="shared" si="355"/>
        <v>J=</v>
      </c>
      <c r="S1211" s="125">
        <f t="shared" si="356"/>
        <v>44984</v>
      </c>
      <c r="T1211" s="133" t="str">
        <f t="shared" si="357"/>
        <v>-</v>
      </c>
      <c r="U1211" s="6"/>
      <c r="V1211" s="6"/>
      <c r="W1211" s="6"/>
      <c r="X1211" s="7"/>
      <c r="Y1211" s="1"/>
      <c r="Z1211" s="6"/>
      <c r="AA1211" s="7"/>
      <c r="AB1211" s="7"/>
      <c r="AC1211" s="7"/>
      <c r="AD1211" s="6"/>
      <c r="AE1211" s="8"/>
      <c r="AF1211" s="6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</row>
    <row r="1212" spans="1:212" x14ac:dyDescent="0.2">
      <c r="A1212" s="122">
        <f t="shared" si="348"/>
        <v>44906</v>
      </c>
      <c r="B1212" s="121">
        <f t="shared" ca="1" si="358"/>
        <v>10406.28689999</v>
      </c>
      <c r="C1212" s="123">
        <f t="shared" si="349"/>
        <v>10000</v>
      </c>
      <c r="D1212" s="124">
        <f ca="1">IF(A1212&lt;$B$1,VLOOKUP(A1212,[1]DI!$A$4:$B$15000,2,FALSE),0)</f>
        <v>0</v>
      </c>
      <c r="E1212" s="123">
        <f t="shared" ca="1" si="342"/>
        <v>1</v>
      </c>
      <c r="F1212" s="123">
        <f ca="1">(TRUNC(PRODUCT($E$12:$E1211),16))</f>
        <v>1.21785055808812</v>
      </c>
      <c r="G1212" s="123">
        <f t="shared" ca="1" si="359"/>
        <v>1.1741322804090699</v>
      </c>
      <c r="H1212" s="123">
        <f t="shared" ca="1" si="343"/>
        <v>1.03723454</v>
      </c>
      <c r="I1212" s="124">
        <f t="shared" si="350"/>
        <v>1.15E-2</v>
      </c>
      <c r="J1212" s="125">
        <f t="shared" si="351"/>
        <v>44799</v>
      </c>
      <c r="K1212" s="126">
        <f t="shared" si="352"/>
        <v>71</v>
      </c>
      <c r="L1212" s="127">
        <f t="shared" si="353"/>
        <v>72</v>
      </c>
      <c r="M1212" s="128">
        <f t="shared" si="344"/>
        <v>1.003272307</v>
      </c>
      <c r="N1212" s="128">
        <f t="shared" ca="1" si="345"/>
        <v>1.0406286899999999</v>
      </c>
      <c r="O1212" s="127">
        <f t="shared" si="354"/>
        <v>0</v>
      </c>
      <c r="P1212" s="123">
        <f t="shared" ca="1" si="346"/>
        <v>406.28689998999999</v>
      </c>
      <c r="Q1212" s="129">
        <f t="shared" si="347"/>
        <v>0</v>
      </c>
      <c r="R1212" s="130" t="str">
        <f t="shared" si="355"/>
        <v>J=</v>
      </c>
      <c r="S1212" s="125">
        <f t="shared" si="356"/>
        <v>44984</v>
      </c>
      <c r="T1212" s="133" t="str">
        <f t="shared" si="357"/>
        <v>-</v>
      </c>
      <c r="U1212" s="6"/>
      <c r="V1212" s="6"/>
      <c r="W1212" s="6"/>
      <c r="X1212" s="7"/>
      <c r="Y1212" s="1"/>
      <c r="Z1212" s="6"/>
      <c r="AA1212" s="7"/>
      <c r="AB1212" s="7"/>
      <c r="AC1212" s="7"/>
      <c r="AD1212" s="6"/>
      <c r="AE1212" s="8"/>
      <c r="AF1212" s="6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</row>
    <row r="1213" spans="1:212" x14ac:dyDescent="0.2">
      <c r="A1213" s="122">
        <f t="shared" si="348"/>
        <v>44907</v>
      </c>
      <c r="B1213" s="121">
        <f t="shared" ca="1" si="358"/>
        <v>10406.28689999</v>
      </c>
      <c r="C1213" s="123">
        <f t="shared" si="349"/>
        <v>10000</v>
      </c>
      <c r="D1213" s="124">
        <f ca="1">IF(A1213&lt;$B$1,VLOOKUP(A1213,[1]DI!$A$4:$B$15000,2,FALSE),0)</f>
        <v>0.13650000000000001</v>
      </c>
      <c r="E1213" s="123">
        <f t="shared" ca="1" si="342"/>
        <v>1.00050788</v>
      </c>
      <c r="F1213" s="123">
        <f ca="1">(TRUNC(PRODUCT($E$12:$E1212),16))</f>
        <v>1.21785055808812</v>
      </c>
      <c r="G1213" s="123">
        <f t="shared" ca="1" si="359"/>
        <v>1.1741322804090699</v>
      </c>
      <c r="H1213" s="123">
        <f t="shared" ca="1" si="343"/>
        <v>1.03723454</v>
      </c>
      <c r="I1213" s="124">
        <f t="shared" si="350"/>
        <v>1.15E-2</v>
      </c>
      <c r="J1213" s="125">
        <f t="shared" si="351"/>
        <v>44799</v>
      </c>
      <c r="K1213" s="126">
        <f t="shared" si="352"/>
        <v>72</v>
      </c>
      <c r="L1213" s="127">
        <f t="shared" si="353"/>
        <v>72</v>
      </c>
      <c r="M1213" s="128">
        <f t="shared" si="344"/>
        <v>1.003272307</v>
      </c>
      <c r="N1213" s="128">
        <f t="shared" ca="1" si="345"/>
        <v>1.0406286899999999</v>
      </c>
      <c r="O1213" s="127">
        <f t="shared" si="354"/>
        <v>0</v>
      </c>
      <c r="P1213" s="123">
        <f t="shared" ca="1" si="346"/>
        <v>406.28689998999999</v>
      </c>
      <c r="Q1213" s="129">
        <f t="shared" si="347"/>
        <v>0</v>
      </c>
      <c r="R1213" s="130" t="str">
        <f t="shared" si="355"/>
        <v>J=</v>
      </c>
      <c r="S1213" s="125">
        <f t="shared" si="356"/>
        <v>44984</v>
      </c>
      <c r="T1213" s="133" t="str">
        <f t="shared" si="357"/>
        <v>-</v>
      </c>
      <c r="U1213" s="6"/>
      <c r="V1213" s="6"/>
      <c r="W1213" s="6"/>
      <c r="X1213" s="7"/>
      <c r="Y1213" s="1"/>
      <c r="Z1213" s="6"/>
      <c r="AA1213" s="7"/>
      <c r="AB1213" s="7"/>
      <c r="AC1213" s="7"/>
      <c r="AD1213" s="6"/>
      <c r="AE1213" s="8"/>
      <c r="AF1213" s="6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</row>
    <row r="1214" spans="1:212" x14ac:dyDescent="0.2">
      <c r="A1214" s="122">
        <f t="shared" si="348"/>
        <v>44908</v>
      </c>
      <c r="B1214" s="121">
        <f t="shared" ca="1" si="358"/>
        <v>10412.04446999</v>
      </c>
      <c r="C1214" s="123">
        <f t="shared" si="349"/>
        <v>10000</v>
      </c>
      <c r="D1214" s="124">
        <f ca="1">IF(A1214&lt;$B$1,VLOOKUP(A1214,[1]DI!$A$4:$B$15000,2,FALSE),0)</f>
        <v>0.13650000000000001</v>
      </c>
      <c r="E1214" s="123">
        <f t="shared" ca="1" si="342"/>
        <v>1.00050788</v>
      </c>
      <c r="F1214" s="123">
        <f ca="1">(TRUNC(PRODUCT($E$12:$E1213),16))</f>
        <v>1.2184690800295701</v>
      </c>
      <c r="G1214" s="123">
        <f t="shared" ca="1" si="359"/>
        <v>1.1741322804090699</v>
      </c>
      <c r="H1214" s="123">
        <f t="shared" ca="1" si="343"/>
        <v>1.0377613299999999</v>
      </c>
      <c r="I1214" s="124">
        <f t="shared" si="350"/>
        <v>1.15E-2</v>
      </c>
      <c r="J1214" s="125">
        <f t="shared" si="351"/>
        <v>44799</v>
      </c>
      <c r="K1214" s="126">
        <f t="shared" si="352"/>
        <v>73</v>
      </c>
      <c r="L1214" s="127">
        <f t="shared" si="353"/>
        <v>73</v>
      </c>
      <c r="M1214" s="128">
        <f t="shared" si="344"/>
        <v>1.0033178309999999</v>
      </c>
      <c r="N1214" s="128">
        <f t="shared" ca="1" si="345"/>
        <v>1.0412044469999999</v>
      </c>
      <c r="O1214" s="127">
        <f t="shared" si="354"/>
        <v>0</v>
      </c>
      <c r="P1214" s="123">
        <f t="shared" ca="1" si="346"/>
        <v>412.04446998999998</v>
      </c>
      <c r="Q1214" s="129">
        <f t="shared" si="347"/>
        <v>0</v>
      </c>
      <c r="R1214" s="130" t="str">
        <f t="shared" si="355"/>
        <v>J=</v>
      </c>
      <c r="S1214" s="125">
        <f t="shared" si="356"/>
        <v>44984</v>
      </c>
      <c r="T1214" s="133" t="str">
        <f t="shared" si="357"/>
        <v>-</v>
      </c>
      <c r="U1214" s="6"/>
      <c r="V1214" s="6"/>
      <c r="W1214" s="6"/>
      <c r="X1214" s="7"/>
      <c r="Y1214" s="1"/>
      <c r="Z1214" s="6"/>
      <c r="AA1214" s="7"/>
      <c r="AB1214" s="7"/>
      <c r="AC1214" s="7"/>
      <c r="AD1214" s="6"/>
      <c r="AE1214" s="8"/>
      <c r="AF1214" s="6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</row>
    <row r="1215" spans="1:212" x14ac:dyDescent="0.2">
      <c r="A1215" s="122">
        <f t="shared" si="348"/>
        <v>44909</v>
      </c>
      <c r="B1215" s="121">
        <f t="shared" ca="1" si="358"/>
        <v>10417.80525999</v>
      </c>
      <c r="C1215" s="123">
        <f t="shared" si="349"/>
        <v>10000</v>
      </c>
      <c r="D1215" s="124">
        <f ca="1">IF(A1215&lt;$B$1,VLOOKUP(A1215,[1]DI!$A$4:$B$15000,2,FALSE),0)</f>
        <v>0.13650000000000001</v>
      </c>
      <c r="E1215" s="123">
        <f t="shared" ca="1" si="342"/>
        <v>1.00050788</v>
      </c>
      <c r="F1215" s="123">
        <f ca="1">(TRUNC(PRODUCT($E$12:$E1214),16))</f>
        <v>1.21908791610593</v>
      </c>
      <c r="G1215" s="123">
        <f t="shared" ca="1" si="359"/>
        <v>1.1741322804090699</v>
      </c>
      <c r="H1215" s="123">
        <f t="shared" ca="1" si="343"/>
        <v>1.0382883899999999</v>
      </c>
      <c r="I1215" s="124">
        <f t="shared" si="350"/>
        <v>1.15E-2</v>
      </c>
      <c r="J1215" s="125">
        <f t="shared" si="351"/>
        <v>44799</v>
      </c>
      <c r="K1215" s="126">
        <f t="shared" si="352"/>
        <v>74</v>
      </c>
      <c r="L1215" s="127">
        <f t="shared" si="353"/>
        <v>74</v>
      </c>
      <c r="M1215" s="128">
        <f t="shared" si="344"/>
        <v>1.0033633580000001</v>
      </c>
      <c r="N1215" s="128">
        <f t="shared" ca="1" si="345"/>
        <v>1.0417805259999999</v>
      </c>
      <c r="O1215" s="127">
        <f t="shared" si="354"/>
        <v>0</v>
      </c>
      <c r="P1215" s="123">
        <f t="shared" ca="1" si="346"/>
        <v>417.80525999000002</v>
      </c>
      <c r="Q1215" s="129">
        <f t="shared" si="347"/>
        <v>0</v>
      </c>
      <c r="R1215" s="130" t="str">
        <f t="shared" si="355"/>
        <v>J=</v>
      </c>
      <c r="S1215" s="125">
        <f t="shared" si="356"/>
        <v>44984</v>
      </c>
      <c r="T1215" s="133" t="str">
        <f t="shared" si="357"/>
        <v>-</v>
      </c>
      <c r="U1215" s="6"/>
      <c r="V1215" s="6"/>
      <c r="W1215" s="6"/>
      <c r="X1215" s="7"/>
      <c r="Y1215" s="1"/>
      <c r="Z1215" s="6"/>
      <c r="AA1215" s="7"/>
      <c r="AB1215" s="7"/>
      <c r="AC1215" s="7"/>
      <c r="AD1215" s="6"/>
      <c r="AE1215" s="8"/>
      <c r="AF1215" s="6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</row>
    <row r="1216" spans="1:212" x14ac:dyDescent="0.2">
      <c r="A1216" s="122">
        <f t="shared" si="348"/>
        <v>44910</v>
      </c>
      <c r="B1216" s="121">
        <f t="shared" ca="1" si="358"/>
        <v>10423.56923999</v>
      </c>
      <c r="C1216" s="123">
        <f t="shared" si="349"/>
        <v>10000</v>
      </c>
      <c r="D1216" s="124">
        <f ca="1">IF(A1216&lt;$B$1,VLOOKUP(A1216,[1]DI!$A$4:$B$15000,2,FALSE),0)</f>
        <v>0.13650000000000001</v>
      </c>
      <c r="E1216" s="123">
        <f t="shared" ca="1" si="342"/>
        <v>1.00050788</v>
      </c>
      <c r="F1216" s="123">
        <f ca="1">(TRUNC(PRODUCT($E$12:$E1215),16))</f>
        <v>1.21970706647676</v>
      </c>
      <c r="G1216" s="123">
        <f t="shared" ca="1" si="359"/>
        <v>1.1741322804090699</v>
      </c>
      <c r="H1216" s="123">
        <f t="shared" ca="1" si="343"/>
        <v>1.0388157200000001</v>
      </c>
      <c r="I1216" s="124">
        <f t="shared" si="350"/>
        <v>1.15E-2</v>
      </c>
      <c r="J1216" s="125">
        <f t="shared" si="351"/>
        <v>44799</v>
      </c>
      <c r="K1216" s="126">
        <f t="shared" si="352"/>
        <v>75</v>
      </c>
      <c r="L1216" s="127">
        <f t="shared" si="353"/>
        <v>75</v>
      </c>
      <c r="M1216" s="128">
        <f t="shared" si="344"/>
        <v>1.0034088860000001</v>
      </c>
      <c r="N1216" s="128">
        <f t="shared" ca="1" si="345"/>
        <v>1.0423569239999999</v>
      </c>
      <c r="O1216" s="127">
        <f t="shared" si="354"/>
        <v>0</v>
      </c>
      <c r="P1216" s="123">
        <f t="shared" ca="1" si="346"/>
        <v>423.56923999000003</v>
      </c>
      <c r="Q1216" s="129">
        <f t="shared" si="347"/>
        <v>0</v>
      </c>
      <c r="R1216" s="130" t="str">
        <f t="shared" si="355"/>
        <v>J=</v>
      </c>
      <c r="S1216" s="125">
        <f t="shared" si="356"/>
        <v>44984</v>
      </c>
      <c r="T1216" s="133" t="str">
        <f t="shared" si="357"/>
        <v>-</v>
      </c>
      <c r="U1216" s="6"/>
      <c r="V1216" s="6"/>
      <c r="W1216" s="6"/>
      <c r="X1216" s="7"/>
      <c r="Y1216" s="1"/>
      <c r="Z1216" s="6"/>
      <c r="AA1216" s="7"/>
      <c r="AB1216" s="7"/>
      <c r="AC1216" s="7"/>
      <c r="AD1216" s="6"/>
      <c r="AE1216" s="8"/>
      <c r="AF1216" s="6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</row>
    <row r="1217" spans="1:212" x14ac:dyDescent="0.2">
      <c r="A1217" s="122">
        <f t="shared" si="348"/>
        <v>44911</v>
      </c>
      <c r="B1217" s="121">
        <f t="shared" ca="1" si="358"/>
        <v>10429.336339990001</v>
      </c>
      <c r="C1217" s="123">
        <f t="shared" si="349"/>
        <v>10000</v>
      </c>
      <c r="D1217" s="124">
        <f ca="1">IF(A1217&lt;$B$1,VLOOKUP(A1217,[1]DI!$A$4:$B$15000,2,FALSE),0)</f>
        <v>0.13650000000000001</v>
      </c>
      <c r="E1217" s="123">
        <f t="shared" ca="1" si="342"/>
        <v>1.00050788</v>
      </c>
      <c r="F1217" s="123">
        <f ca="1">(TRUNC(PRODUCT($E$12:$E1216),16))</f>
        <v>1.22032653130168</v>
      </c>
      <c r="G1217" s="123">
        <f t="shared" ca="1" si="359"/>
        <v>1.1741322804090699</v>
      </c>
      <c r="H1217" s="123">
        <f t="shared" ca="1" si="343"/>
        <v>1.03934331</v>
      </c>
      <c r="I1217" s="124">
        <f t="shared" si="350"/>
        <v>1.15E-2</v>
      </c>
      <c r="J1217" s="125">
        <f t="shared" si="351"/>
        <v>44799</v>
      </c>
      <c r="K1217" s="126">
        <f t="shared" si="352"/>
        <v>76</v>
      </c>
      <c r="L1217" s="127">
        <f t="shared" si="353"/>
        <v>76</v>
      </c>
      <c r="M1217" s="128">
        <f t="shared" si="344"/>
        <v>1.0034544160000001</v>
      </c>
      <c r="N1217" s="128">
        <f t="shared" ca="1" si="345"/>
        <v>1.0429336339999999</v>
      </c>
      <c r="O1217" s="127">
        <f t="shared" si="354"/>
        <v>0</v>
      </c>
      <c r="P1217" s="123">
        <f t="shared" ca="1" si="346"/>
        <v>429.33633999</v>
      </c>
      <c r="Q1217" s="129">
        <f t="shared" si="347"/>
        <v>0</v>
      </c>
      <c r="R1217" s="130" t="str">
        <f t="shared" si="355"/>
        <v>J=</v>
      </c>
      <c r="S1217" s="125">
        <f t="shared" si="356"/>
        <v>44984</v>
      </c>
      <c r="T1217" s="133" t="str">
        <f t="shared" si="357"/>
        <v>-</v>
      </c>
      <c r="U1217" s="6"/>
      <c r="V1217" s="6"/>
      <c r="W1217" s="6"/>
      <c r="X1217" s="7"/>
      <c r="Y1217" s="1"/>
      <c r="Z1217" s="6"/>
      <c r="AA1217" s="7"/>
      <c r="AB1217" s="7"/>
      <c r="AC1217" s="7"/>
      <c r="AD1217" s="6"/>
      <c r="AE1217" s="8"/>
      <c r="AF1217" s="6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</row>
    <row r="1218" spans="1:212" x14ac:dyDescent="0.2">
      <c r="A1218" s="122">
        <f t="shared" si="348"/>
        <v>44912</v>
      </c>
      <c r="B1218" s="121">
        <f t="shared" ca="1" si="358"/>
        <v>10435.106649990001</v>
      </c>
      <c r="C1218" s="123">
        <f t="shared" si="349"/>
        <v>10000</v>
      </c>
      <c r="D1218" s="124">
        <f ca="1">IF(A1218&lt;$B$1,VLOOKUP(A1218,[1]DI!$A$4:$B$15000,2,FALSE),0)</f>
        <v>0</v>
      </c>
      <c r="E1218" s="123">
        <f t="shared" ca="1" si="342"/>
        <v>1</v>
      </c>
      <c r="F1218" s="123">
        <f ca="1">(TRUNC(PRODUCT($E$12:$E1217),16))</f>
        <v>1.2209463107403999</v>
      </c>
      <c r="G1218" s="123">
        <f t="shared" ca="1" si="359"/>
        <v>1.1741322804090699</v>
      </c>
      <c r="H1218" s="123">
        <f t="shared" ca="1" si="343"/>
        <v>1.0398711700000001</v>
      </c>
      <c r="I1218" s="124">
        <f t="shared" si="350"/>
        <v>1.15E-2</v>
      </c>
      <c r="J1218" s="125">
        <f t="shared" si="351"/>
        <v>44799</v>
      </c>
      <c r="K1218" s="126">
        <f t="shared" si="352"/>
        <v>76</v>
      </c>
      <c r="L1218" s="127">
        <f t="shared" si="353"/>
        <v>77</v>
      </c>
      <c r="M1218" s="128">
        <f t="shared" si="344"/>
        <v>1.003499948</v>
      </c>
      <c r="N1218" s="128">
        <f t="shared" ca="1" si="345"/>
        <v>1.0435106649999999</v>
      </c>
      <c r="O1218" s="127">
        <f t="shared" si="354"/>
        <v>0</v>
      </c>
      <c r="P1218" s="123">
        <f t="shared" ca="1" si="346"/>
        <v>435.10664998999999</v>
      </c>
      <c r="Q1218" s="129">
        <f t="shared" si="347"/>
        <v>0</v>
      </c>
      <c r="R1218" s="130" t="str">
        <f t="shared" si="355"/>
        <v>J=</v>
      </c>
      <c r="S1218" s="125">
        <f t="shared" si="356"/>
        <v>44984</v>
      </c>
      <c r="T1218" s="133" t="str">
        <f t="shared" si="357"/>
        <v>-</v>
      </c>
      <c r="U1218" s="6"/>
      <c r="V1218" s="6"/>
      <c r="W1218" s="6"/>
      <c r="X1218" s="7"/>
      <c r="Y1218" s="1"/>
      <c r="Z1218" s="6"/>
      <c r="AA1218" s="7"/>
      <c r="AB1218" s="7"/>
      <c r="AC1218" s="7"/>
      <c r="AD1218" s="6"/>
      <c r="AE1218" s="8"/>
      <c r="AF1218" s="6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</row>
    <row r="1219" spans="1:212" x14ac:dyDescent="0.2">
      <c r="A1219" s="122">
        <f t="shared" si="348"/>
        <v>44913</v>
      </c>
      <c r="B1219" s="121">
        <f t="shared" ca="1" si="358"/>
        <v>10435.106649990001</v>
      </c>
      <c r="C1219" s="123">
        <f t="shared" si="349"/>
        <v>10000</v>
      </c>
      <c r="D1219" s="124">
        <f ca="1">IF(A1219&lt;$B$1,VLOOKUP(A1219,[1]DI!$A$4:$B$15000,2,FALSE),0)</f>
        <v>0</v>
      </c>
      <c r="E1219" s="123">
        <f t="shared" ca="1" si="342"/>
        <v>1</v>
      </c>
      <c r="F1219" s="123">
        <f ca="1">(TRUNC(PRODUCT($E$12:$E1218),16))</f>
        <v>1.2209463107403999</v>
      </c>
      <c r="G1219" s="123">
        <f t="shared" ca="1" si="359"/>
        <v>1.1741322804090699</v>
      </c>
      <c r="H1219" s="123">
        <f t="shared" ca="1" si="343"/>
        <v>1.0398711700000001</v>
      </c>
      <c r="I1219" s="124">
        <f t="shared" si="350"/>
        <v>1.15E-2</v>
      </c>
      <c r="J1219" s="125">
        <f t="shared" si="351"/>
        <v>44799</v>
      </c>
      <c r="K1219" s="126">
        <f t="shared" si="352"/>
        <v>76</v>
      </c>
      <c r="L1219" s="127">
        <f t="shared" si="353"/>
        <v>77</v>
      </c>
      <c r="M1219" s="128">
        <f t="shared" si="344"/>
        <v>1.003499948</v>
      </c>
      <c r="N1219" s="128">
        <f t="shared" ca="1" si="345"/>
        <v>1.0435106649999999</v>
      </c>
      <c r="O1219" s="127">
        <f t="shared" si="354"/>
        <v>0</v>
      </c>
      <c r="P1219" s="123">
        <f t="shared" ca="1" si="346"/>
        <v>435.10664998999999</v>
      </c>
      <c r="Q1219" s="129">
        <f t="shared" si="347"/>
        <v>0</v>
      </c>
      <c r="R1219" s="130" t="str">
        <f t="shared" si="355"/>
        <v>J=</v>
      </c>
      <c r="S1219" s="125">
        <f t="shared" si="356"/>
        <v>44984</v>
      </c>
      <c r="T1219" s="133" t="str">
        <f t="shared" si="357"/>
        <v>-</v>
      </c>
      <c r="U1219" s="6"/>
      <c r="V1219" s="6"/>
      <c r="W1219" s="6"/>
      <c r="X1219" s="7"/>
      <c r="Y1219" s="1"/>
      <c r="Z1219" s="6"/>
      <c r="AA1219" s="7"/>
      <c r="AB1219" s="7"/>
      <c r="AC1219" s="7"/>
      <c r="AD1219" s="6"/>
      <c r="AE1219" s="8"/>
      <c r="AF1219" s="6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</row>
    <row r="1220" spans="1:212" x14ac:dyDescent="0.2">
      <c r="A1220" s="122">
        <f t="shared" si="348"/>
        <v>44914</v>
      </c>
      <c r="B1220" s="121">
        <f t="shared" ca="1" si="358"/>
        <v>10435.106649990001</v>
      </c>
      <c r="C1220" s="123">
        <f t="shared" si="349"/>
        <v>10000</v>
      </c>
      <c r="D1220" s="124">
        <f ca="1">IF(A1220&lt;$B$1,VLOOKUP(A1220,[1]DI!$A$4:$B$15000,2,FALSE),0)</f>
        <v>0.13650000000000001</v>
      </c>
      <c r="E1220" s="123">
        <f t="shared" ca="1" si="342"/>
        <v>1.00050788</v>
      </c>
      <c r="F1220" s="123">
        <f ca="1">(TRUNC(PRODUCT($E$12:$E1219),16))</f>
        <v>1.2209463107403999</v>
      </c>
      <c r="G1220" s="123">
        <f t="shared" ca="1" si="359"/>
        <v>1.1741322804090699</v>
      </c>
      <c r="H1220" s="123">
        <f t="shared" ca="1" si="343"/>
        <v>1.0398711700000001</v>
      </c>
      <c r="I1220" s="124">
        <f t="shared" si="350"/>
        <v>1.15E-2</v>
      </c>
      <c r="J1220" s="125">
        <f t="shared" si="351"/>
        <v>44799</v>
      </c>
      <c r="K1220" s="126">
        <f t="shared" si="352"/>
        <v>77</v>
      </c>
      <c r="L1220" s="127">
        <f t="shared" si="353"/>
        <v>77</v>
      </c>
      <c r="M1220" s="128">
        <f t="shared" si="344"/>
        <v>1.003499948</v>
      </c>
      <c r="N1220" s="128">
        <f t="shared" ca="1" si="345"/>
        <v>1.0435106649999999</v>
      </c>
      <c r="O1220" s="127">
        <f t="shared" si="354"/>
        <v>0</v>
      </c>
      <c r="P1220" s="123">
        <f t="shared" ca="1" si="346"/>
        <v>435.10664998999999</v>
      </c>
      <c r="Q1220" s="129">
        <f t="shared" si="347"/>
        <v>0</v>
      </c>
      <c r="R1220" s="130" t="str">
        <f t="shared" si="355"/>
        <v>J=</v>
      </c>
      <c r="S1220" s="125">
        <f t="shared" si="356"/>
        <v>44984</v>
      </c>
      <c r="T1220" s="133" t="str">
        <f t="shared" si="357"/>
        <v>-</v>
      </c>
      <c r="U1220" s="6"/>
      <c r="V1220" s="6"/>
      <c r="W1220" s="6"/>
      <c r="X1220" s="7"/>
      <c r="Y1220" s="1"/>
      <c r="Z1220" s="6"/>
      <c r="AA1220" s="7"/>
      <c r="AB1220" s="7"/>
      <c r="AC1220" s="7"/>
      <c r="AD1220" s="6"/>
      <c r="AE1220" s="8"/>
      <c r="AF1220" s="6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</row>
    <row r="1221" spans="1:212" x14ac:dyDescent="0.2">
      <c r="A1221" s="122">
        <f t="shared" si="348"/>
        <v>44915</v>
      </c>
      <c r="B1221" s="121">
        <f t="shared" ca="1" si="358"/>
        <v>10440.88018</v>
      </c>
      <c r="C1221" s="123">
        <f t="shared" si="349"/>
        <v>10000</v>
      </c>
      <c r="D1221" s="124">
        <f ca="1">IF(A1221&lt;$B$1,VLOOKUP(A1221,[1]DI!$A$4:$B$15000,2,FALSE),0)</f>
        <v>0.13650000000000001</v>
      </c>
      <c r="E1221" s="123">
        <f t="shared" ca="1" si="342"/>
        <v>1.00050788</v>
      </c>
      <c r="F1221" s="123">
        <f ca="1">(TRUNC(PRODUCT($E$12:$E1220),16))</f>
        <v>1.2215664049527</v>
      </c>
      <c r="G1221" s="123">
        <f t="shared" ca="1" si="359"/>
        <v>1.1741322804090699</v>
      </c>
      <c r="H1221" s="123">
        <f t="shared" ca="1" si="343"/>
        <v>1.0403993</v>
      </c>
      <c r="I1221" s="124">
        <f t="shared" si="350"/>
        <v>1.15E-2</v>
      </c>
      <c r="J1221" s="125">
        <f t="shared" si="351"/>
        <v>44799</v>
      </c>
      <c r="K1221" s="126">
        <f t="shared" si="352"/>
        <v>78</v>
      </c>
      <c r="L1221" s="127">
        <f t="shared" si="353"/>
        <v>78</v>
      </c>
      <c r="M1221" s="128">
        <f t="shared" si="344"/>
        <v>1.0035454829999999</v>
      </c>
      <c r="N1221" s="128">
        <f t="shared" ca="1" si="345"/>
        <v>1.0440880180000001</v>
      </c>
      <c r="O1221" s="127">
        <f t="shared" si="354"/>
        <v>0</v>
      </c>
      <c r="P1221" s="123">
        <f t="shared" ca="1" si="346"/>
        <v>440.88018</v>
      </c>
      <c r="Q1221" s="129">
        <f t="shared" si="347"/>
        <v>0</v>
      </c>
      <c r="R1221" s="130" t="str">
        <f t="shared" si="355"/>
        <v>J=</v>
      </c>
      <c r="S1221" s="125">
        <f t="shared" si="356"/>
        <v>44984</v>
      </c>
      <c r="T1221" s="133" t="str">
        <f t="shared" si="357"/>
        <v>-</v>
      </c>
      <c r="U1221" s="6"/>
      <c r="V1221" s="6"/>
      <c r="W1221" s="6"/>
      <c r="X1221" s="7"/>
      <c r="Y1221" s="1"/>
      <c r="Z1221" s="6"/>
      <c r="AA1221" s="7"/>
      <c r="AB1221" s="7"/>
      <c r="AC1221" s="7"/>
      <c r="AD1221" s="6"/>
      <c r="AE1221" s="8"/>
      <c r="AF1221" s="6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</row>
    <row r="1222" spans="1:212" x14ac:dyDescent="0.2">
      <c r="A1222" s="122">
        <f t="shared" si="348"/>
        <v>44916</v>
      </c>
      <c r="B1222" s="121">
        <f t="shared" ca="1" si="358"/>
        <v>10446.65691</v>
      </c>
      <c r="C1222" s="123">
        <f t="shared" si="349"/>
        <v>10000</v>
      </c>
      <c r="D1222" s="124">
        <f ca="1">IF(A1222&lt;$B$1,VLOOKUP(A1222,[1]DI!$A$4:$B$15000,2,FALSE),0)</f>
        <v>0.13650000000000001</v>
      </c>
      <c r="E1222" s="123">
        <f t="shared" ca="1" si="342"/>
        <v>1.00050788</v>
      </c>
      <c r="F1222" s="123">
        <f ca="1">(TRUNC(PRODUCT($E$12:$E1221),16))</f>
        <v>1.22218681409845</v>
      </c>
      <c r="G1222" s="123">
        <f t="shared" ca="1" si="359"/>
        <v>1.1741322804090699</v>
      </c>
      <c r="H1222" s="123">
        <f t="shared" ca="1" si="343"/>
        <v>1.0409276999999999</v>
      </c>
      <c r="I1222" s="124">
        <f t="shared" si="350"/>
        <v>1.15E-2</v>
      </c>
      <c r="J1222" s="125">
        <f t="shared" si="351"/>
        <v>44799</v>
      </c>
      <c r="K1222" s="126">
        <f t="shared" si="352"/>
        <v>79</v>
      </c>
      <c r="L1222" s="127">
        <f t="shared" si="353"/>
        <v>79</v>
      </c>
      <c r="M1222" s="128">
        <f t="shared" si="344"/>
        <v>1.0035910189999999</v>
      </c>
      <c r="N1222" s="128">
        <f t="shared" ca="1" si="345"/>
        <v>1.0446656910000001</v>
      </c>
      <c r="O1222" s="127">
        <f t="shared" si="354"/>
        <v>0</v>
      </c>
      <c r="P1222" s="123">
        <f t="shared" ca="1" si="346"/>
        <v>446.65690999999998</v>
      </c>
      <c r="Q1222" s="129">
        <f t="shared" si="347"/>
        <v>0</v>
      </c>
      <c r="R1222" s="130" t="str">
        <f t="shared" si="355"/>
        <v>J=</v>
      </c>
      <c r="S1222" s="125">
        <f t="shared" si="356"/>
        <v>44984</v>
      </c>
      <c r="T1222" s="133" t="str">
        <f t="shared" si="357"/>
        <v>-</v>
      </c>
      <c r="U1222" s="6"/>
      <c r="V1222" s="6"/>
      <c r="W1222" s="6"/>
      <c r="X1222" s="7"/>
      <c r="Y1222" s="1"/>
      <c r="Z1222" s="6"/>
      <c r="AA1222" s="7"/>
      <c r="AB1222" s="7"/>
      <c r="AC1222" s="7"/>
      <c r="AD1222" s="6"/>
      <c r="AE1222" s="8"/>
      <c r="AF1222" s="6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</row>
    <row r="1223" spans="1:212" x14ac:dyDescent="0.2">
      <c r="A1223" s="122">
        <f t="shared" si="348"/>
        <v>44917</v>
      </c>
      <c r="B1223" s="121">
        <f t="shared" ca="1" si="358"/>
        <v>10452.43685</v>
      </c>
      <c r="C1223" s="123">
        <f t="shared" si="349"/>
        <v>10000</v>
      </c>
      <c r="D1223" s="124">
        <f ca="1">IF(A1223&lt;$B$1,VLOOKUP(A1223,[1]DI!$A$4:$B$15000,2,FALSE),0)</f>
        <v>0.13650000000000001</v>
      </c>
      <c r="E1223" s="123">
        <f t="shared" ca="1" si="342"/>
        <v>1.00050788</v>
      </c>
      <c r="F1223" s="123">
        <f ca="1">(TRUNC(PRODUCT($E$12:$E1222),16))</f>
        <v>1.22280753833759</v>
      </c>
      <c r="G1223" s="123">
        <f t="shared" ca="1" si="359"/>
        <v>1.1741322804090699</v>
      </c>
      <c r="H1223" s="123">
        <f t="shared" ca="1" si="343"/>
        <v>1.0414563699999999</v>
      </c>
      <c r="I1223" s="124">
        <f t="shared" si="350"/>
        <v>1.15E-2</v>
      </c>
      <c r="J1223" s="125">
        <f t="shared" si="351"/>
        <v>44799</v>
      </c>
      <c r="K1223" s="126">
        <f t="shared" si="352"/>
        <v>80</v>
      </c>
      <c r="L1223" s="127">
        <f t="shared" si="353"/>
        <v>80</v>
      </c>
      <c r="M1223" s="128">
        <f t="shared" si="344"/>
        <v>1.0036365570000001</v>
      </c>
      <c r="N1223" s="128">
        <f t="shared" ca="1" si="345"/>
        <v>1.045243685</v>
      </c>
      <c r="O1223" s="127">
        <f t="shared" si="354"/>
        <v>0</v>
      </c>
      <c r="P1223" s="123">
        <f t="shared" ca="1" si="346"/>
        <v>452.43684999999999</v>
      </c>
      <c r="Q1223" s="129">
        <f t="shared" si="347"/>
        <v>0</v>
      </c>
      <c r="R1223" s="130" t="str">
        <f t="shared" si="355"/>
        <v>J=</v>
      </c>
      <c r="S1223" s="125">
        <f t="shared" si="356"/>
        <v>44984</v>
      </c>
      <c r="T1223" s="133" t="str">
        <f t="shared" si="357"/>
        <v>-</v>
      </c>
      <c r="U1223" s="6"/>
      <c r="V1223" s="6"/>
      <c r="W1223" s="6"/>
      <c r="X1223" s="7"/>
      <c r="Y1223" s="1"/>
      <c r="Z1223" s="6"/>
      <c r="AA1223" s="7"/>
      <c r="AB1223" s="7"/>
      <c r="AC1223" s="7"/>
      <c r="AD1223" s="6"/>
      <c r="AE1223" s="8"/>
      <c r="AF1223" s="6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</row>
    <row r="1224" spans="1:212" x14ac:dyDescent="0.2">
      <c r="A1224" s="122">
        <f t="shared" si="348"/>
        <v>44918</v>
      </c>
      <c r="B1224" s="121">
        <f t="shared" ca="1" si="358"/>
        <v>10458.21992</v>
      </c>
      <c r="C1224" s="123">
        <f t="shared" si="349"/>
        <v>10000</v>
      </c>
      <c r="D1224" s="124">
        <f ca="1">IF(A1224&lt;$B$1,VLOOKUP(A1224,[1]DI!$A$4:$B$15000,2,FALSE),0)</f>
        <v>0.13650000000000001</v>
      </c>
      <c r="E1224" s="123">
        <f t="shared" ca="1" si="342"/>
        <v>1.00050788</v>
      </c>
      <c r="F1224" s="123">
        <f ca="1">(TRUNC(PRODUCT($E$12:$E1223),16))</f>
        <v>1.2234285778301599</v>
      </c>
      <c r="G1224" s="123">
        <f t="shared" ca="1" si="359"/>
        <v>1.1741322804090699</v>
      </c>
      <c r="H1224" s="123">
        <f t="shared" ca="1" si="343"/>
        <v>1.0419852999999999</v>
      </c>
      <c r="I1224" s="124">
        <f t="shared" si="350"/>
        <v>1.15E-2</v>
      </c>
      <c r="J1224" s="125">
        <f t="shared" si="351"/>
        <v>44799</v>
      </c>
      <c r="K1224" s="126">
        <f t="shared" si="352"/>
        <v>81</v>
      </c>
      <c r="L1224" s="127">
        <f t="shared" si="353"/>
        <v>81</v>
      </c>
      <c r="M1224" s="128">
        <f t="shared" si="344"/>
        <v>1.0036820980000001</v>
      </c>
      <c r="N1224" s="128">
        <f t="shared" ca="1" si="345"/>
        <v>1.045821992</v>
      </c>
      <c r="O1224" s="127">
        <f t="shared" si="354"/>
        <v>0</v>
      </c>
      <c r="P1224" s="123">
        <f t="shared" ca="1" si="346"/>
        <v>458.21992</v>
      </c>
      <c r="Q1224" s="129">
        <f t="shared" si="347"/>
        <v>0</v>
      </c>
      <c r="R1224" s="130" t="str">
        <f t="shared" si="355"/>
        <v>J=</v>
      </c>
      <c r="S1224" s="125">
        <f t="shared" si="356"/>
        <v>44984</v>
      </c>
      <c r="T1224" s="133" t="str">
        <f t="shared" si="357"/>
        <v>-</v>
      </c>
      <c r="U1224" s="6"/>
      <c r="V1224" s="6"/>
      <c r="W1224" s="6"/>
      <c r="X1224" s="7"/>
      <c r="Y1224" s="1"/>
      <c r="Z1224" s="6"/>
      <c r="AA1224" s="7"/>
      <c r="AB1224" s="7"/>
      <c r="AC1224" s="7"/>
      <c r="AD1224" s="6"/>
      <c r="AE1224" s="8"/>
      <c r="AF1224" s="6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</row>
    <row r="1225" spans="1:212" x14ac:dyDescent="0.2">
      <c r="A1225" s="122">
        <f t="shared" si="348"/>
        <v>44919</v>
      </c>
      <c r="B1225" s="121">
        <f t="shared" ca="1" si="358"/>
        <v>10464.0062</v>
      </c>
      <c r="C1225" s="123">
        <f t="shared" si="349"/>
        <v>10000</v>
      </c>
      <c r="D1225" s="124">
        <f ca="1">IF(A1225&lt;$B$1,VLOOKUP(A1225,[1]DI!$A$4:$B$15000,2,FALSE),0)</f>
        <v>0</v>
      </c>
      <c r="E1225" s="123">
        <f t="shared" ca="1" si="342"/>
        <v>1</v>
      </c>
      <c r="F1225" s="123">
        <f ca="1">(TRUNC(PRODUCT($E$12:$E1224),16))</f>
        <v>1.2240499327362699</v>
      </c>
      <c r="G1225" s="123">
        <f t="shared" ca="1" si="359"/>
        <v>1.1741322804090699</v>
      </c>
      <c r="H1225" s="123">
        <f t="shared" ca="1" si="343"/>
        <v>1.0425145</v>
      </c>
      <c r="I1225" s="124">
        <f t="shared" si="350"/>
        <v>1.15E-2</v>
      </c>
      <c r="J1225" s="125">
        <f t="shared" si="351"/>
        <v>44799</v>
      </c>
      <c r="K1225" s="126">
        <f t="shared" si="352"/>
        <v>81</v>
      </c>
      <c r="L1225" s="127">
        <f t="shared" si="353"/>
        <v>82</v>
      </c>
      <c r="M1225" s="128">
        <f t="shared" si="344"/>
        <v>1.003727641</v>
      </c>
      <c r="N1225" s="128">
        <f t="shared" ca="1" si="345"/>
        <v>1.04640062</v>
      </c>
      <c r="O1225" s="127">
        <f t="shared" si="354"/>
        <v>0</v>
      </c>
      <c r="P1225" s="123">
        <f t="shared" ca="1" si="346"/>
        <v>464.00619999999998</v>
      </c>
      <c r="Q1225" s="129">
        <f t="shared" si="347"/>
        <v>0</v>
      </c>
      <c r="R1225" s="130" t="str">
        <f t="shared" si="355"/>
        <v>J=</v>
      </c>
      <c r="S1225" s="125">
        <f t="shared" si="356"/>
        <v>44984</v>
      </c>
      <c r="T1225" s="133" t="str">
        <f t="shared" si="357"/>
        <v>-</v>
      </c>
      <c r="U1225" s="6"/>
      <c r="V1225" s="6"/>
      <c r="W1225" s="6"/>
      <c r="X1225" s="7"/>
      <c r="Y1225" s="1"/>
      <c r="Z1225" s="6"/>
      <c r="AA1225" s="7"/>
      <c r="AB1225" s="7"/>
      <c r="AC1225" s="7"/>
      <c r="AD1225" s="6"/>
      <c r="AE1225" s="8"/>
      <c r="AF1225" s="6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</row>
    <row r="1226" spans="1:212" x14ac:dyDescent="0.2">
      <c r="A1226" s="122">
        <f t="shared" si="348"/>
        <v>44920</v>
      </c>
      <c r="B1226" s="121">
        <f t="shared" ca="1" si="358"/>
        <v>10464.0062</v>
      </c>
      <c r="C1226" s="123">
        <f t="shared" si="349"/>
        <v>10000</v>
      </c>
      <c r="D1226" s="124">
        <f ca="1">IF(A1226&lt;$B$1,VLOOKUP(A1226,[1]DI!$A$4:$B$15000,2,FALSE),0)</f>
        <v>0</v>
      </c>
      <c r="E1226" s="123">
        <f t="shared" ca="1" si="342"/>
        <v>1</v>
      </c>
      <c r="F1226" s="123">
        <f ca="1">(TRUNC(PRODUCT($E$12:$E1225),16))</f>
        <v>1.2240499327362699</v>
      </c>
      <c r="G1226" s="123">
        <f t="shared" ca="1" si="359"/>
        <v>1.1741322804090699</v>
      </c>
      <c r="H1226" s="123">
        <f t="shared" ca="1" si="343"/>
        <v>1.0425145</v>
      </c>
      <c r="I1226" s="124">
        <f t="shared" si="350"/>
        <v>1.15E-2</v>
      </c>
      <c r="J1226" s="125">
        <f t="shared" si="351"/>
        <v>44799</v>
      </c>
      <c r="K1226" s="126">
        <f t="shared" si="352"/>
        <v>81</v>
      </c>
      <c r="L1226" s="127">
        <f t="shared" si="353"/>
        <v>82</v>
      </c>
      <c r="M1226" s="128">
        <f t="shared" si="344"/>
        <v>1.003727641</v>
      </c>
      <c r="N1226" s="128">
        <f t="shared" ca="1" si="345"/>
        <v>1.04640062</v>
      </c>
      <c r="O1226" s="127">
        <f t="shared" si="354"/>
        <v>0</v>
      </c>
      <c r="P1226" s="123">
        <f t="shared" ca="1" si="346"/>
        <v>464.00619999999998</v>
      </c>
      <c r="Q1226" s="129">
        <f t="shared" si="347"/>
        <v>0</v>
      </c>
      <c r="R1226" s="130" t="str">
        <f t="shared" si="355"/>
        <v>J=</v>
      </c>
      <c r="S1226" s="125">
        <f t="shared" si="356"/>
        <v>44984</v>
      </c>
      <c r="T1226" s="133" t="str">
        <f t="shared" si="357"/>
        <v>-</v>
      </c>
      <c r="U1226" s="6"/>
      <c r="V1226" s="6"/>
      <c r="W1226" s="6"/>
      <c r="X1226" s="7"/>
      <c r="Y1226" s="1"/>
      <c r="Z1226" s="6"/>
      <c r="AA1226" s="7"/>
      <c r="AB1226" s="7"/>
      <c r="AC1226" s="7"/>
      <c r="AD1226" s="6"/>
      <c r="AE1226" s="8"/>
      <c r="AF1226" s="6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</row>
    <row r="1227" spans="1:212" x14ac:dyDescent="0.2">
      <c r="A1227" s="122">
        <f t="shared" si="348"/>
        <v>44921</v>
      </c>
      <c r="B1227" s="121">
        <f t="shared" ca="1" si="358"/>
        <v>10464.0062</v>
      </c>
      <c r="C1227" s="123">
        <f t="shared" si="349"/>
        <v>10000</v>
      </c>
      <c r="D1227" s="124">
        <f ca="1">IF(A1227&lt;$B$1,VLOOKUP(A1227,[1]DI!$A$4:$B$15000,2,FALSE),0)</f>
        <v>0.13650000000000001</v>
      </c>
      <c r="E1227" s="123">
        <f t="shared" ca="1" si="342"/>
        <v>1.00050788</v>
      </c>
      <c r="F1227" s="123">
        <f ca="1">(TRUNC(PRODUCT($E$12:$E1226),16))</f>
        <v>1.2240499327362699</v>
      </c>
      <c r="G1227" s="123">
        <f t="shared" ca="1" si="359"/>
        <v>1.1741322804090699</v>
      </c>
      <c r="H1227" s="123">
        <f t="shared" ca="1" si="343"/>
        <v>1.0425145</v>
      </c>
      <c r="I1227" s="124">
        <f t="shared" si="350"/>
        <v>1.15E-2</v>
      </c>
      <c r="J1227" s="125">
        <f t="shared" si="351"/>
        <v>44799</v>
      </c>
      <c r="K1227" s="126">
        <f t="shared" si="352"/>
        <v>82</v>
      </c>
      <c r="L1227" s="127">
        <f t="shared" si="353"/>
        <v>82</v>
      </c>
      <c r="M1227" s="128">
        <f t="shared" si="344"/>
        <v>1.003727641</v>
      </c>
      <c r="N1227" s="128">
        <f t="shared" ca="1" si="345"/>
        <v>1.04640062</v>
      </c>
      <c r="O1227" s="127">
        <f t="shared" si="354"/>
        <v>0</v>
      </c>
      <c r="P1227" s="123">
        <f t="shared" ca="1" si="346"/>
        <v>464.00619999999998</v>
      </c>
      <c r="Q1227" s="129">
        <f t="shared" si="347"/>
        <v>0</v>
      </c>
      <c r="R1227" s="130" t="str">
        <f t="shared" si="355"/>
        <v>J=</v>
      </c>
      <c r="S1227" s="125">
        <f t="shared" si="356"/>
        <v>44984</v>
      </c>
      <c r="T1227" s="133" t="str">
        <f t="shared" si="357"/>
        <v>-</v>
      </c>
      <c r="U1227" s="6"/>
      <c r="V1227" s="6"/>
      <c r="W1227" s="6"/>
      <c r="X1227" s="7"/>
      <c r="Y1227" s="1"/>
      <c r="Z1227" s="6"/>
      <c r="AA1227" s="7"/>
      <c r="AB1227" s="7"/>
      <c r="AC1227" s="7"/>
      <c r="AD1227" s="6"/>
      <c r="AE1227" s="8"/>
      <c r="AF1227" s="6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</row>
    <row r="1228" spans="1:212" x14ac:dyDescent="0.2">
      <c r="A1228" s="122">
        <f t="shared" si="348"/>
        <v>44922</v>
      </c>
      <c r="B1228" s="121">
        <f t="shared" ca="1" si="358"/>
        <v>10469.79578</v>
      </c>
      <c r="C1228" s="123">
        <f t="shared" si="349"/>
        <v>10000</v>
      </c>
      <c r="D1228" s="124">
        <f ca="1">IF(A1228&lt;$B$1,VLOOKUP(A1228,[1]DI!$A$4:$B$15000,2,FALSE),0)</f>
        <v>0.13650000000000001</v>
      </c>
      <c r="E1228" s="123">
        <f t="shared" ref="E1228:E1291" ca="1" si="360">IF(A1228&lt;A$10,1,ROUND(((1+D1228)^(1/252)),8))</f>
        <v>1.00050788</v>
      </c>
      <c r="F1228" s="123">
        <f ca="1">(TRUNC(PRODUCT($E$12:$E1227),16))</f>
        <v>1.22467160321611</v>
      </c>
      <c r="G1228" s="123">
        <f t="shared" ca="1" si="359"/>
        <v>1.1741322804090699</v>
      </c>
      <c r="H1228" s="123">
        <f t="shared" ref="H1228:H1291" ca="1" si="361">ROUND(F1228/G1228,8)</f>
        <v>1.04304398</v>
      </c>
      <c r="I1228" s="124">
        <f t="shared" si="350"/>
        <v>1.15E-2</v>
      </c>
      <c r="J1228" s="125">
        <f t="shared" si="351"/>
        <v>44799</v>
      </c>
      <c r="K1228" s="126">
        <f t="shared" si="352"/>
        <v>83</v>
      </c>
      <c r="L1228" s="127">
        <f t="shared" si="353"/>
        <v>83</v>
      </c>
      <c r="M1228" s="128">
        <f t="shared" ref="M1228:M1291" si="362">ROUND((I1228+1)^(L1228/252),9)</f>
        <v>1.003773185</v>
      </c>
      <c r="N1228" s="128">
        <f t="shared" ref="N1228:N1291" ca="1" si="363">ROUND(H1228*M1228,9)</f>
        <v>1.046979578</v>
      </c>
      <c r="O1228" s="127">
        <f t="shared" si="354"/>
        <v>0</v>
      </c>
      <c r="P1228" s="123">
        <f t="shared" ref="P1228:P1291" ca="1" si="364">TRUNC(((N1228-1)*C1228),8)</f>
        <v>469.79577999999998</v>
      </c>
      <c r="Q1228" s="129">
        <f t="shared" ref="Q1228:Q1291" si="365">IF(O1228&gt;0,VLOOKUP(O1228,$V$12:$AA$48,6),0)</f>
        <v>0</v>
      </c>
      <c r="R1228" s="130" t="str">
        <f t="shared" si="355"/>
        <v>J=</v>
      </c>
      <c r="S1228" s="125">
        <f t="shared" si="356"/>
        <v>44984</v>
      </c>
      <c r="T1228" s="133" t="str">
        <f t="shared" si="357"/>
        <v>-</v>
      </c>
      <c r="U1228" s="6"/>
      <c r="V1228" s="6"/>
      <c r="W1228" s="6"/>
      <c r="X1228" s="7"/>
      <c r="Y1228" s="1"/>
      <c r="Z1228" s="6"/>
      <c r="AA1228" s="7"/>
      <c r="AB1228" s="7"/>
      <c r="AC1228" s="7"/>
      <c r="AD1228" s="6"/>
      <c r="AE1228" s="8"/>
      <c r="AF1228" s="6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</row>
    <row r="1229" spans="1:212" x14ac:dyDescent="0.2">
      <c r="A1229" s="122">
        <f t="shared" ref="A1229:A1292" si="366">(A1228+1)</f>
        <v>44923</v>
      </c>
      <c r="B1229" s="121">
        <f t="shared" ca="1" si="358"/>
        <v>10475.58848</v>
      </c>
      <c r="C1229" s="123">
        <f t="shared" ref="C1229:C1292" si="367">(C1228-Q1228)</f>
        <v>10000</v>
      </c>
      <c r="D1229" s="124">
        <f ca="1">IF(A1229&lt;$B$1,VLOOKUP(A1229,[1]DI!$A$4:$B$15000,2,FALSE),0)</f>
        <v>0.13650000000000001</v>
      </c>
      <c r="E1229" s="123">
        <f t="shared" ca="1" si="360"/>
        <v>1.00050788</v>
      </c>
      <c r="F1229" s="123">
        <f ca="1">(TRUNC(PRODUCT($E$12:$E1228),16))</f>
        <v>1.2252935894299499</v>
      </c>
      <c r="G1229" s="123">
        <f t="shared" ca="1" si="359"/>
        <v>1.1741322804090699</v>
      </c>
      <c r="H1229" s="123">
        <f t="shared" ca="1" si="361"/>
        <v>1.0435737199999999</v>
      </c>
      <c r="I1229" s="124">
        <f t="shared" ref="I1229:I1292" si="368">I1228</f>
        <v>1.15E-2</v>
      </c>
      <c r="J1229" s="125">
        <f t="shared" ref="J1229:J1292" si="369">IF(O1228&gt;0,VLOOKUP(O1228,V$12:AF$48,2),J1228)</f>
        <v>44799</v>
      </c>
      <c r="K1229" s="126">
        <f t="shared" ref="K1229:K1292" si="370">IF(A1229&gt;J1229,IF(NETWORKDAYS(J1229,A1229,$V$52:$V$436)-1=0,1,NETWORKDAYS(J1229,A1229,$V$52:$V$436)-1),0)</f>
        <v>84</v>
      </c>
      <c r="L1229" s="127">
        <f t="shared" ref="L1229:L1292" si="371">IF(AND(K1229=1,K1228=1),1,IF(K1229&gt;0,IF(K1229=K1228,K1229+1,K1229),0))</f>
        <v>84</v>
      </c>
      <c r="M1229" s="128">
        <f t="shared" si="362"/>
        <v>1.003818732</v>
      </c>
      <c r="N1229" s="128">
        <f t="shared" ca="1" si="363"/>
        <v>1.047558848</v>
      </c>
      <c r="O1229" s="127">
        <f t="shared" ref="O1229:O1292" si="372">IF(VLOOKUP(A1229,W$12:AD$48,8)=VLOOKUP(A1228,W$12:AD$48,8),0,VLOOKUP(A1229,W$12:AD$48,8))</f>
        <v>0</v>
      </c>
      <c r="P1229" s="123">
        <f t="shared" ca="1" si="364"/>
        <v>475.58848</v>
      </c>
      <c r="Q1229" s="129">
        <f t="shared" si="365"/>
        <v>0</v>
      </c>
      <c r="R1229" s="130" t="str">
        <f t="shared" ref="R1229:R1292" si="373">IF(O1228&gt;0,VLOOKUP(O1228,V$12:AF$48,10),R1228)</f>
        <v>J=</v>
      </c>
      <c r="S1229" s="125">
        <f t="shared" ref="S1229:S1292" si="374">IF(O1228&gt;0,VLOOKUP(O1228,V$12:AF$48,11),S1228)</f>
        <v>44984</v>
      </c>
      <c r="T1229" s="133" t="str">
        <f t="shared" ref="T1229:T1292" si="375">IF(O1229&gt;0,(P1229+Q1229)*T$9,"-")</f>
        <v>-</v>
      </c>
      <c r="U1229" s="6"/>
      <c r="V1229" s="6"/>
      <c r="W1229" s="6"/>
      <c r="X1229" s="7"/>
      <c r="Y1229" s="1"/>
      <c r="Z1229" s="6"/>
      <c r="AA1229" s="7"/>
      <c r="AB1229" s="7"/>
      <c r="AC1229" s="7"/>
      <c r="AD1229" s="6"/>
      <c r="AE1229" s="8"/>
      <c r="AF1229" s="6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</row>
    <row r="1230" spans="1:212" x14ac:dyDescent="0.2">
      <c r="A1230" s="122">
        <f t="shared" si="366"/>
        <v>44924</v>
      </c>
      <c r="B1230" s="121">
        <f t="shared" ref="B1230:B1293" ca="1" si="376">IF(A1230&lt;=TODAY(),C1230+P1230,IF(AND(A1230&gt;TODAY(),A1230&lt;=$B$1),IF(VLOOKUP(TODAY(),$A$10:$D$5000,4,FALSE)=0,"n.d",C1230+P1230),"n.d"))</f>
        <v>10481.384400000001</v>
      </c>
      <c r="C1230" s="123">
        <f t="shared" si="367"/>
        <v>10000</v>
      </c>
      <c r="D1230" s="124">
        <f ca="1">IF(A1230&lt;$B$1,VLOOKUP(A1230,[1]DI!$A$4:$B$15000,2,FALSE),0)</f>
        <v>0.13650000000000001</v>
      </c>
      <c r="E1230" s="123">
        <f t="shared" ca="1" si="360"/>
        <v>1.00050788</v>
      </c>
      <c r="F1230" s="123">
        <f ca="1">(TRUNC(PRODUCT($E$12:$E1229),16))</f>
        <v>1.2259158915381501</v>
      </c>
      <c r="G1230" s="123">
        <f t="shared" ca="1" si="359"/>
        <v>1.1741322804090699</v>
      </c>
      <c r="H1230" s="123">
        <f t="shared" ca="1" si="361"/>
        <v>1.04410373</v>
      </c>
      <c r="I1230" s="124">
        <f t="shared" si="368"/>
        <v>1.15E-2</v>
      </c>
      <c r="J1230" s="125">
        <f t="shared" si="369"/>
        <v>44799</v>
      </c>
      <c r="K1230" s="126">
        <f t="shared" si="370"/>
        <v>85</v>
      </c>
      <c r="L1230" s="127">
        <f t="shared" si="371"/>
        <v>85</v>
      </c>
      <c r="M1230" s="128">
        <f t="shared" si="362"/>
        <v>1.003864281</v>
      </c>
      <c r="N1230" s="128">
        <f t="shared" ca="1" si="363"/>
        <v>1.04813844</v>
      </c>
      <c r="O1230" s="127">
        <f t="shared" si="372"/>
        <v>0</v>
      </c>
      <c r="P1230" s="123">
        <f t="shared" ca="1" si="364"/>
        <v>481.38440000000003</v>
      </c>
      <c r="Q1230" s="129">
        <f t="shared" si="365"/>
        <v>0</v>
      </c>
      <c r="R1230" s="130" t="str">
        <f t="shared" si="373"/>
        <v>J=</v>
      </c>
      <c r="S1230" s="125">
        <f t="shared" si="374"/>
        <v>44984</v>
      </c>
      <c r="T1230" s="133" t="str">
        <f t="shared" si="375"/>
        <v>-</v>
      </c>
      <c r="U1230" s="6"/>
      <c r="V1230" s="6"/>
      <c r="W1230" s="6"/>
      <c r="X1230" s="7"/>
      <c r="Y1230" s="1"/>
      <c r="Z1230" s="6"/>
      <c r="AA1230" s="7"/>
      <c r="AB1230" s="7"/>
      <c r="AC1230" s="7"/>
      <c r="AD1230" s="6"/>
      <c r="AE1230" s="8"/>
      <c r="AF1230" s="6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</row>
    <row r="1231" spans="1:212" x14ac:dyDescent="0.2">
      <c r="A1231" s="122">
        <f t="shared" si="366"/>
        <v>44925</v>
      </c>
      <c r="B1231" s="121">
        <f t="shared" ca="1" si="376"/>
        <v>10487.183529989999</v>
      </c>
      <c r="C1231" s="123">
        <f t="shared" si="367"/>
        <v>10000</v>
      </c>
      <c r="D1231" s="124">
        <f ca="1">IF(A1231&lt;$B$1,VLOOKUP(A1231,[1]DI!$A$4:$B$15000,2,FALSE),0)</f>
        <v>0.13650000000000001</v>
      </c>
      <c r="E1231" s="123">
        <f t="shared" ca="1" si="360"/>
        <v>1.00050788</v>
      </c>
      <c r="F1231" s="123">
        <f ca="1">(TRUNC(PRODUCT($E$12:$E1230),16))</f>
        <v>1.2265385097011501</v>
      </c>
      <c r="G1231" s="123">
        <f t="shared" ca="1" si="359"/>
        <v>1.1741322804090699</v>
      </c>
      <c r="H1231" s="123">
        <f t="shared" ca="1" si="361"/>
        <v>1.04463401</v>
      </c>
      <c r="I1231" s="124">
        <f t="shared" si="368"/>
        <v>1.15E-2</v>
      </c>
      <c r="J1231" s="125">
        <f t="shared" si="369"/>
        <v>44799</v>
      </c>
      <c r="K1231" s="126">
        <f t="shared" si="370"/>
        <v>86</v>
      </c>
      <c r="L1231" s="127">
        <f t="shared" si="371"/>
        <v>86</v>
      </c>
      <c r="M1231" s="128">
        <f t="shared" si="362"/>
        <v>1.0039098319999999</v>
      </c>
      <c r="N1231" s="128">
        <f t="shared" ca="1" si="363"/>
        <v>1.0487183529999999</v>
      </c>
      <c r="O1231" s="127">
        <f t="shared" si="372"/>
        <v>0</v>
      </c>
      <c r="P1231" s="123">
        <f t="shared" ca="1" si="364"/>
        <v>487.18352999000001</v>
      </c>
      <c r="Q1231" s="129">
        <f t="shared" si="365"/>
        <v>0</v>
      </c>
      <c r="R1231" s="130" t="str">
        <f t="shared" si="373"/>
        <v>J=</v>
      </c>
      <c r="S1231" s="125">
        <f t="shared" si="374"/>
        <v>44984</v>
      </c>
      <c r="T1231" s="133" t="str">
        <f t="shared" si="375"/>
        <v>-</v>
      </c>
      <c r="U1231" s="6"/>
      <c r="V1231" s="6"/>
      <c r="W1231" s="6"/>
      <c r="X1231" s="7"/>
      <c r="Y1231" s="1"/>
      <c r="Z1231" s="6"/>
      <c r="AA1231" s="7"/>
      <c r="AB1231" s="7"/>
      <c r="AC1231" s="7"/>
      <c r="AD1231" s="6"/>
      <c r="AE1231" s="8"/>
      <c r="AF1231" s="6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</row>
    <row r="1232" spans="1:212" x14ac:dyDescent="0.2">
      <c r="A1232" s="122">
        <f t="shared" si="366"/>
        <v>44926</v>
      </c>
      <c r="B1232" s="121">
        <f t="shared" ca="1" si="376"/>
        <v>10492.98588</v>
      </c>
      <c r="C1232" s="123">
        <f t="shared" si="367"/>
        <v>10000</v>
      </c>
      <c r="D1232" s="124">
        <f ca="1">IF(A1232&lt;$B$1,VLOOKUP(A1232,[1]DI!$A$4:$B$15000,2,FALSE),0)</f>
        <v>0</v>
      </c>
      <c r="E1232" s="123">
        <f t="shared" ca="1" si="360"/>
        <v>1</v>
      </c>
      <c r="F1232" s="123">
        <f ca="1">(TRUNC(PRODUCT($E$12:$E1231),16))</f>
        <v>1.22716144407945</v>
      </c>
      <c r="G1232" s="123">
        <f t="shared" ca="1" si="359"/>
        <v>1.1741322804090699</v>
      </c>
      <c r="H1232" s="123">
        <f t="shared" ca="1" si="361"/>
        <v>1.0451645599999999</v>
      </c>
      <c r="I1232" s="124">
        <f t="shared" si="368"/>
        <v>1.15E-2</v>
      </c>
      <c r="J1232" s="125">
        <f t="shared" si="369"/>
        <v>44799</v>
      </c>
      <c r="K1232" s="126">
        <f t="shared" si="370"/>
        <v>86</v>
      </c>
      <c r="L1232" s="127">
        <f t="shared" si="371"/>
        <v>87</v>
      </c>
      <c r="M1232" s="128">
        <f t="shared" si="362"/>
        <v>1.003955385</v>
      </c>
      <c r="N1232" s="128">
        <f t="shared" ca="1" si="363"/>
        <v>1.0492985880000001</v>
      </c>
      <c r="O1232" s="127">
        <f t="shared" si="372"/>
        <v>0</v>
      </c>
      <c r="P1232" s="123">
        <f t="shared" ca="1" si="364"/>
        <v>492.98588000000001</v>
      </c>
      <c r="Q1232" s="129">
        <f t="shared" si="365"/>
        <v>0</v>
      </c>
      <c r="R1232" s="130" t="str">
        <f t="shared" si="373"/>
        <v>J=</v>
      </c>
      <c r="S1232" s="125">
        <f t="shared" si="374"/>
        <v>44984</v>
      </c>
      <c r="T1232" s="133" t="str">
        <f t="shared" si="375"/>
        <v>-</v>
      </c>
      <c r="U1232" s="6"/>
      <c r="V1232" s="6"/>
      <c r="W1232" s="6"/>
      <c r="X1232" s="7"/>
      <c r="Y1232" s="1"/>
      <c r="Z1232" s="6"/>
      <c r="AA1232" s="7"/>
      <c r="AB1232" s="7"/>
      <c r="AC1232" s="7"/>
      <c r="AD1232" s="6"/>
      <c r="AE1232" s="8"/>
      <c r="AF1232" s="6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</row>
    <row r="1233" spans="1:212" x14ac:dyDescent="0.2">
      <c r="A1233" s="122">
        <f t="shared" si="366"/>
        <v>44927</v>
      </c>
      <c r="B1233" s="121">
        <f t="shared" ca="1" si="376"/>
        <v>10492.98588</v>
      </c>
      <c r="C1233" s="123">
        <f t="shared" si="367"/>
        <v>10000</v>
      </c>
      <c r="D1233" s="124">
        <f ca="1">IF(A1233&lt;$B$1,VLOOKUP(A1233,[1]DI!$A$4:$B$15000,2,FALSE),0)</f>
        <v>0</v>
      </c>
      <c r="E1233" s="123">
        <f t="shared" ca="1" si="360"/>
        <v>1</v>
      </c>
      <c r="F1233" s="123">
        <f ca="1">(TRUNC(PRODUCT($E$12:$E1232),16))</f>
        <v>1.22716144407945</v>
      </c>
      <c r="G1233" s="123">
        <f t="shared" ca="1" si="359"/>
        <v>1.1741322804090699</v>
      </c>
      <c r="H1233" s="123">
        <f t="shared" ca="1" si="361"/>
        <v>1.0451645599999999</v>
      </c>
      <c r="I1233" s="124">
        <f t="shared" si="368"/>
        <v>1.15E-2</v>
      </c>
      <c r="J1233" s="125">
        <f t="shared" si="369"/>
        <v>44799</v>
      </c>
      <c r="K1233" s="126">
        <f t="shared" si="370"/>
        <v>86</v>
      </c>
      <c r="L1233" s="127">
        <f t="shared" si="371"/>
        <v>87</v>
      </c>
      <c r="M1233" s="128">
        <f t="shared" si="362"/>
        <v>1.003955385</v>
      </c>
      <c r="N1233" s="128">
        <f t="shared" ca="1" si="363"/>
        <v>1.0492985880000001</v>
      </c>
      <c r="O1233" s="127">
        <f t="shared" si="372"/>
        <v>0</v>
      </c>
      <c r="P1233" s="123">
        <f t="shared" ca="1" si="364"/>
        <v>492.98588000000001</v>
      </c>
      <c r="Q1233" s="129">
        <f t="shared" si="365"/>
        <v>0</v>
      </c>
      <c r="R1233" s="130" t="str">
        <f t="shared" si="373"/>
        <v>J=</v>
      </c>
      <c r="S1233" s="125">
        <f t="shared" si="374"/>
        <v>44984</v>
      </c>
      <c r="T1233" s="133" t="str">
        <f t="shared" si="375"/>
        <v>-</v>
      </c>
      <c r="U1233" s="6"/>
      <c r="V1233" s="6"/>
      <c r="W1233" s="6"/>
      <c r="X1233" s="7"/>
      <c r="Y1233" s="1"/>
      <c r="Z1233" s="6"/>
      <c r="AA1233" s="7"/>
      <c r="AB1233" s="7"/>
      <c r="AC1233" s="7"/>
      <c r="AD1233" s="6"/>
      <c r="AE1233" s="8"/>
      <c r="AF1233" s="6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</row>
    <row r="1234" spans="1:212" x14ac:dyDescent="0.2">
      <c r="A1234" s="122">
        <f t="shared" si="366"/>
        <v>44928</v>
      </c>
      <c r="B1234" s="121">
        <f t="shared" ca="1" si="376"/>
        <v>10492.98588</v>
      </c>
      <c r="C1234" s="123">
        <f t="shared" si="367"/>
        <v>10000</v>
      </c>
      <c r="D1234" s="124">
        <f ca="1">IF(A1234&lt;$B$1,VLOOKUP(A1234,[1]DI!$A$4:$B$15000,2,FALSE),0)</f>
        <v>0.13650000000000001</v>
      </c>
      <c r="E1234" s="123">
        <f t="shared" ca="1" si="360"/>
        <v>1.00050788</v>
      </c>
      <c r="F1234" s="123">
        <f ca="1">(TRUNC(PRODUCT($E$12:$E1233),16))</f>
        <v>1.22716144407945</v>
      </c>
      <c r="G1234" s="123">
        <f t="shared" ca="1" si="359"/>
        <v>1.1741322804090699</v>
      </c>
      <c r="H1234" s="123">
        <f t="shared" ca="1" si="361"/>
        <v>1.0451645599999999</v>
      </c>
      <c r="I1234" s="124">
        <f t="shared" si="368"/>
        <v>1.15E-2</v>
      </c>
      <c r="J1234" s="125">
        <f t="shared" si="369"/>
        <v>44799</v>
      </c>
      <c r="K1234" s="126">
        <f t="shared" si="370"/>
        <v>87</v>
      </c>
      <c r="L1234" s="127">
        <f t="shared" si="371"/>
        <v>87</v>
      </c>
      <c r="M1234" s="128">
        <f t="shared" si="362"/>
        <v>1.003955385</v>
      </c>
      <c r="N1234" s="128">
        <f t="shared" ca="1" si="363"/>
        <v>1.0492985880000001</v>
      </c>
      <c r="O1234" s="127">
        <f t="shared" si="372"/>
        <v>0</v>
      </c>
      <c r="P1234" s="123">
        <f t="shared" ca="1" si="364"/>
        <v>492.98588000000001</v>
      </c>
      <c r="Q1234" s="129">
        <f t="shared" si="365"/>
        <v>0</v>
      </c>
      <c r="R1234" s="130" t="str">
        <f t="shared" si="373"/>
        <v>J=</v>
      </c>
      <c r="S1234" s="125">
        <f t="shared" si="374"/>
        <v>44984</v>
      </c>
      <c r="T1234" s="133" t="str">
        <f t="shared" si="375"/>
        <v>-</v>
      </c>
      <c r="U1234" s="6"/>
      <c r="V1234" s="6"/>
      <c r="W1234" s="6"/>
      <c r="X1234" s="7"/>
      <c r="Y1234" s="1"/>
      <c r="Z1234" s="6"/>
      <c r="AA1234" s="7"/>
      <c r="AB1234" s="7"/>
      <c r="AC1234" s="7"/>
      <c r="AD1234" s="6"/>
      <c r="AE1234" s="8"/>
      <c r="AF1234" s="6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</row>
    <row r="1235" spans="1:212" x14ac:dyDescent="0.2">
      <c r="A1235" s="122">
        <f t="shared" si="366"/>
        <v>44929</v>
      </c>
      <c r="B1235" s="121">
        <f t="shared" ca="1" si="376"/>
        <v>10498.79134</v>
      </c>
      <c r="C1235" s="123">
        <f t="shared" si="367"/>
        <v>10000</v>
      </c>
      <c r="D1235" s="124">
        <f ca="1">IF(A1235&lt;$B$1,VLOOKUP(A1235,[1]DI!$A$4:$B$15000,2,FALSE),0)</f>
        <v>0.13650000000000001</v>
      </c>
      <c r="E1235" s="123">
        <f t="shared" ca="1" si="360"/>
        <v>1.00050788</v>
      </c>
      <c r="F1235" s="123">
        <f ca="1">(TRUNC(PRODUCT($E$12:$E1234),16))</f>
        <v>1.2277846948336699</v>
      </c>
      <c r="G1235" s="123">
        <f t="shared" ca="1" si="359"/>
        <v>1.1741322804090699</v>
      </c>
      <c r="H1235" s="123">
        <f t="shared" ca="1" si="361"/>
        <v>1.04569537</v>
      </c>
      <c r="I1235" s="124">
        <f t="shared" si="368"/>
        <v>1.15E-2</v>
      </c>
      <c r="J1235" s="125">
        <f t="shared" si="369"/>
        <v>44799</v>
      </c>
      <c r="K1235" s="126">
        <f t="shared" si="370"/>
        <v>88</v>
      </c>
      <c r="L1235" s="127">
        <f t="shared" si="371"/>
        <v>88</v>
      </c>
      <c r="M1235" s="128">
        <f t="shared" si="362"/>
        <v>1.0040009400000001</v>
      </c>
      <c r="N1235" s="128">
        <f t="shared" ca="1" si="363"/>
        <v>1.049879134</v>
      </c>
      <c r="O1235" s="127">
        <f t="shared" si="372"/>
        <v>0</v>
      </c>
      <c r="P1235" s="123">
        <f t="shared" ca="1" si="364"/>
        <v>498.79133999999999</v>
      </c>
      <c r="Q1235" s="129">
        <f t="shared" si="365"/>
        <v>0</v>
      </c>
      <c r="R1235" s="130" t="str">
        <f t="shared" si="373"/>
        <v>J=</v>
      </c>
      <c r="S1235" s="125">
        <f t="shared" si="374"/>
        <v>44984</v>
      </c>
      <c r="T1235" s="133" t="str">
        <f t="shared" si="375"/>
        <v>-</v>
      </c>
      <c r="U1235" s="6"/>
      <c r="V1235" s="6"/>
      <c r="W1235" s="6"/>
      <c r="X1235" s="7"/>
      <c r="Y1235" s="1"/>
      <c r="Z1235" s="6"/>
      <c r="AA1235" s="7"/>
      <c r="AB1235" s="7"/>
      <c r="AC1235" s="7"/>
      <c r="AD1235" s="6"/>
      <c r="AE1235" s="8"/>
      <c r="AF1235" s="6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</row>
    <row r="1236" spans="1:212" x14ac:dyDescent="0.2">
      <c r="A1236" s="122">
        <f t="shared" si="366"/>
        <v>44930</v>
      </c>
      <c r="B1236" s="121">
        <f t="shared" ca="1" si="376"/>
        <v>10504.600119999999</v>
      </c>
      <c r="C1236" s="123">
        <f t="shared" si="367"/>
        <v>10000</v>
      </c>
      <c r="D1236" s="124">
        <f ca="1">IF(A1236&lt;$B$1,VLOOKUP(A1236,[1]DI!$A$4:$B$15000,2,FALSE),0)</f>
        <v>0.13650000000000001</v>
      </c>
      <c r="E1236" s="123">
        <f t="shared" ca="1" si="360"/>
        <v>1.00050788</v>
      </c>
      <c r="F1236" s="123">
        <f ca="1">(TRUNC(PRODUCT($E$12:$E1235),16))</f>
        <v>1.2284082621244801</v>
      </c>
      <c r="G1236" s="123">
        <f t="shared" ca="1" si="359"/>
        <v>1.1741322804090699</v>
      </c>
      <c r="H1236" s="123">
        <f t="shared" ca="1" si="361"/>
        <v>1.04622646</v>
      </c>
      <c r="I1236" s="124">
        <f t="shared" si="368"/>
        <v>1.15E-2</v>
      </c>
      <c r="J1236" s="125">
        <f t="shared" si="369"/>
        <v>44799</v>
      </c>
      <c r="K1236" s="126">
        <f t="shared" si="370"/>
        <v>89</v>
      </c>
      <c r="L1236" s="127">
        <f t="shared" si="371"/>
        <v>89</v>
      </c>
      <c r="M1236" s="128">
        <f t="shared" si="362"/>
        <v>1.004046497</v>
      </c>
      <c r="N1236" s="128">
        <f t="shared" ca="1" si="363"/>
        <v>1.0504600120000001</v>
      </c>
      <c r="O1236" s="127">
        <f t="shared" si="372"/>
        <v>0</v>
      </c>
      <c r="P1236" s="123">
        <f t="shared" ca="1" si="364"/>
        <v>504.60012</v>
      </c>
      <c r="Q1236" s="129">
        <f t="shared" si="365"/>
        <v>0</v>
      </c>
      <c r="R1236" s="130" t="str">
        <f t="shared" si="373"/>
        <v>J=</v>
      </c>
      <c r="S1236" s="125">
        <f t="shared" si="374"/>
        <v>44984</v>
      </c>
      <c r="T1236" s="133" t="str">
        <f t="shared" si="375"/>
        <v>-</v>
      </c>
      <c r="U1236" s="6"/>
      <c r="V1236" s="6"/>
      <c r="W1236" s="6"/>
      <c r="X1236" s="7"/>
      <c r="Y1236" s="1"/>
      <c r="Z1236" s="6"/>
      <c r="AA1236" s="7"/>
      <c r="AB1236" s="7"/>
      <c r="AC1236" s="7"/>
      <c r="AD1236" s="6"/>
      <c r="AE1236" s="8"/>
      <c r="AF1236" s="6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</row>
    <row r="1237" spans="1:212" x14ac:dyDescent="0.2">
      <c r="A1237" s="122">
        <f t="shared" si="366"/>
        <v>44931</v>
      </c>
      <c r="B1237" s="121">
        <f t="shared" ca="1" si="376"/>
        <v>10510.41211999</v>
      </c>
      <c r="C1237" s="123">
        <f t="shared" si="367"/>
        <v>10000</v>
      </c>
      <c r="D1237" s="124">
        <f ca="1">IF(A1237&lt;$B$1,VLOOKUP(A1237,[1]DI!$A$4:$B$15000,2,FALSE),0)</f>
        <v>0.13650000000000001</v>
      </c>
      <c r="E1237" s="123">
        <f t="shared" ca="1" si="360"/>
        <v>1.00050788</v>
      </c>
      <c r="F1237" s="123">
        <f ca="1">(TRUNC(PRODUCT($E$12:$E1236),16))</f>
        <v>1.2290321461126501</v>
      </c>
      <c r="G1237" s="123">
        <f t="shared" ca="1" si="359"/>
        <v>1.1741322804090699</v>
      </c>
      <c r="H1237" s="123">
        <f t="shared" ca="1" si="361"/>
        <v>1.0467578200000001</v>
      </c>
      <c r="I1237" s="124">
        <f t="shared" si="368"/>
        <v>1.15E-2</v>
      </c>
      <c r="J1237" s="125">
        <f t="shared" si="369"/>
        <v>44799</v>
      </c>
      <c r="K1237" s="126">
        <f t="shared" si="370"/>
        <v>90</v>
      </c>
      <c r="L1237" s="127">
        <f t="shared" si="371"/>
        <v>90</v>
      </c>
      <c r="M1237" s="128">
        <f t="shared" si="362"/>
        <v>1.004092056</v>
      </c>
      <c r="N1237" s="128">
        <f t="shared" ca="1" si="363"/>
        <v>1.0510412119999999</v>
      </c>
      <c r="O1237" s="127">
        <f t="shared" si="372"/>
        <v>0</v>
      </c>
      <c r="P1237" s="123">
        <f t="shared" ca="1" si="364"/>
        <v>510.41211999000001</v>
      </c>
      <c r="Q1237" s="129">
        <f t="shared" si="365"/>
        <v>0</v>
      </c>
      <c r="R1237" s="130" t="str">
        <f t="shared" si="373"/>
        <v>J=</v>
      </c>
      <c r="S1237" s="125">
        <f t="shared" si="374"/>
        <v>44984</v>
      </c>
      <c r="T1237" s="133" t="str">
        <f t="shared" si="375"/>
        <v>-</v>
      </c>
      <c r="U1237" s="6"/>
      <c r="V1237" s="6"/>
      <c r="W1237" s="6"/>
      <c r="X1237" s="7"/>
      <c r="Y1237" s="1"/>
      <c r="Z1237" s="6"/>
      <c r="AA1237" s="7"/>
      <c r="AB1237" s="7"/>
      <c r="AC1237" s="7"/>
      <c r="AD1237" s="6"/>
      <c r="AE1237" s="8"/>
      <c r="AF1237" s="6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</row>
    <row r="1238" spans="1:212" x14ac:dyDescent="0.2">
      <c r="A1238" s="122">
        <f t="shared" si="366"/>
        <v>44932</v>
      </c>
      <c r="B1238" s="121">
        <f t="shared" ca="1" si="376"/>
        <v>10516.22733</v>
      </c>
      <c r="C1238" s="123">
        <f t="shared" si="367"/>
        <v>10000</v>
      </c>
      <c r="D1238" s="124">
        <f ca="1">IF(A1238&lt;$B$1,VLOOKUP(A1238,[1]DI!$A$4:$B$15000,2,FALSE),0)</f>
        <v>0.13650000000000001</v>
      </c>
      <c r="E1238" s="123">
        <f t="shared" ca="1" si="360"/>
        <v>1.00050788</v>
      </c>
      <c r="F1238" s="123">
        <f ca="1">(TRUNC(PRODUCT($E$12:$E1237),16))</f>
        <v>1.22965634695902</v>
      </c>
      <c r="G1238" s="123">
        <f t="shared" ca="1" si="359"/>
        <v>1.1741322804090699</v>
      </c>
      <c r="H1238" s="123">
        <f t="shared" ca="1" si="361"/>
        <v>1.0472894500000001</v>
      </c>
      <c r="I1238" s="124">
        <f t="shared" si="368"/>
        <v>1.15E-2</v>
      </c>
      <c r="J1238" s="125">
        <f t="shared" si="369"/>
        <v>44799</v>
      </c>
      <c r="K1238" s="126">
        <f t="shared" si="370"/>
        <v>91</v>
      </c>
      <c r="L1238" s="127">
        <f t="shared" si="371"/>
        <v>91</v>
      </c>
      <c r="M1238" s="128">
        <f t="shared" si="362"/>
        <v>1.004137617</v>
      </c>
      <c r="N1238" s="128">
        <f t="shared" ca="1" si="363"/>
        <v>1.0516227330000001</v>
      </c>
      <c r="O1238" s="127">
        <f t="shared" si="372"/>
        <v>0</v>
      </c>
      <c r="P1238" s="123">
        <f t="shared" ca="1" si="364"/>
        <v>516.22733000000005</v>
      </c>
      <c r="Q1238" s="129">
        <f t="shared" si="365"/>
        <v>0</v>
      </c>
      <c r="R1238" s="130" t="str">
        <f t="shared" si="373"/>
        <v>J=</v>
      </c>
      <c r="S1238" s="125">
        <f t="shared" si="374"/>
        <v>44984</v>
      </c>
      <c r="T1238" s="133" t="str">
        <f t="shared" si="375"/>
        <v>-</v>
      </c>
      <c r="U1238" s="6"/>
      <c r="V1238" s="6"/>
      <c r="W1238" s="6"/>
      <c r="X1238" s="7"/>
      <c r="Y1238" s="1"/>
      <c r="Z1238" s="6"/>
      <c r="AA1238" s="7"/>
      <c r="AB1238" s="7"/>
      <c r="AC1238" s="7"/>
      <c r="AD1238" s="6"/>
      <c r="AE1238" s="8"/>
      <c r="AF1238" s="6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</row>
    <row r="1239" spans="1:212" x14ac:dyDescent="0.2">
      <c r="A1239" s="122">
        <f t="shared" si="366"/>
        <v>44933</v>
      </c>
      <c r="B1239" s="121">
        <f t="shared" ca="1" si="376"/>
        <v>10522.04565</v>
      </c>
      <c r="C1239" s="123">
        <f t="shared" si="367"/>
        <v>10000</v>
      </c>
      <c r="D1239" s="124">
        <f ca="1">IF(A1239&lt;$B$1,VLOOKUP(A1239,[1]DI!$A$4:$B$15000,2,FALSE),0)</f>
        <v>0</v>
      </c>
      <c r="E1239" s="123">
        <f t="shared" ca="1" si="360"/>
        <v>1</v>
      </c>
      <c r="F1239" s="123">
        <f ca="1">(TRUNC(PRODUCT($E$12:$E1238),16))</f>
        <v>1.23028086482451</v>
      </c>
      <c r="G1239" s="123">
        <f t="shared" ca="1" si="359"/>
        <v>1.1741322804090699</v>
      </c>
      <c r="H1239" s="123">
        <f t="shared" ca="1" si="361"/>
        <v>1.04782134</v>
      </c>
      <c r="I1239" s="124">
        <f t="shared" si="368"/>
        <v>1.15E-2</v>
      </c>
      <c r="J1239" s="125">
        <f t="shared" si="369"/>
        <v>44799</v>
      </c>
      <c r="K1239" s="126">
        <f t="shared" si="370"/>
        <v>91</v>
      </c>
      <c r="L1239" s="127">
        <f t="shared" si="371"/>
        <v>92</v>
      </c>
      <c r="M1239" s="128">
        <f t="shared" si="362"/>
        <v>1.0041831800000001</v>
      </c>
      <c r="N1239" s="128">
        <f t="shared" ca="1" si="363"/>
        <v>1.052204565</v>
      </c>
      <c r="O1239" s="127">
        <f t="shared" si="372"/>
        <v>0</v>
      </c>
      <c r="P1239" s="123">
        <f t="shared" ca="1" si="364"/>
        <v>522.04565000000002</v>
      </c>
      <c r="Q1239" s="129">
        <f t="shared" si="365"/>
        <v>0</v>
      </c>
      <c r="R1239" s="130" t="str">
        <f t="shared" si="373"/>
        <v>J=</v>
      </c>
      <c r="S1239" s="125">
        <f t="shared" si="374"/>
        <v>44984</v>
      </c>
      <c r="T1239" s="133" t="str">
        <f t="shared" si="375"/>
        <v>-</v>
      </c>
      <c r="U1239" s="6"/>
      <c r="V1239" s="6"/>
      <c r="W1239" s="6"/>
      <c r="X1239" s="7"/>
      <c r="Y1239" s="1"/>
      <c r="Z1239" s="6"/>
      <c r="AA1239" s="7"/>
      <c r="AB1239" s="7"/>
      <c r="AC1239" s="7"/>
      <c r="AD1239" s="6"/>
      <c r="AE1239" s="8"/>
      <c r="AF1239" s="6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</row>
    <row r="1240" spans="1:212" x14ac:dyDescent="0.2">
      <c r="A1240" s="122">
        <f t="shared" si="366"/>
        <v>44934</v>
      </c>
      <c r="B1240" s="121">
        <f t="shared" ca="1" si="376"/>
        <v>10522.04565</v>
      </c>
      <c r="C1240" s="123">
        <f t="shared" si="367"/>
        <v>10000</v>
      </c>
      <c r="D1240" s="124">
        <f ca="1">IF(A1240&lt;$B$1,VLOOKUP(A1240,[1]DI!$A$4:$B$15000,2,FALSE),0)</f>
        <v>0</v>
      </c>
      <c r="E1240" s="123">
        <f t="shared" ca="1" si="360"/>
        <v>1</v>
      </c>
      <c r="F1240" s="123">
        <f ca="1">(TRUNC(PRODUCT($E$12:$E1239),16))</f>
        <v>1.23028086482451</v>
      </c>
      <c r="G1240" s="123">
        <f t="shared" ca="1" si="359"/>
        <v>1.1741322804090699</v>
      </c>
      <c r="H1240" s="123">
        <f t="shared" ca="1" si="361"/>
        <v>1.04782134</v>
      </c>
      <c r="I1240" s="124">
        <f t="shared" si="368"/>
        <v>1.15E-2</v>
      </c>
      <c r="J1240" s="125">
        <f t="shared" si="369"/>
        <v>44799</v>
      </c>
      <c r="K1240" s="126">
        <f t="shared" si="370"/>
        <v>91</v>
      </c>
      <c r="L1240" s="127">
        <f t="shared" si="371"/>
        <v>92</v>
      </c>
      <c r="M1240" s="128">
        <f t="shared" si="362"/>
        <v>1.0041831800000001</v>
      </c>
      <c r="N1240" s="128">
        <f t="shared" ca="1" si="363"/>
        <v>1.052204565</v>
      </c>
      <c r="O1240" s="127">
        <f t="shared" si="372"/>
        <v>0</v>
      </c>
      <c r="P1240" s="123">
        <f t="shared" ca="1" si="364"/>
        <v>522.04565000000002</v>
      </c>
      <c r="Q1240" s="129">
        <f t="shared" si="365"/>
        <v>0</v>
      </c>
      <c r="R1240" s="130" t="str">
        <f t="shared" si="373"/>
        <v>J=</v>
      </c>
      <c r="S1240" s="125">
        <f t="shared" si="374"/>
        <v>44984</v>
      </c>
      <c r="T1240" s="133" t="str">
        <f t="shared" si="375"/>
        <v>-</v>
      </c>
      <c r="U1240" s="6"/>
      <c r="V1240" s="6"/>
      <c r="W1240" s="6"/>
      <c r="X1240" s="7"/>
      <c r="Y1240" s="1"/>
      <c r="Z1240" s="6"/>
      <c r="AA1240" s="7"/>
      <c r="AB1240" s="7"/>
      <c r="AC1240" s="7"/>
      <c r="AD1240" s="6"/>
      <c r="AE1240" s="8"/>
      <c r="AF1240" s="6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</row>
    <row r="1241" spans="1:212" x14ac:dyDescent="0.2">
      <c r="A1241" s="122">
        <f t="shared" si="366"/>
        <v>44935</v>
      </c>
      <c r="B1241" s="121">
        <f t="shared" ca="1" si="376"/>
        <v>10522.04565</v>
      </c>
      <c r="C1241" s="123">
        <f t="shared" si="367"/>
        <v>10000</v>
      </c>
      <c r="D1241" s="124">
        <f ca="1">IF(A1241&lt;$B$1,VLOOKUP(A1241,[1]DI!$A$4:$B$15000,2,FALSE),0)</f>
        <v>0.13650000000000001</v>
      </c>
      <c r="E1241" s="123">
        <f t="shared" ca="1" si="360"/>
        <v>1.00050788</v>
      </c>
      <c r="F1241" s="123">
        <f ca="1">(TRUNC(PRODUCT($E$12:$E1240),16))</f>
        <v>1.23028086482451</v>
      </c>
      <c r="G1241" s="123">
        <f t="shared" ca="1" si="359"/>
        <v>1.1741322804090699</v>
      </c>
      <c r="H1241" s="123">
        <f t="shared" ca="1" si="361"/>
        <v>1.04782134</v>
      </c>
      <c r="I1241" s="124">
        <f t="shared" si="368"/>
        <v>1.15E-2</v>
      </c>
      <c r="J1241" s="125">
        <f t="shared" si="369"/>
        <v>44799</v>
      </c>
      <c r="K1241" s="126">
        <f t="shared" si="370"/>
        <v>92</v>
      </c>
      <c r="L1241" s="127">
        <f t="shared" si="371"/>
        <v>92</v>
      </c>
      <c r="M1241" s="128">
        <f t="shared" si="362"/>
        <v>1.0041831800000001</v>
      </c>
      <c r="N1241" s="128">
        <f t="shared" ca="1" si="363"/>
        <v>1.052204565</v>
      </c>
      <c r="O1241" s="127">
        <f t="shared" si="372"/>
        <v>0</v>
      </c>
      <c r="P1241" s="123">
        <f t="shared" ca="1" si="364"/>
        <v>522.04565000000002</v>
      </c>
      <c r="Q1241" s="129">
        <f t="shared" si="365"/>
        <v>0</v>
      </c>
      <c r="R1241" s="130" t="str">
        <f t="shared" si="373"/>
        <v>J=</v>
      </c>
      <c r="S1241" s="125">
        <f t="shared" si="374"/>
        <v>44984</v>
      </c>
      <c r="T1241" s="133" t="str">
        <f t="shared" si="375"/>
        <v>-</v>
      </c>
      <c r="U1241" s="6"/>
      <c r="V1241" s="6"/>
      <c r="W1241" s="6"/>
      <c r="X1241" s="7"/>
      <c r="Y1241" s="1"/>
      <c r="Z1241" s="6"/>
      <c r="AA1241" s="7"/>
      <c r="AB1241" s="7"/>
      <c r="AC1241" s="7"/>
      <c r="AD1241" s="6"/>
      <c r="AE1241" s="8"/>
      <c r="AF1241" s="6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</row>
    <row r="1242" spans="1:212" x14ac:dyDescent="0.2">
      <c r="A1242" s="122">
        <f t="shared" si="366"/>
        <v>44936</v>
      </c>
      <c r="B1242" s="121">
        <f t="shared" ca="1" si="376"/>
        <v>10527.86731</v>
      </c>
      <c r="C1242" s="123">
        <f t="shared" si="367"/>
        <v>10000</v>
      </c>
      <c r="D1242" s="124">
        <f ca="1">IF(A1242&lt;$B$1,VLOOKUP(A1242,[1]DI!$A$4:$B$15000,2,FALSE),0)</f>
        <v>0.13650000000000001</v>
      </c>
      <c r="E1242" s="123">
        <f t="shared" ca="1" si="360"/>
        <v>1.00050788</v>
      </c>
      <c r="F1242" s="123">
        <f ca="1">(TRUNC(PRODUCT($E$12:$E1241),16))</f>
        <v>1.23090569987014</v>
      </c>
      <c r="G1242" s="123">
        <f t="shared" ca="1" si="359"/>
        <v>1.1741322804090699</v>
      </c>
      <c r="H1242" s="123">
        <f t="shared" ca="1" si="361"/>
        <v>1.0483535100000001</v>
      </c>
      <c r="I1242" s="124">
        <f t="shared" si="368"/>
        <v>1.15E-2</v>
      </c>
      <c r="J1242" s="125">
        <f t="shared" si="369"/>
        <v>44799</v>
      </c>
      <c r="K1242" s="126">
        <f t="shared" si="370"/>
        <v>93</v>
      </c>
      <c r="L1242" s="127">
        <f t="shared" si="371"/>
        <v>93</v>
      </c>
      <c r="M1242" s="128">
        <f t="shared" si="362"/>
        <v>1.0042287459999999</v>
      </c>
      <c r="N1242" s="128">
        <f t="shared" ca="1" si="363"/>
        <v>1.0527867310000001</v>
      </c>
      <c r="O1242" s="127">
        <f t="shared" si="372"/>
        <v>0</v>
      </c>
      <c r="P1242" s="123">
        <f t="shared" ca="1" si="364"/>
        <v>527.86730999999997</v>
      </c>
      <c r="Q1242" s="129">
        <f t="shared" si="365"/>
        <v>0</v>
      </c>
      <c r="R1242" s="130" t="str">
        <f t="shared" si="373"/>
        <v>J=</v>
      </c>
      <c r="S1242" s="125">
        <f t="shared" si="374"/>
        <v>44984</v>
      </c>
      <c r="T1242" s="133" t="str">
        <f t="shared" si="375"/>
        <v>-</v>
      </c>
      <c r="U1242" s="6"/>
      <c r="V1242" s="6"/>
      <c r="W1242" s="6"/>
      <c r="X1242" s="7"/>
      <c r="Y1242" s="1"/>
      <c r="Z1242" s="6"/>
      <c r="AA1242" s="7"/>
      <c r="AB1242" s="7"/>
      <c r="AC1242" s="7"/>
      <c r="AD1242" s="6"/>
      <c r="AE1242" s="8"/>
      <c r="AF1242" s="6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</row>
    <row r="1243" spans="1:212" x14ac:dyDescent="0.2">
      <c r="A1243" s="122">
        <f t="shared" si="366"/>
        <v>44937</v>
      </c>
      <c r="B1243" s="121">
        <f t="shared" ca="1" si="376"/>
        <v>10533.69217</v>
      </c>
      <c r="C1243" s="123">
        <f t="shared" si="367"/>
        <v>10000</v>
      </c>
      <c r="D1243" s="124">
        <f ca="1">IF(A1243&lt;$B$1,VLOOKUP(A1243,[1]DI!$A$4:$B$15000,2,FALSE),0)</f>
        <v>0.13650000000000001</v>
      </c>
      <c r="E1243" s="123">
        <f t="shared" ca="1" si="360"/>
        <v>1.00050788</v>
      </c>
      <c r="F1243" s="123">
        <f ca="1">(TRUNC(PRODUCT($E$12:$E1242),16))</f>
        <v>1.2315308522569901</v>
      </c>
      <c r="G1243" s="123">
        <f t="shared" ca="1" si="359"/>
        <v>1.1741322804090699</v>
      </c>
      <c r="H1243" s="123">
        <f t="shared" ca="1" si="361"/>
        <v>1.0488859500000001</v>
      </c>
      <c r="I1243" s="124">
        <f t="shared" si="368"/>
        <v>1.15E-2</v>
      </c>
      <c r="J1243" s="125">
        <f t="shared" si="369"/>
        <v>44799</v>
      </c>
      <c r="K1243" s="126">
        <f t="shared" si="370"/>
        <v>94</v>
      </c>
      <c r="L1243" s="127">
        <f t="shared" si="371"/>
        <v>94</v>
      </c>
      <c r="M1243" s="128">
        <f t="shared" si="362"/>
        <v>1.004274313</v>
      </c>
      <c r="N1243" s="128">
        <f t="shared" ca="1" si="363"/>
        <v>1.053369217</v>
      </c>
      <c r="O1243" s="127">
        <f t="shared" si="372"/>
        <v>0</v>
      </c>
      <c r="P1243" s="123">
        <f t="shared" ca="1" si="364"/>
        <v>533.69217000000003</v>
      </c>
      <c r="Q1243" s="129">
        <f t="shared" si="365"/>
        <v>0</v>
      </c>
      <c r="R1243" s="130" t="str">
        <f t="shared" si="373"/>
        <v>J=</v>
      </c>
      <c r="S1243" s="125">
        <f t="shared" si="374"/>
        <v>44984</v>
      </c>
      <c r="T1243" s="133" t="str">
        <f t="shared" si="375"/>
        <v>-</v>
      </c>
      <c r="U1243" s="6"/>
      <c r="V1243" s="6"/>
      <c r="W1243" s="6"/>
      <c r="X1243" s="7"/>
      <c r="Y1243" s="1"/>
      <c r="Z1243" s="6"/>
      <c r="AA1243" s="7"/>
      <c r="AB1243" s="7"/>
      <c r="AC1243" s="7"/>
      <c r="AD1243" s="6"/>
      <c r="AE1243" s="8"/>
      <c r="AF1243" s="6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</row>
    <row r="1244" spans="1:212" x14ac:dyDescent="0.2">
      <c r="A1244" s="122">
        <f t="shared" si="366"/>
        <v>44938</v>
      </c>
      <c r="B1244" s="121">
        <f t="shared" ca="1" si="376"/>
        <v>10539.52025999</v>
      </c>
      <c r="C1244" s="123">
        <f t="shared" si="367"/>
        <v>10000</v>
      </c>
      <c r="D1244" s="124">
        <f ca="1">IF(A1244&lt;$B$1,VLOOKUP(A1244,[1]DI!$A$4:$B$15000,2,FALSE),0)</f>
        <v>0.13650000000000001</v>
      </c>
      <c r="E1244" s="123">
        <f t="shared" ca="1" si="360"/>
        <v>1.00050788</v>
      </c>
      <c r="F1244" s="123">
        <f ca="1">(TRUNC(PRODUCT($E$12:$E1243),16))</f>
        <v>1.2321563221462299</v>
      </c>
      <c r="G1244" s="123">
        <f t="shared" ca="1" si="359"/>
        <v>1.1741322804090699</v>
      </c>
      <c r="H1244" s="123">
        <f t="shared" ca="1" si="361"/>
        <v>1.0494186599999999</v>
      </c>
      <c r="I1244" s="124">
        <f t="shared" si="368"/>
        <v>1.15E-2</v>
      </c>
      <c r="J1244" s="125">
        <f t="shared" si="369"/>
        <v>44799</v>
      </c>
      <c r="K1244" s="126">
        <f t="shared" si="370"/>
        <v>95</v>
      </c>
      <c r="L1244" s="127">
        <f t="shared" si="371"/>
        <v>95</v>
      </c>
      <c r="M1244" s="128">
        <f t="shared" si="362"/>
        <v>1.004319883</v>
      </c>
      <c r="N1244" s="128">
        <f t="shared" ca="1" si="363"/>
        <v>1.0539520259999999</v>
      </c>
      <c r="O1244" s="127">
        <f t="shared" si="372"/>
        <v>0</v>
      </c>
      <c r="P1244" s="123">
        <f t="shared" ca="1" si="364"/>
        <v>539.52025999</v>
      </c>
      <c r="Q1244" s="129">
        <f t="shared" si="365"/>
        <v>0</v>
      </c>
      <c r="R1244" s="130" t="str">
        <f t="shared" si="373"/>
        <v>J=</v>
      </c>
      <c r="S1244" s="125">
        <f t="shared" si="374"/>
        <v>44984</v>
      </c>
      <c r="T1244" s="133" t="str">
        <f t="shared" si="375"/>
        <v>-</v>
      </c>
      <c r="U1244" s="6"/>
      <c r="V1244" s="6"/>
      <c r="W1244" s="6"/>
      <c r="X1244" s="7"/>
      <c r="Y1244" s="1"/>
      <c r="Z1244" s="6"/>
      <c r="AA1244" s="7"/>
      <c r="AB1244" s="7"/>
      <c r="AC1244" s="7"/>
      <c r="AD1244" s="6"/>
      <c r="AE1244" s="8"/>
      <c r="AF1244" s="6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</row>
    <row r="1245" spans="1:212" x14ac:dyDescent="0.2">
      <c r="A1245" s="122">
        <f t="shared" si="366"/>
        <v>44939</v>
      </c>
      <c r="B1245" s="121">
        <f t="shared" ca="1" si="376"/>
        <v>10545.351559999999</v>
      </c>
      <c r="C1245" s="123">
        <f t="shared" si="367"/>
        <v>10000</v>
      </c>
      <c r="D1245" s="124">
        <f ca="1">IF(A1245&lt;$B$1,VLOOKUP(A1245,[1]DI!$A$4:$B$15000,2,FALSE),0)</f>
        <v>0.13650000000000001</v>
      </c>
      <c r="E1245" s="123">
        <f t="shared" ca="1" si="360"/>
        <v>1.00050788</v>
      </c>
      <c r="F1245" s="123">
        <f ca="1">(TRUNC(PRODUCT($E$12:$E1244),16))</f>
        <v>1.23278210969913</v>
      </c>
      <c r="G1245" s="123">
        <f t="shared" ca="1" si="359"/>
        <v>1.1741322804090699</v>
      </c>
      <c r="H1245" s="123">
        <f t="shared" ca="1" si="361"/>
        <v>1.04995164</v>
      </c>
      <c r="I1245" s="124">
        <f t="shared" si="368"/>
        <v>1.15E-2</v>
      </c>
      <c r="J1245" s="125">
        <f t="shared" si="369"/>
        <v>44799</v>
      </c>
      <c r="K1245" s="126">
        <f t="shared" si="370"/>
        <v>96</v>
      </c>
      <c r="L1245" s="127">
        <f t="shared" si="371"/>
        <v>96</v>
      </c>
      <c r="M1245" s="128">
        <f t="shared" si="362"/>
        <v>1.004365454</v>
      </c>
      <c r="N1245" s="128">
        <f t="shared" ca="1" si="363"/>
        <v>1.054535156</v>
      </c>
      <c r="O1245" s="127">
        <f t="shared" si="372"/>
        <v>0</v>
      </c>
      <c r="P1245" s="123">
        <f t="shared" ca="1" si="364"/>
        <v>545.35155999999995</v>
      </c>
      <c r="Q1245" s="129">
        <f t="shared" si="365"/>
        <v>0</v>
      </c>
      <c r="R1245" s="130" t="str">
        <f t="shared" si="373"/>
        <v>J=</v>
      </c>
      <c r="S1245" s="125">
        <f t="shared" si="374"/>
        <v>44984</v>
      </c>
      <c r="T1245" s="133" t="str">
        <f t="shared" si="375"/>
        <v>-</v>
      </c>
      <c r="U1245" s="6"/>
      <c r="V1245" s="6"/>
      <c r="W1245" s="6"/>
      <c r="X1245" s="7"/>
      <c r="Y1245" s="1"/>
      <c r="Z1245" s="6"/>
      <c r="AA1245" s="7"/>
      <c r="AB1245" s="7"/>
      <c r="AC1245" s="7"/>
      <c r="AD1245" s="6"/>
      <c r="AE1245" s="8"/>
      <c r="AF1245" s="6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</row>
    <row r="1246" spans="1:212" x14ac:dyDescent="0.2">
      <c r="A1246" s="122">
        <f t="shared" si="366"/>
        <v>44940</v>
      </c>
      <c r="B1246" s="121">
        <f t="shared" ca="1" si="376"/>
        <v>10551.186079990001</v>
      </c>
      <c r="C1246" s="123">
        <f t="shared" si="367"/>
        <v>10000</v>
      </c>
      <c r="D1246" s="124">
        <f ca="1">IF(A1246&lt;$B$1,VLOOKUP(A1246,[1]DI!$A$4:$B$15000,2,FALSE),0)</f>
        <v>0</v>
      </c>
      <c r="E1246" s="123">
        <f t="shared" ca="1" si="360"/>
        <v>1</v>
      </c>
      <c r="F1246" s="123">
        <f ca="1">(TRUNC(PRODUCT($E$12:$E1245),16))</f>
        <v>1.233408215077</v>
      </c>
      <c r="G1246" s="123">
        <f t="shared" ca="1" si="359"/>
        <v>1.1741322804090699</v>
      </c>
      <c r="H1246" s="123">
        <f t="shared" ca="1" si="361"/>
        <v>1.0504848899999999</v>
      </c>
      <c r="I1246" s="124">
        <f t="shared" si="368"/>
        <v>1.15E-2</v>
      </c>
      <c r="J1246" s="125">
        <f t="shared" si="369"/>
        <v>44799</v>
      </c>
      <c r="K1246" s="126">
        <f t="shared" si="370"/>
        <v>96</v>
      </c>
      <c r="L1246" s="127">
        <f t="shared" si="371"/>
        <v>97</v>
      </c>
      <c r="M1246" s="128">
        <f t="shared" si="362"/>
        <v>1.004411028</v>
      </c>
      <c r="N1246" s="128">
        <f t="shared" ca="1" si="363"/>
        <v>1.0551186079999999</v>
      </c>
      <c r="O1246" s="127">
        <f t="shared" si="372"/>
        <v>0</v>
      </c>
      <c r="P1246" s="123">
        <f t="shared" ca="1" si="364"/>
        <v>551.18607999000005</v>
      </c>
      <c r="Q1246" s="129">
        <f t="shared" si="365"/>
        <v>0</v>
      </c>
      <c r="R1246" s="130" t="str">
        <f t="shared" si="373"/>
        <v>J=</v>
      </c>
      <c r="S1246" s="125">
        <f t="shared" si="374"/>
        <v>44984</v>
      </c>
      <c r="T1246" s="133" t="str">
        <f t="shared" si="375"/>
        <v>-</v>
      </c>
      <c r="U1246" s="6"/>
      <c r="V1246" s="6"/>
      <c r="W1246" s="6"/>
      <c r="X1246" s="7"/>
      <c r="Y1246" s="1"/>
      <c r="Z1246" s="6"/>
      <c r="AA1246" s="7"/>
      <c r="AB1246" s="7"/>
      <c r="AC1246" s="7"/>
      <c r="AD1246" s="6"/>
      <c r="AE1246" s="8"/>
      <c r="AF1246" s="6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</row>
    <row r="1247" spans="1:212" x14ac:dyDescent="0.2">
      <c r="A1247" s="122">
        <f t="shared" si="366"/>
        <v>44941</v>
      </c>
      <c r="B1247" s="121">
        <f t="shared" ca="1" si="376"/>
        <v>10551.186079990001</v>
      </c>
      <c r="C1247" s="123">
        <f t="shared" si="367"/>
        <v>10000</v>
      </c>
      <c r="D1247" s="124">
        <f ca="1">IF(A1247&lt;$B$1,VLOOKUP(A1247,[1]DI!$A$4:$B$15000,2,FALSE),0)</f>
        <v>0</v>
      </c>
      <c r="E1247" s="123">
        <f t="shared" ca="1" si="360"/>
        <v>1</v>
      </c>
      <c r="F1247" s="123">
        <f ca="1">(TRUNC(PRODUCT($E$12:$E1246),16))</f>
        <v>1.233408215077</v>
      </c>
      <c r="G1247" s="123">
        <f t="shared" ca="1" si="359"/>
        <v>1.1741322804090699</v>
      </c>
      <c r="H1247" s="123">
        <f t="shared" ca="1" si="361"/>
        <v>1.0504848899999999</v>
      </c>
      <c r="I1247" s="124">
        <f t="shared" si="368"/>
        <v>1.15E-2</v>
      </c>
      <c r="J1247" s="125">
        <f t="shared" si="369"/>
        <v>44799</v>
      </c>
      <c r="K1247" s="126">
        <f t="shared" si="370"/>
        <v>96</v>
      </c>
      <c r="L1247" s="127">
        <f t="shared" si="371"/>
        <v>97</v>
      </c>
      <c r="M1247" s="128">
        <f t="shared" si="362"/>
        <v>1.004411028</v>
      </c>
      <c r="N1247" s="128">
        <f t="shared" ca="1" si="363"/>
        <v>1.0551186079999999</v>
      </c>
      <c r="O1247" s="127">
        <f t="shared" si="372"/>
        <v>0</v>
      </c>
      <c r="P1247" s="123">
        <f t="shared" ca="1" si="364"/>
        <v>551.18607999000005</v>
      </c>
      <c r="Q1247" s="129">
        <f t="shared" si="365"/>
        <v>0</v>
      </c>
      <c r="R1247" s="130" t="str">
        <f t="shared" si="373"/>
        <v>J=</v>
      </c>
      <c r="S1247" s="125">
        <f t="shared" si="374"/>
        <v>44984</v>
      </c>
      <c r="T1247" s="133" t="str">
        <f t="shared" si="375"/>
        <v>-</v>
      </c>
      <c r="U1247" s="6"/>
      <c r="V1247" s="6"/>
      <c r="W1247" s="6"/>
      <c r="X1247" s="7"/>
      <c r="Y1247" s="1"/>
      <c r="Z1247" s="6"/>
      <c r="AA1247" s="7"/>
      <c r="AB1247" s="7"/>
      <c r="AC1247" s="7"/>
      <c r="AD1247" s="6"/>
      <c r="AE1247" s="8"/>
      <c r="AF1247" s="6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</row>
    <row r="1248" spans="1:212" x14ac:dyDescent="0.2">
      <c r="A1248" s="122">
        <f t="shared" si="366"/>
        <v>44942</v>
      </c>
      <c r="B1248" s="121">
        <f t="shared" ca="1" si="376"/>
        <v>10551.186079990001</v>
      </c>
      <c r="C1248" s="123">
        <f t="shared" si="367"/>
        <v>10000</v>
      </c>
      <c r="D1248" s="124">
        <f ca="1">IF(A1248&lt;$B$1,VLOOKUP(A1248,[1]DI!$A$4:$B$15000,2,FALSE),0)</f>
        <v>0.13650000000000001</v>
      </c>
      <c r="E1248" s="123">
        <f t="shared" ca="1" si="360"/>
        <v>1.00050788</v>
      </c>
      <c r="F1248" s="123">
        <f ca="1">(TRUNC(PRODUCT($E$12:$E1247),16))</f>
        <v>1.233408215077</v>
      </c>
      <c r="G1248" s="123">
        <f t="shared" ca="1" si="359"/>
        <v>1.1741322804090699</v>
      </c>
      <c r="H1248" s="123">
        <f t="shared" ca="1" si="361"/>
        <v>1.0504848899999999</v>
      </c>
      <c r="I1248" s="124">
        <f t="shared" si="368"/>
        <v>1.15E-2</v>
      </c>
      <c r="J1248" s="125">
        <f t="shared" si="369"/>
        <v>44799</v>
      </c>
      <c r="K1248" s="126">
        <f t="shared" si="370"/>
        <v>97</v>
      </c>
      <c r="L1248" s="127">
        <f t="shared" si="371"/>
        <v>97</v>
      </c>
      <c r="M1248" s="128">
        <f t="shared" si="362"/>
        <v>1.004411028</v>
      </c>
      <c r="N1248" s="128">
        <f t="shared" ca="1" si="363"/>
        <v>1.0551186079999999</v>
      </c>
      <c r="O1248" s="127">
        <f t="shared" si="372"/>
        <v>0</v>
      </c>
      <c r="P1248" s="123">
        <f t="shared" ca="1" si="364"/>
        <v>551.18607999000005</v>
      </c>
      <c r="Q1248" s="129">
        <f t="shared" si="365"/>
        <v>0</v>
      </c>
      <c r="R1248" s="130" t="str">
        <f t="shared" si="373"/>
        <v>J=</v>
      </c>
      <c r="S1248" s="125">
        <f t="shared" si="374"/>
        <v>44984</v>
      </c>
      <c r="T1248" s="133" t="str">
        <f t="shared" si="375"/>
        <v>-</v>
      </c>
      <c r="U1248" s="6"/>
      <c r="V1248" s="6"/>
      <c r="W1248" s="6"/>
      <c r="X1248" s="7"/>
      <c r="Y1248" s="1"/>
      <c r="Z1248" s="6"/>
      <c r="AA1248" s="7"/>
      <c r="AB1248" s="7"/>
      <c r="AC1248" s="7"/>
      <c r="AD1248" s="6"/>
      <c r="AE1248" s="8"/>
      <c r="AF1248" s="6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</row>
    <row r="1249" spans="1:212" x14ac:dyDescent="0.2">
      <c r="A1249" s="122">
        <f t="shared" si="366"/>
        <v>44943</v>
      </c>
      <c r="B1249" s="121">
        <f t="shared" ca="1" si="376"/>
        <v>10557.02383</v>
      </c>
      <c r="C1249" s="123">
        <f t="shared" si="367"/>
        <v>10000</v>
      </c>
      <c r="D1249" s="124">
        <f ca="1">IF(A1249&lt;$B$1,VLOOKUP(A1249,[1]DI!$A$4:$B$15000,2,FALSE),0)</f>
        <v>0.13650000000000001</v>
      </c>
      <c r="E1249" s="123">
        <f t="shared" ca="1" si="360"/>
        <v>1.00050788</v>
      </c>
      <c r="F1249" s="123">
        <f ca="1">(TRUNC(PRODUCT($E$12:$E1248),16))</f>
        <v>1.2340346384412699</v>
      </c>
      <c r="G1249" s="123">
        <f t="shared" ca="1" si="359"/>
        <v>1.1741322804090699</v>
      </c>
      <c r="H1249" s="123">
        <f t="shared" ca="1" si="361"/>
        <v>1.05101841</v>
      </c>
      <c r="I1249" s="124">
        <f t="shared" si="368"/>
        <v>1.15E-2</v>
      </c>
      <c r="J1249" s="125">
        <f t="shared" si="369"/>
        <v>44799</v>
      </c>
      <c r="K1249" s="126">
        <f t="shared" si="370"/>
        <v>98</v>
      </c>
      <c r="L1249" s="127">
        <f t="shared" si="371"/>
        <v>98</v>
      </c>
      <c r="M1249" s="128">
        <f t="shared" si="362"/>
        <v>1.004456604</v>
      </c>
      <c r="N1249" s="128">
        <f t="shared" ca="1" si="363"/>
        <v>1.0557023830000001</v>
      </c>
      <c r="O1249" s="127">
        <f t="shared" si="372"/>
        <v>0</v>
      </c>
      <c r="P1249" s="123">
        <f t="shared" ca="1" si="364"/>
        <v>557.02382999999998</v>
      </c>
      <c r="Q1249" s="129">
        <f t="shared" si="365"/>
        <v>0</v>
      </c>
      <c r="R1249" s="130" t="str">
        <f t="shared" si="373"/>
        <v>J=</v>
      </c>
      <c r="S1249" s="125">
        <f t="shared" si="374"/>
        <v>44984</v>
      </c>
      <c r="T1249" s="133" t="str">
        <f t="shared" si="375"/>
        <v>-</v>
      </c>
      <c r="U1249" s="6"/>
      <c r="V1249" s="6"/>
      <c r="W1249" s="6"/>
      <c r="X1249" s="7"/>
      <c r="Y1249" s="1"/>
      <c r="Z1249" s="6"/>
      <c r="AA1249" s="7"/>
      <c r="AB1249" s="7"/>
      <c r="AC1249" s="7"/>
      <c r="AD1249" s="6"/>
      <c r="AE1249" s="8"/>
      <c r="AF1249" s="6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</row>
    <row r="1250" spans="1:212" x14ac:dyDescent="0.2">
      <c r="A1250" s="122">
        <f t="shared" si="366"/>
        <v>44944</v>
      </c>
      <c r="B1250" s="121">
        <f t="shared" ca="1" si="376"/>
        <v>10562.86478</v>
      </c>
      <c r="C1250" s="123">
        <f t="shared" si="367"/>
        <v>10000</v>
      </c>
      <c r="D1250" s="124">
        <f ca="1">IF(A1250&lt;$B$1,VLOOKUP(A1250,[1]DI!$A$4:$B$15000,2,FALSE),0)</f>
        <v>0.13650000000000001</v>
      </c>
      <c r="E1250" s="123">
        <f t="shared" ca="1" si="360"/>
        <v>1.00050788</v>
      </c>
      <c r="F1250" s="123">
        <f ca="1">(TRUNC(PRODUCT($E$12:$E1249),16))</f>
        <v>1.23466137995345</v>
      </c>
      <c r="G1250" s="123">
        <f t="shared" ca="1" si="359"/>
        <v>1.1741322804090699</v>
      </c>
      <c r="H1250" s="123">
        <f t="shared" ca="1" si="361"/>
        <v>1.0515521999999999</v>
      </c>
      <c r="I1250" s="124">
        <f t="shared" si="368"/>
        <v>1.15E-2</v>
      </c>
      <c r="J1250" s="125">
        <f t="shared" si="369"/>
        <v>44799</v>
      </c>
      <c r="K1250" s="126">
        <f t="shared" si="370"/>
        <v>99</v>
      </c>
      <c r="L1250" s="127">
        <f t="shared" si="371"/>
        <v>99</v>
      </c>
      <c r="M1250" s="128">
        <f t="shared" si="362"/>
        <v>1.0045021810000001</v>
      </c>
      <c r="N1250" s="128">
        <f t="shared" ca="1" si="363"/>
        <v>1.0562864780000001</v>
      </c>
      <c r="O1250" s="127">
        <f t="shared" si="372"/>
        <v>0</v>
      </c>
      <c r="P1250" s="123">
        <f t="shared" ca="1" si="364"/>
        <v>562.86478</v>
      </c>
      <c r="Q1250" s="129">
        <f t="shared" si="365"/>
        <v>0</v>
      </c>
      <c r="R1250" s="130" t="str">
        <f t="shared" si="373"/>
        <v>J=</v>
      </c>
      <c r="S1250" s="125">
        <f t="shared" si="374"/>
        <v>44984</v>
      </c>
      <c r="T1250" s="133" t="str">
        <f t="shared" si="375"/>
        <v>-</v>
      </c>
      <c r="U1250" s="6"/>
      <c r="V1250" s="6"/>
      <c r="W1250" s="6"/>
      <c r="X1250" s="7"/>
      <c r="Y1250" s="1"/>
      <c r="Z1250" s="6"/>
      <c r="AA1250" s="7"/>
      <c r="AB1250" s="7"/>
      <c r="AC1250" s="7"/>
      <c r="AD1250" s="6"/>
      <c r="AE1250" s="8"/>
      <c r="AF1250" s="6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</row>
    <row r="1251" spans="1:212" x14ac:dyDescent="0.2">
      <c r="A1251" s="122">
        <f t="shared" si="366"/>
        <v>44945</v>
      </c>
      <c r="B1251" s="121">
        <f t="shared" ca="1" si="376"/>
        <v>10568.70897</v>
      </c>
      <c r="C1251" s="123">
        <f t="shared" si="367"/>
        <v>10000</v>
      </c>
      <c r="D1251" s="124">
        <f ca="1">IF(A1251&lt;$B$1,VLOOKUP(A1251,[1]DI!$A$4:$B$15000,2,FALSE),0)</f>
        <v>0.13650000000000001</v>
      </c>
      <c r="E1251" s="123">
        <f t="shared" ca="1" si="360"/>
        <v>1.00050788</v>
      </c>
      <c r="F1251" s="123">
        <f ca="1">(TRUNC(PRODUCT($E$12:$E1250),16))</f>
        <v>1.2352884397751001</v>
      </c>
      <c r="G1251" s="123">
        <f t="shared" ca="1" si="359"/>
        <v>1.1741322804090699</v>
      </c>
      <c r="H1251" s="123">
        <f t="shared" ca="1" si="361"/>
        <v>1.0520862600000001</v>
      </c>
      <c r="I1251" s="124">
        <f t="shared" si="368"/>
        <v>1.15E-2</v>
      </c>
      <c r="J1251" s="125">
        <f t="shared" si="369"/>
        <v>44799</v>
      </c>
      <c r="K1251" s="126">
        <f t="shared" si="370"/>
        <v>100</v>
      </c>
      <c r="L1251" s="127">
        <f t="shared" si="371"/>
        <v>100</v>
      </c>
      <c r="M1251" s="128">
        <f t="shared" si="362"/>
        <v>1.004547761</v>
      </c>
      <c r="N1251" s="128">
        <f t="shared" ca="1" si="363"/>
        <v>1.056870897</v>
      </c>
      <c r="O1251" s="127">
        <f t="shared" si="372"/>
        <v>0</v>
      </c>
      <c r="P1251" s="123">
        <f t="shared" ca="1" si="364"/>
        <v>568.70897000000002</v>
      </c>
      <c r="Q1251" s="129">
        <f t="shared" si="365"/>
        <v>0</v>
      </c>
      <c r="R1251" s="130" t="str">
        <f t="shared" si="373"/>
        <v>J=</v>
      </c>
      <c r="S1251" s="125">
        <f t="shared" si="374"/>
        <v>44984</v>
      </c>
      <c r="T1251" s="133" t="str">
        <f t="shared" si="375"/>
        <v>-</v>
      </c>
      <c r="U1251" s="6"/>
      <c r="V1251" s="6"/>
      <c r="W1251" s="6"/>
      <c r="X1251" s="7"/>
      <c r="Y1251" s="1"/>
      <c r="Z1251" s="6"/>
      <c r="AA1251" s="7"/>
      <c r="AB1251" s="7"/>
      <c r="AC1251" s="7"/>
      <c r="AD1251" s="6"/>
      <c r="AE1251" s="8"/>
      <c r="AF1251" s="6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</row>
    <row r="1252" spans="1:212" x14ac:dyDescent="0.2">
      <c r="A1252" s="122">
        <f t="shared" si="366"/>
        <v>44946</v>
      </c>
      <c r="B1252" s="121">
        <f t="shared" ca="1" si="376"/>
        <v>10574.556369989999</v>
      </c>
      <c r="C1252" s="123">
        <f t="shared" si="367"/>
        <v>10000</v>
      </c>
      <c r="D1252" s="124">
        <f ca="1">IF(A1252&lt;$B$1,VLOOKUP(A1252,[1]DI!$A$4:$B$15000,2,FALSE),0)</f>
        <v>0.13650000000000001</v>
      </c>
      <c r="E1252" s="123">
        <f t="shared" ca="1" si="360"/>
        <v>1.00050788</v>
      </c>
      <c r="F1252" s="123">
        <f ca="1">(TRUNC(PRODUCT($E$12:$E1251),16))</f>
        <v>1.23591581806789</v>
      </c>
      <c r="G1252" s="123">
        <f t="shared" ca="1" si="359"/>
        <v>1.1741322804090699</v>
      </c>
      <c r="H1252" s="123">
        <f t="shared" ca="1" si="361"/>
        <v>1.0526205900000001</v>
      </c>
      <c r="I1252" s="124">
        <f t="shared" si="368"/>
        <v>1.15E-2</v>
      </c>
      <c r="J1252" s="125">
        <f t="shared" si="369"/>
        <v>44799</v>
      </c>
      <c r="K1252" s="126">
        <f t="shared" si="370"/>
        <v>101</v>
      </c>
      <c r="L1252" s="127">
        <f t="shared" si="371"/>
        <v>101</v>
      </c>
      <c r="M1252" s="128">
        <f t="shared" si="362"/>
        <v>1.004593343</v>
      </c>
      <c r="N1252" s="128">
        <f t="shared" ca="1" si="363"/>
        <v>1.0574556369999999</v>
      </c>
      <c r="O1252" s="127">
        <f t="shared" si="372"/>
        <v>0</v>
      </c>
      <c r="P1252" s="123">
        <f t="shared" ca="1" si="364"/>
        <v>574.55636999000001</v>
      </c>
      <c r="Q1252" s="129">
        <f t="shared" si="365"/>
        <v>0</v>
      </c>
      <c r="R1252" s="130" t="str">
        <f t="shared" si="373"/>
        <v>J=</v>
      </c>
      <c r="S1252" s="125">
        <f t="shared" si="374"/>
        <v>44984</v>
      </c>
      <c r="T1252" s="133" t="str">
        <f t="shared" si="375"/>
        <v>-</v>
      </c>
      <c r="U1252" s="6"/>
      <c r="V1252" s="6"/>
      <c r="W1252" s="6"/>
      <c r="X1252" s="7"/>
      <c r="Y1252" s="1"/>
      <c r="Z1252" s="6"/>
      <c r="AA1252" s="7"/>
      <c r="AB1252" s="7"/>
      <c r="AC1252" s="7"/>
      <c r="AD1252" s="6"/>
      <c r="AE1252" s="8"/>
      <c r="AF1252" s="6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</row>
    <row r="1253" spans="1:212" x14ac:dyDescent="0.2">
      <c r="A1253" s="122">
        <f t="shared" si="366"/>
        <v>44947</v>
      </c>
      <c r="B1253" s="121">
        <f t="shared" ca="1" si="376"/>
        <v>10580.4071</v>
      </c>
      <c r="C1253" s="123">
        <f t="shared" si="367"/>
        <v>10000</v>
      </c>
      <c r="D1253" s="124">
        <f ca="1">IF(A1253&lt;$B$1,VLOOKUP(A1253,[1]DI!$A$4:$B$15000,2,FALSE),0)</f>
        <v>0</v>
      </c>
      <c r="E1253" s="123">
        <f t="shared" ca="1" si="360"/>
        <v>1</v>
      </c>
      <c r="F1253" s="123">
        <f ca="1">(TRUNC(PRODUCT($E$12:$E1252),16))</f>
        <v>1.23654351499357</v>
      </c>
      <c r="G1253" s="123">
        <f t="shared" ca="1" si="359"/>
        <v>1.1741322804090699</v>
      </c>
      <c r="H1253" s="123">
        <f t="shared" ca="1" si="361"/>
        <v>1.0531552</v>
      </c>
      <c r="I1253" s="124">
        <f t="shared" si="368"/>
        <v>1.15E-2</v>
      </c>
      <c r="J1253" s="125">
        <f t="shared" si="369"/>
        <v>44799</v>
      </c>
      <c r="K1253" s="126">
        <f t="shared" si="370"/>
        <v>101</v>
      </c>
      <c r="L1253" s="127">
        <f t="shared" si="371"/>
        <v>102</v>
      </c>
      <c r="M1253" s="128">
        <f t="shared" si="362"/>
        <v>1.004638927</v>
      </c>
      <c r="N1253" s="128">
        <f t="shared" ca="1" si="363"/>
        <v>1.05804071</v>
      </c>
      <c r="O1253" s="127">
        <f t="shared" si="372"/>
        <v>0</v>
      </c>
      <c r="P1253" s="123">
        <f t="shared" ca="1" si="364"/>
        <v>580.40710000000001</v>
      </c>
      <c r="Q1253" s="129">
        <f t="shared" si="365"/>
        <v>0</v>
      </c>
      <c r="R1253" s="130" t="str">
        <f t="shared" si="373"/>
        <v>J=</v>
      </c>
      <c r="S1253" s="125">
        <f t="shared" si="374"/>
        <v>44984</v>
      </c>
      <c r="T1253" s="133" t="str">
        <f t="shared" si="375"/>
        <v>-</v>
      </c>
      <c r="U1253" s="6"/>
      <c r="V1253" s="6"/>
      <c r="W1253" s="6"/>
      <c r="X1253" s="7"/>
      <c r="Y1253" s="1"/>
      <c r="Z1253" s="6"/>
      <c r="AA1253" s="7"/>
      <c r="AB1253" s="7"/>
      <c r="AC1253" s="7"/>
      <c r="AD1253" s="6"/>
      <c r="AE1253" s="8"/>
      <c r="AF1253" s="6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</row>
    <row r="1254" spans="1:212" x14ac:dyDescent="0.2">
      <c r="A1254" s="122">
        <f t="shared" si="366"/>
        <v>44948</v>
      </c>
      <c r="B1254" s="121">
        <f t="shared" ca="1" si="376"/>
        <v>10580.4071</v>
      </c>
      <c r="C1254" s="123">
        <f t="shared" si="367"/>
        <v>10000</v>
      </c>
      <c r="D1254" s="124">
        <f ca="1">IF(A1254&lt;$B$1,VLOOKUP(A1254,[1]DI!$A$4:$B$15000,2,FALSE),0)</f>
        <v>0</v>
      </c>
      <c r="E1254" s="123">
        <f t="shared" ca="1" si="360"/>
        <v>1</v>
      </c>
      <c r="F1254" s="123">
        <f ca="1">(TRUNC(PRODUCT($E$12:$E1253),16))</f>
        <v>1.23654351499357</v>
      </c>
      <c r="G1254" s="123">
        <f t="shared" ca="1" si="359"/>
        <v>1.1741322804090699</v>
      </c>
      <c r="H1254" s="123">
        <f t="shared" ca="1" si="361"/>
        <v>1.0531552</v>
      </c>
      <c r="I1254" s="124">
        <f t="shared" si="368"/>
        <v>1.15E-2</v>
      </c>
      <c r="J1254" s="125">
        <f t="shared" si="369"/>
        <v>44799</v>
      </c>
      <c r="K1254" s="126">
        <f t="shared" si="370"/>
        <v>101</v>
      </c>
      <c r="L1254" s="127">
        <f t="shared" si="371"/>
        <v>102</v>
      </c>
      <c r="M1254" s="128">
        <f t="shared" si="362"/>
        <v>1.004638927</v>
      </c>
      <c r="N1254" s="128">
        <f t="shared" ca="1" si="363"/>
        <v>1.05804071</v>
      </c>
      <c r="O1254" s="127">
        <f t="shared" si="372"/>
        <v>0</v>
      </c>
      <c r="P1254" s="123">
        <f t="shared" ca="1" si="364"/>
        <v>580.40710000000001</v>
      </c>
      <c r="Q1254" s="129">
        <f t="shared" si="365"/>
        <v>0</v>
      </c>
      <c r="R1254" s="130" t="str">
        <f t="shared" si="373"/>
        <v>J=</v>
      </c>
      <c r="S1254" s="125">
        <f t="shared" si="374"/>
        <v>44984</v>
      </c>
      <c r="T1254" s="133" t="str">
        <f t="shared" si="375"/>
        <v>-</v>
      </c>
      <c r="U1254" s="6"/>
      <c r="V1254" s="6"/>
      <c r="W1254" s="6"/>
      <c r="X1254" s="7"/>
      <c r="Y1254" s="1"/>
      <c r="Z1254" s="6"/>
      <c r="AA1254" s="7"/>
      <c r="AB1254" s="7"/>
      <c r="AC1254" s="7"/>
      <c r="AD1254" s="6"/>
      <c r="AE1254" s="8"/>
      <c r="AF1254" s="6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</row>
    <row r="1255" spans="1:212" x14ac:dyDescent="0.2">
      <c r="A1255" s="122">
        <f t="shared" si="366"/>
        <v>44949</v>
      </c>
      <c r="B1255" s="121">
        <f t="shared" ca="1" si="376"/>
        <v>10580.4071</v>
      </c>
      <c r="C1255" s="123">
        <f t="shared" si="367"/>
        <v>10000</v>
      </c>
      <c r="D1255" s="124">
        <f ca="1">IF(A1255&lt;$B$1,VLOOKUP(A1255,[1]DI!$A$4:$B$15000,2,FALSE),0)</f>
        <v>0.13650000000000001</v>
      </c>
      <c r="E1255" s="123">
        <f t="shared" ca="1" si="360"/>
        <v>1.00050788</v>
      </c>
      <c r="F1255" s="123">
        <f ca="1">(TRUNC(PRODUCT($E$12:$E1254),16))</f>
        <v>1.23654351499357</v>
      </c>
      <c r="G1255" s="123">
        <f t="shared" ca="1" si="359"/>
        <v>1.1741322804090699</v>
      </c>
      <c r="H1255" s="123">
        <f t="shared" ca="1" si="361"/>
        <v>1.0531552</v>
      </c>
      <c r="I1255" s="124">
        <f t="shared" si="368"/>
        <v>1.15E-2</v>
      </c>
      <c r="J1255" s="125">
        <f t="shared" si="369"/>
        <v>44799</v>
      </c>
      <c r="K1255" s="126">
        <f t="shared" si="370"/>
        <v>102</v>
      </c>
      <c r="L1255" s="127">
        <f t="shared" si="371"/>
        <v>102</v>
      </c>
      <c r="M1255" s="128">
        <f t="shared" si="362"/>
        <v>1.004638927</v>
      </c>
      <c r="N1255" s="128">
        <f t="shared" ca="1" si="363"/>
        <v>1.05804071</v>
      </c>
      <c r="O1255" s="127">
        <f t="shared" si="372"/>
        <v>0</v>
      </c>
      <c r="P1255" s="123">
        <f t="shared" ca="1" si="364"/>
        <v>580.40710000000001</v>
      </c>
      <c r="Q1255" s="129">
        <f t="shared" si="365"/>
        <v>0</v>
      </c>
      <c r="R1255" s="130" t="str">
        <f t="shared" si="373"/>
        <v>J=</v>
      </c>
      <c r="S1255" s="125">
        <f t="shared" si="374"/>
        <v>44984</v>
      </c>
      <c r="T1255" s="133" t="str">
        <f t="shared" si="375"/>
        <v>-</v>
      </c>
      <c r="U1255" s="6"/>
      <c r="V1255" s="6"/>
      <c r="W1255" s="6"/>
      <c r="X1255" s="7"/>
      <c r="Y1255" s="1"/>
      <c r="Z1255" s="6"/>
      <c r="AA1255" s="7"/>
      <c r="AB1255" s="7"/>
      <c r="AC1255" s="7"/>
      <c r="AD1255" s="6"/>
      <c r="AE1255" s="8"/>
      <c r="AF1255" s="6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</row>
    <row r="1256" spans="1:212" x14ac:dyDescent="0.2">
      <c r="A1256" s="122">
        <f t="shared" si="366"/>
        <v>44950</v>
      </c>
      <c r="B1256" s="121">
        <f t="shared" ca="1" si="376"/>
        <v>10586.261049999999</v>
      </c>
      <c r="C1256" s="123">
        <f t="shared" si="367"/>
        <v>10000</v>
      </c>
      <c r="D1256" s="124">
        <f ca="1">IF(A1256&lt;$B$1,VLOOKUP(A1256,[1]DI!$A$4:$B$15000,2,FALSE),0)</f>
        <v>0.13650000000000001</v>
      </c>
      <c r="E1256" s="123">
        <f t="shared" ca="1" si="360"/>
        <v>1.00050788</v>
      </c>
      <c r="F1256" s="123">
        <f ca="1">(TRUNC(PRODUCT($E$12:$E1255),16))</f>
        <v>1.2371715307139599</v>
      </c>
      <c r="G1256" s="123">
        <f t="shared" ca="1" si="359"/>
        <v>1.1741322804090699</v>
      </c>
      <c r="H1256" s="123">
        <f t="shared" ca="1" si="361"/>
        <v>1.05369008</v>
      </c>
      <c r="I1256" s="124">
        <f t="shared" si="368"/>
        <v>1.15E-2</v>
      </c>
      <c r="J1256" s="125">
        <f t="shared" si="369"/>
        <v>44799</v>
      </c>
      <c r="K1256" s="126">
        <f t="shared" si="370"/>
        <v>103</v>
      </c>
      <c r="L1256" s="127">
        <f t="shared" si="371"/>
        <v>103</v>
      </c>
      <c r="M1256" s="128">
        <f t="shared" si="362"/>
        <v>1.0046845129999999</v>
      </c>
      <c r="N1256" s="128">
        <f t="shared" ca="1" si="363"/>
        <v>1.0586261050000001</v>
      </c>
      <c r="O1256" s="127">
        <f t="shared" si="372"/>
        <v>0</v>
      </c>
      <c r="P1256" s="123">
        <f t="shared" ca="1" si="364"/>
        <v>586.26104999999995</v>
      </c>
      <c r="Q1256" s="129">
        <f t="shared" si="365"/>
        <v>0</v>
      </c>
      <c r="R1256" s="130" t="str">
        <f t="shared" si="373"/>
        <v>J=</v>
      </c>
      <c r="S1256" s="125">
        <f t="shared" si="374"/>
        <v>44984</v>
      </c>
      <c r="T1256" s="133" t="str">
        <f t="shared" si="375"/>
        <v>-</v>
      </c>
      <c r="U1256" s="6"/>
      <c r="V1256" s="6"/>
      <c r="W1256" s="6"/>
      <c r="X1256" s="7"/>
      <c r="Y1256" s="1"/>
      <c r="Z1256" s="6"/>
      <c r="AA1256" s="7"/>
      <c r="AB1256" s="7"/>
      <c r="AC1256" s="7"/>
      <c r="AD1256" s="6"/>
      <c r="AE1256" s="8"/>
      <c r="AF1256" s="6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</row>
    <row r="1257" spans="1:212" x14ac:dyDescent="0.2">
      <c r="A1257" s="122">
        <f t="shared" si="366"/>
        <v>44951</v>
      </c>
      <c r="B1257" s="121">
        <f t="shared" ca="1" si="376"/>
        <v>10592.118119999999</v>
      </c>
      <c r="C1257" s="123">
        <f t="shared" si="367"/>
        <v>10000</v>
      </c>
      <c r="D1257" s="124">
        <f ca="1">IF(A1257&lt;$B$1,VLOOKUP(A1257,[1]DI!$A$4:$B$15000,2,FALSE),0)</f>
        <v>0.13650000000000001</v>
      </c>
      <c r="E1257" s="123">
        <f t="shared" ca="1" si="360"/>
        <v>1.00050788</v>
      </c>
      <c r="F1257" s="123">
        <f ca="1">(TRUNC(PRODUCT($E$12:$E1256),16))</f>
        <v>1.2377998653909801</v>
      </c>
      <c r="G1257" s="123">
        <f t="shared" ca="1" si="359"/>
        <v>1.1741322804090699</v>
      </c>
      <c r="H1257" s="123">
        <f t="shared" ca="1" si="361"/>
        <v>1.05422522</v>
      </c>
      <c r="I1257" s="124">
        <f t="shared" si="368"/>
        <v>1.15E-2</v>
      </c>
      <c r="J1257" s="125">
        <f t="shared" si="369"/>
        <v>44799</v>
      </c>
      <c r="K1257" s="126">
        <f t="shared" si="370"/>
        <v>104</v>
      </c>
      <c r="L1257" s="127">
        <f t="shared" si="371"/>
        <v>104</v>
      </c>
      <c r="M1257" s="128">
        <f t="shared" si="362"/>
        <v>1.004730101</v>
      </c>
      <c r="N1257" s="128">
        <f t="shared" ca="1" si="363"/>
        <v>1.059211812</v>
      </c>
      <c r="O1257" s="127">
        <f t="shared" si="372"/>
        <v>0</v>
      </c>
      <c r="P1257" s="123">
        <f t="shared" ca="1" si="364"/>
        <v>592.11811999999998</v>
      </c>
      <c r="Q1257" s="129">
        <f t="shared" si="365"/>
        <v>0</v>
      </c>
      <c r="R1257" s="130" t="str">
        <f t="shared" si="373"/>
        <v>J=</v>
      </c>
      <c r="S1257" s="125">
        <f t="shared" si="374"/>
        <v>44984</v>
      </c>
      <c r="T1257" s="133" t="str">
        <f t="shared" si="375"/>
        <v>-</v>
      </c>
      <c r="U1257" s="6"/>
      <c r="V1257" s="6"/>
      <c r="W1257" s="6"/>
      <c r="X1257" s="7"/>
      <c r="Y1257" s="1"/>
      <c r="Z1257" s="6"/>
      <c r="AA1257" s="7"/>
      <c r="AB1257" s="7"/>
      <c r="AC1257" s="7"/>
      <c r="AD1257" s="6"/>
      <c r="AE1257" s="8"/>
      <c r="AF1257" s="6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</row>
    <row r="1258" spans="1:212" x14ac:dyDescent="0.2">
      <c r="A1258" s="122">
        <f t="shared" si="366"/>
        <v>44952</v>
      </c>
      <c r="B1258" s="121">
        <f t="shared" ca="1" si="376"/>
        <v>10597.97850999</v>
      </c>
      <c r="C1258" s="123">
        <f t="shared" si="367"/>
        <v>10000</v>
      </c>
      <c r="D1258" s="124">
        <f ca="1">IF(A1258&lt;$B$1,VLOOKUP(A1258,[1]DI!$A$4:$B$15000,2,FALSE),0)</f>
        <v>0.13650000000000001</v>
      </c>
      <c r="E1258" s="123">
        <f t="shared" ca="1" si="360"/>
        <v>1.00050788</v>
      </c>
      <c r="F1258" s="123">
        <f ca="1">(TRUNC(PRODUCT($E$12:$E1257),16))</f>
        <v>1.23842851918662</v>
      </c>
      <c r="G1258" s="123">
        <f t="shared" ca="1" si="359"/>
        <v>1.1741322804090699</v>
      </c>
      <c r="H1258" s="123">
        <f t="shared" ca="1" si="361"/>
        <v>1.05476064</v>
      </c>
      <c r="I1258" s="124">
        <f t="shared" si="368"/>
        <v>1.15E-2</v>
      </c>
      <c r="J1258" s="125">
        <f t="shared" si="369"/>
        <v>44799</v>
      </c>
      <c r="K1258" s="126">
        <f t="shared" si="370"/>
        <v>105</v>
      </c>
      <c r="L1258" s="127">
        <f t="shared" si="371"/>
        <v>105</v>
      </c>
      <c r="M1258" s="128">
        <f t="shared" si="362"/>
        <v>1.0047756910000001</v>
      </c>
      <c r="N1258" s="128">
        <f t="shared" ca="1" si="363"/>
        <v>1.0597978509999999</v>
      </c>
      <c r="O1258" s="127">
        <f t="shared" si="372"/>
        <v>0</v>
      </c>
      <c r="P1258" s="123">
        <f t="shared" ca="1" si="364"/>
        <v>597.97850999000002</v>
      </c>
      <c r="Q1258" s="129">
        <f t="shared" si="365"/>
        <v>0</v>
      </c>
      <c r="R1258" s="130" t="str">
        <f t="shared" si="373"/>
        <v>J=</v>
      </c>
      <c r="S1258" s="125">
        <f t="shared" si="374"/>
        <v>44984</v>
      </c>
      <c r="T1258" s="133" t="str">
        <f t="shared" si="375"/>
        <v>-</v>
      </c>
      <c r="U1258" s="6"/>
      <c r="V1258" s="6"/>
      <c r="W1258" s="6"/>
      <c r="X1258" s="7"/>
      <c r="Y1258" s="1"/>
      <c r="Z1258" s="6"/>
      <c r="AA1258" s="7"/>
      <c r="AB1258" s="7"/>
      <c r="AC1258" s="7"/>
      <c r="AD1258" s="6"/>
      <c r="AE1258" s="8"/>
      <c r="AF1258" s="6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</row>
    <row r="1259" spans="1:212" x14ac:dyDescent="0.2">
      <c r="A1259" s="122">
        <f t="shared" si="366"/>
        <v>44953</v>
      </c>
      <c r="B1259" s="121">
        <f t="shared" ca="1" si="376"/>
        <v>10603.842130000001</v>
      </c>
      <c r="C1259" s="123">
        <f t="shared" si="367"/>
        <v>10000</v>
      </c>
      <c r="D1259" s="124">
        <f ca="1">IF(A1259&lt;$B$1,VLOOKUP(A1259,[1]DI!$A$4:$B$15000,2,FALSE),0)</f>
        <v>0.13650000000000001</v>
      </c>
      <c r="E1259" s="123">
        <f t="shared" ca="1" si="360"/>
        <v>1.00050788</v>
      </c>
      <c r="F1259" s="123">
        <f ca="1">(TRUNC(PRODUCT($E$12:$E1258),16))</f>
        <v>1.23905749226294</v>
      </c>
      <c r="G1259" s="123">
        <f t="shared" ca="1" si="359"/>
        <v>1.1741322804090699</v>
      </c>
      <c r="H1259" s="123">
        <f t="shared" ca="1" si="361"/>
        <v>1.05529633</v>
      </c>
      <c r="I1259" s="124">
        <f t="shared" si="368"/>
        <v>1.15E-2</v>
      </c>
      <c r="J1259" s="125">
        <f t="shared" si="369"/>
        <v>44799</v>
      </c>
      <c r="K1259" s="126">
        <f t="shared" si="370"/>
        <v>106</v>
      </c>
      <c r="L1259" s="127">
        <f t="shared" si="371"/>
        <v>106</v>
      </c>
      <c r="M1259" s="128">
        <f t="shared" si="362"/>
        <v>1.0048212839999999</v>
      </c>
      <c r="N1259" s="128">
        <f t="shared" ca="1" si="363"/>
        <v>1.0603842130000001</v>
      </c>
      <c r="O1259" s="127">
        <f t="shared" si="372"/>
        <v>0</v>
      </c>
      <c r="P1259" s="123">
        <f t="shared" ca="1" si="364"/>
        <v>603.84213</v>
      </c>
      <c r="Q1259" s="129">
        <f t="shared" si="365"/>
        <v>0</v>
      </c>
      <c r="R1259" s="130" t="str">
        <f t="shared" si="373"/>
        <v>J=</v>
      </c>
      <c r="S1259" s="125">
        <f t="shared" si="374"/>
        <v>44984</v>
      </c>
      <c r="T1259" s="133" t="str">
        <f t="shared" si="375"/>
        <v>-</v>
      </c>
      <c r="U1259" s="6"/>
      <c r="V1259" s="6"/>
      <c r="W1259" s="6"/>
      <c r="X1259" s="7"/>
      <c r="Y1259" s="1"/>
      <c r="Z1259" s="6"/>
      <c r="AA1259" s="7"/>
      <c r="AB1259" s="7"/>
      <c r="AC1259" s="7"/>
      <c r="AD1259" s="6"/>
      <c r="AE1259" s="8"/>
      <c r="AF1259" s="6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</row>
    <row r="1260" spans="1:212" x14ac:dyDescent="0.2">
      <c r="A1260" s="122">
        <f t="shared" si="366"/>
        <v>44954</v>
      </c>
      <c r="B1260" s="121">
        <f t="shared" ca="1" si="376"/>
        <v>10609.709070000001</v>
      </c>
      <c r="C1260" s="123">
        <f t="shared" si="367"/>
        <v>10000</v>
      </c>
      <c r="D1260" s="124">
        <f ca="1">IF(A1260&lt;$B$1,VLOOKUP(A1260,[1]DI!$A$4:$B$15000,2,FALSE),0)</f>
        <v>0</v>
      </c>
      <c r="E1260" s="123">
        <f t="shared" ca="1" si="360"/>
        <v>1</v>
      </c>
      <c r="F1260" s="123">
        <f ca="1">(TRUNC(PRODUCT($E$12:$E1259),16))</f>
        <v>1.23968678478211</v>
      </c>
      <c r="G1260" s="123">
        <f t="shared" ca="1" si="359"/>
        <v>1.1741322804090699</v>
      </c>
      <c r="H1260" s="123">
        <f t="shared" ca="1" si="361"/>
        <v>1.0558323000000001</v>
      </c>
      <c r="I1260" s="124">
        <f t="shared" si="368"/>
        <v>1.15E-2</v>
      </c>
      <c r="J1260" s="125">
        <f t="shared" si="369"/>
        <v>44799</v>
      </c>
      <c r="K1260" s="126">
        <f t="shared" si="370"/>
        <v>106</v>
      </c>
      <c r="L1260" s="127">
        <f t="shared" si="371"/>
        <v>107</v>
      </c>
      <c r="M1260" s="128">
        <f t="shared" si="362"/>
        <v>1.0048668780000001</v>
      </c>
      <c r="N1260" s="128">
        <f t="shared" ca="1" si="363"/>
        <v>1.060970907</v>
      </c>
      <c r="O1260" s="127">
        <f t="shared" si="372"/>
        <v>0</v>
      </c>
      <c r="P1260" s="123">
        <f t="shared" ca="1" si="364"/>
        <v>609.70907</v>
      </c>
      <c r="Q1260" s="129">
        <f t="shared" si="365"/>
        <v>0</v>
      </c>
      <c r="R1260" s="130" t="str">
        <f t="shared" si="373"/>
        <v>J=</v>
      </c>
      <c r="S1260" s="125">
        <f t="shared" si="374"/>
        <v>44984</v>
      </c>
      <c r="T1260" s="133" t="str">
        <f t="shared" si="375"/>
        <v>-</v>
      </c>
      <c r="U1260" s="6"/>
      <c r="V1260" s="6"/>
      <c r="W1260" s="6"/>
      <c r="X1260" s="7"/>
      <c r="Y1260" s="1"/>
      <c r="Z1260" s="6"/>
      <c r="AA1260" s="7"/>
      <c r="AB1260" s="7"/>
      <c r="AC1260" s="7"/>
      <c r="AD1260" s="6"/>
      <c r="AE1260" s="8"/>
      <c r="AF1260" s="6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</row>
    <row r="1261" spans="1:212" x14ac:dyDescent="0.2">
      <c r="A1261" s="122">
        <f t="shared" si="366"/>
        <v>44955</v>
      </c>
      <c r="B1261" s="121">
        <f t="shared" ca="1" si="376"/>
        <v>10609.709070000001</v>
      </c>
      <c r="C1261" s="123">
        <f t="shared" si="367"/>
        <v>10000</v>
      </c>
      <c r="D1261" s="124">
        <f ca="1">IF(A1261&lt;$B$1,VLOOKUP(A1261,[1]DI!$A$4:$B$15000,2,FALSE),0)</f>
        <v>0</v>
      </c>
      <c r="E1261" s="123">
        <f t="shared" ca="1" si="360"/>
        <v>1</v>
      </c>
      <c r="F1261" s="123">
        <f ca="1">(TRUNC(PRODUCT($E$12:$E1260),16))</f>
        <v>1.23968678478211</v>
      </c>
      <c r="G1261" s="123">
        <f t="shared" ca="1" si="359"/>
        <v>1.1741322804090699</v>
      </c>
      <c r="H1261" s="123">
        <f t="shared" ca="1" si="361"/>
        <v>1.0558323000000001</v>
      </c>
      <c r="I1261" s="124">
        <f t="shared" si="368"/>
        <v>1.15E-2</v>
      </c>
      <c r="J1261" s="125">
        <f t="shared" si="369"/>
        <v>44799</v>
      </c>
      <c r="K1261" s="126">
        <f t="shared" si="370"/>
        <v>106</v>
      </c>
      <c r="L1261" s="127">
        <f t="shared" si="371"/>
        <v>107</v>
      </c>
      <c r="M1261" s="128">
        <f t="shared" si="362"/>
        <v>1.0048668780000001</v>
      </c>
      <c r="N1261" s="128">
        <f t="shared" ca="1" si="363"/>
        <v>1.060970907</v>
      </c>
      <c r="O1261" s="127">
        <f t="shared" si="372"/>
        <v>0</v>
      </c>
      <c r="P1261" s="123">
        <f t="shared" ca="1" si="364"/>
        <v>609.70907</v>
      </c>
      <c r="Q1261" s="129">
        <f t="shared" si="365"/>
        <v>0</v>
      </c>
      <c r="R1261" s="130" t="str">
        <f t="shared" si="373"/>
        <v>J=</v>
      </c>
      <c r="S1261" s="125">
        <f t="shared" si="374"/>
        <v>44984</v>
      </c>
      <c r="T1261" s="133" t="str">
        <f t="shared" si="375"/>
        <v>-</v>
      </c>
      <c r="U1261" s="6"/>
      <c r="V1261" s="6"/>
      <c r="W1261" s="6"/>
      <c r="X1261" s="7"/>
      <c r="Y1261" s="1"/>
      <c r="Z1261" s="6"/>
      <c r="AA1261" s="7"/>
      <c r="AB1261" s="7"/>
      <c r="AC1261" s="7"/>
      <c r="AD1261" s="6"/>
      <c r="AE1261" s="8"/>
      <c r="AF1261" s="6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</row>
    <row r="1262" spans="1:212" x14ac:dyDescent="0.2">
      <c r="A1262" s="122">
        <f t="shared" si="366"/>
        <v>44956</v>
      </c>
      <c r="B1262" s="121">
        <f t="shared" ca="1" si="376"/>
        <v>10609.709070000001</v>
      </c>
      <c r="C1262" s="123">
        <f t="shared" si="367"/>
        <v>10000</v>
      </c>
      <c r="D1262" s="124">
        <f ca="1">IF(A1262&lt;$B$1,VLOOKUP(A1262,[1]DI!$A$4:$B$15000,2,FALSE),0)</f>
        <v>0.13650000000000001</v>
      </c>
      <c r="E1262" s="123">
        <f t="shared" ca="1" si="360"/>
        <v>1.00050788</v>
      </c>
      <c r="F1262" s="123">
        <f ca="1">(TRUNC(PRODUCT($E$12:$E1261),16))</f>
        <v>1.23968678478211</v>
      </c>
      <c r="G1262" s="123">
        <f t="shared" ca="1" si="359"/>
        <v>1.1741322804090699</v>
      </c>
      <c r="H1262" s="123">
        <f t="shared" ca="1" si="361"/>
        <v>1.0558323000000001</v>
      </c>
      <c r="I1262" s="124">
        <f t="shared" si="368"/>
        <v>1.15E-2</v>
      </c>
      <c r="J1262" s="125">
        <f t="shared" si="369"/>
        <v>44799</v>
      </c>
      <c r="K1262" s="126">
        <f t="shared" si="370"/>
        <v>107</v>
      </c>
      <c r="L1262" s="127">
        <f t="shared" si="371"/>
        <v>107</v>
      </c>
      <c r="M1262" s="128">
        <f t="shared" si="362"/>
        <v>1.0048668780000001</v>
      </c>
      <c r="N1262" s="128">
        <f t="shared" ca="1" si="363"/>
        <v>1.060970907</v>
      </c>
      <c r="O1262" s="127">
        <f t="shared" si="372"/>
        <v>0</v>
      </c>
      <c r="P1262" s="123">
        <f t="shared" ca="1" si="364"/>
        <v>609.70907</v>
      </c>
      <c r="Q1262" s="129">
        <f t="shared" si="365"/>
        <v>0</v>
      </c>
      <c r="R1262" s="130" t="str">
        <f t="shared" si="373"/>
        <v>J=</v>
      </c>
      <c r="S1262" s="125">
        <f t="shared" si="374"/>
        <v>44984</v>
      </c>
      <c r="T1262" s="133" t="str">
        <f t="shared" si="375"/>
        <v>-</v>
      </c>
      <c r="U1262" s="6"/>
      <c r="V1262" s="6"/>
      <c r="W1262" s="6"/>
      <c r="X1262" s="7"/>
      <c r="Y1262" s="1"/>
      <c r="Z1262" s="6"/>
      <c r="AA1262" s="7"/>
      <c r="AB1262" s="7"/>
      <c r="AC1262" s="7"/>
      <c r="AD1262" s="6"/>
      <c r="AE1262" s="8"/>
      <c r="AF1262" s="6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</row>
    <row r="1263" spans="1:212" x14ac:dyDescent="0.2">
      <c r="A1263" s="122">
        <f t="shared" si="366"/>
        <v>44957</v>
      </c>
      <c r="B1263" s="121">
        <f t="shared" ca="1" si="376"/>
        <v>10615.579129989999</v>
      </c>
      <c r="C1263" s="123">
        <f t="shared" si="367"/>
        <v>10000</v>
      </c>
      <c r="D1263" s="124">
        <f ca="1">IF(A1263&lt;$B$1,VLOOKUP(A1263,[1]DI!$A$4:$B$15000,2,FALSE),0)</f>
        <v>0.13650000000000001</v>
      </c>
      <c r="E1263" s="123">
        <f t="shared" ca="1" si="360"/>
        <v>1.00050788</v>
      </c>
      <c r="F1263" s="123">
        <f ca="1">(TRUNC(PRODUCT($E$12:$E1262),16))</f>
        <v>1.24031639690637</v>
      </c>
      <c r="G1263" s="123">
        <f t="shared" ca="1" si="359"/>
        <v>1.1741322804090699</v>
      </c>
      <c r="H1263" s="123">
        <f t="shared" ca="1" si="361"/>
        <v>1.0563685300000001</v>
      </c>
      <c r="I1263" s="124">
        <f t="shared" si="368"/>
        <v>1.15E-2</v>
      </c>
      <c r="J1263" s="125">
        <f t="shared" si="369"/>
        <v>44799</v>
      </c>
      <c r="K1263" s="126">
        <f t="shared" si="370"/>
        <v>108</v>
      </c>
      <c r="L1263" s="127">
        <f t="shared" si="371"/>
        <v>108</v>
      </c>
      <c r="M1263" s="128">
        <f t="shared" si="362"/>
        <v>1.0049124739999999</v>
      </c>
      <c r="N1263" s="128">
        <f t="shared" ca="1" si="363"/>
        <v>1.0615579129999999</v>
      </c>
      <c r="O1263" s="127">
        <f t="shared" si="372"/>
        <v>0</v>
      </c>
      <c r="P1263" s="123">
        <f t="shared" ca="1" si="364"/>
        <v>615.57912998999996</v>
      </c>
      <c r="Q1263" s="129">
        <f t="shared" si="365"/>
        <v>0</v>
      </c>
      <c r="R1263" s="130" t="str">
        <f t="shared" si="373"/>
        <v>J=</v>
      </c>
      <c r="S1263" s="125">
        <f t="shared" si="374"/>
        <v>44984</v>
      </c>
      <c r="T1263" s="133" t="str">
        <f t="shared" si="375"/>
        <v>-</v>
      </c>
      <c r="U1263" s="6"/>
      <c r="V1263" s="6"/>
      <c r="W1263" s="6"/>
      <c r="X1263" s="7"/>
      <c r="Y1263" s="1"/>
      <c r="Z1263" s="6"/>
      <c r="AA1263" s="7"/>
      <c r="AB1263" s="7"/>
      <c r="AC1263" s="7"/>
      <c r="AD1263" s="6"/>
      <c r="AE1263" s="8"/>
      <c r="AF1263" s="6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</row>
    <row r="1264" spans="1:212" x14ac:dyDescent="0.2">
      <c r="A1264" s="122">
        <f t="shared" si="366"/>
        <v>44958</v>
      </c>
      <c r="B1264" s="121">
        <f t="shared" ca="1" si="376"/>
        <v>10621.452520000001</v>
      </c>
      <c r="C1264" s="123">
        <f t="shared" si="367"/>
        <v>10000</v>
      </c>
      <c r="D1264" s="124">
        <f ca="1">IF(A1264&lt;$B$1,VLOOKUP(A1264,[1]DI!$A$4:$B$15000,2,FALSE),0)</f>
        <v>0.13650000000000001</v>
      </c>
      <c r="E1264" s="123">
        <f t="shared" ca="1" si="360"/>
        <v>1.00050788</v>
      </c>
      <c r="F1264" s="123">
        <f ca="1">(TRUNC(PRODUCT($E$12:$E1263),16))</f>
        <v>1.24094632879803</v>
      </c>
      <c r="G1264" s="123">
        <f t="shared" ref="G1264:G1327" ca="1" si="377">IF(O1263&gt;0,F1263,G1263)</f>
        <v>1.1741322804090699</v>
      </c>
      <c r="H1264" s="123">
        <f t="shared" ca="1" si="361"/>
        <v>1.05690504</v>
      </c>
      <c r="I1264" s="124">
        <f t="shared" si="368"/>
        <v>1.15E-2</v>
      </c>
      <c r="J1264" s="125">
        <f t="shared" si="369"/>
        <v>44799</v>
      </c>
      <c r="K1264" s="126">
        <f t="shared" si="370"/>
        <v>109</v>
      </c>
      <c r="L1264" s="127">
        <f t="shared" si="371"/>
        <v>109</v>
      </c>
      <c r="M1264" s="128">
        <f t="shared" si="362"/>
        <v>1.0049580730000001</v>
      </c>
      <c r="N1264" s="128">
        <f t="shared" ca="1" si="363"/>
        <v>1.0621452520000001</v>
      </c>
      <c r="O1264" s="127">
        <f t="shared" si="372"/>
        <v>0</v>
      </c>
      <c r="P1264" s="123">
        <f t="shared" ca="1" si="364"/>
        <v>621.45252000000005</v>
      </c>
      <c r="Q1264" s="129">
        <f t="shared" si="365"/>
        <v>0</v>
      </c>
      <c r="R1264" s="130" t="str">
        <f t="shared" si="373"/>
        <v>J=</v>
      </c>
      <c r="S1264" s="125">
        <f t="shared" si="374"/>
        <v>44984</v>
      </c>
      <c r="T1264" s="133" t="str">
        <f t="shared" si="375"/>
        <v>-</v>
      </c>
      <c r="U1264" s="6"/>
      <c r="V1264" s="6"/>
      <c r="W1264" s="6"/>
      <c r="X1264" s="7"/>
      <c r="Y1264" s="1"/>
      <c r="Z1264" s="6"/>
      <c r="AA1264" s="7"/>
      <c r="AB1264" s="7"/>
      <c r="AC1264" s="7"/>
      <c r="AD1264" s="6"/>
      <c r="AE1264" s="8"/>
      <c r="AF1264" s="6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</row>
    <row r="1265" spans="1:212" x14ac:dyDescent="0.2">
      <c r="A1265" s="122">
        <f t="shared" si="366"/>
        <v>44959</v>
      </c>
      <c r="B1265" s="121">
        <f t="shared" ca="1" si="376"/>
        <v>10627.32913</v>
      </c>
      <c r="C1265" s="123">
        <f t="shared" si="367"/>
        <v>10000</v>
      </c>
      <c r="D1265" s="124">
        <f ca="1">IF(A1265&lt;$B$1,VLOOKUP(A1265,[1]DI!$A$4:$B$15000,2,FALSE),0)</f>
        <v>0.13650000000000001</v>
      </c>
      <c r="E1265" s="123">
        <f t="shared" ca="1" si="360"/>
        <v>1.00050788</v>
      </c>
      <c r="F1265" s="123">
        <f ca="1">(TRUNC(PRODUCT($E$12:$E1264),16))</f>
        <v>1.2415765806195</v>
      </c>
      <c r="G1265" s="123">
        <f t="shared" ca="1" si="377"/>
        <v>1.1741322804090699</v>
      </c>
      <c r="H1265" s="123">
        <f t="shared" ca="1" si="361"/>
        <v>1.05744182</v>
      </c>
      <c r="I1265" s="124">
        <f t="shared" si="368"/>
        <v>1.15E-2</v>
      </c>
      <c r="J1265" s="125">
        <f t="shared" si="369"/>
        <v>44799</v>
      </c>
      <c r="K1265" s="126">
        <f t="shared" si="370"/>
        <v>110</v>
      </c>
      <c r="L1265" s="127">
        <f t="shared" si="371"/>
        <v>110</v>
      </c>
      <c r="M1265" s="128">
        <f t="shared" si="362"/>
        <v>1.005003673</v>
      </c>
      <c r="N1265" s="128">
        <f t="shared" ca="1" si="363"/>
        <v>1.0627329130000001</v>
      </c>
      <c r="O1265" s="127">
        <f t="shared" si="372"/>
        <v>0</v>
      </c>
      <c r="P1265" s="123">
        <f t="shared" ca="1" si="364"/>
        <v>627.32912999999996</v>
      </c>
      <c r="Q1265" s="129">
        <f t="shared" si="365"/>
        <v>0</v>
      </c>
      <c r="R1265" s="130" t="str">
        <f t="shared" si="373"/>
        <v>J=</v>
      </c>
      <c r="S1265" s="125">
        <f t="shared" si="374"/>
        <v>44984</v>
      </c>
      <c r="T1265" s="133" t="str">
        <f t="shared" si="375"/>
        <v>-</v>
      </c>
      <c r="U1265" s="6"/>
      <c r="V1265" s="6"/>
      <c r="W1265" s="6"/>
      <c r="X1265" s="7"/>
      <c r="Y1265" s="1"/>
      <c r="Z1265" s="6"/>
      <c r="AA1265" s="7"/>
      <c r="AB1265" s="7"/>
      <c r="AC1265" s="7"/>
      <c r="AD1265" s="6"/>
      <c r="AE1265" s="8"/>
      <c r="AF1265" s="6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</row>
    <row r="1266" spans="1:212" x14ac:dyDescent="0.2">
      <c r="A1266" s="122">
        <f t="shared" si="366"/>
        <v>44960</v>
      </c>
      <c r="B1266" s="121">
        <f t="shared" ca="1" si="376"/>
        <v>10633.209070000001</v>
      </c>
      <c r="C1266" s="123">
        <f t="shared" si="367"/>
        <v>10000</v>
      </c>
      <c r="D1266" s="124">
        <f ca="1">IF(A1266&lt;$B$1,VLOOKUP(A1266,[1]DI!$A$4:$B$15000,2,FALSE),0)</f>
        <v>0.13650000000000001</v>
      </c>
      <c r="E1266" s="123">
        <f t="shared" ca="1" si="360"/>
        <v>1.00050788</v>
      </c>
      <c r="F1266" s="123">
        <f ca="1">(TRUNC(PRODUCT($E$12:$E1265),16))</f>
        <v>1.2422071525332601</v>
      </c>
      <c r="G1266" s="123">
        <f t="shared" ca="1" si="377"/>
        <v>1.1741322804090699</v>
      </c>
      <c r="H1266" s="123">
        <f t="shared" ca="1" si="361"/>
        <v>1.0579788800000001</v>
      </c>
      <c r="I1266" s="124">
        <f t="shared" si="368"/>
        <v>1.15E-2</v>
      </c>
      <c r="J1266" s="125">
        <f t="shared" si="369"/>
        <v>44799</v>
      </c>
      <c r="K1266" s="126">
        <f t="shared" si="370"/>
        <v>111</v>
      </c>
      <c r="L1266" s="127">
        <f t="shared" si="371"/>
        <v>111</v>
      </c>
      <c r="M1266" s="128">
        <f t="shared" si="362"/>
        <v>1.005049276</v>
      </c>
      <c r="N1266" s="128">
        <f t="shared" ca="1" si="363"/>
        <v>1.063320907</v>
      </c>
      <c r="O1266" s="127">
        <f t="shared" si="372"/>
        <v>0</v>
      </c>
      <c r="P1266" s="123">
        <f t="shared" ca="1" si="364"/>
        <v>633.20907</v>
      </c>
      <c r="Q1266" s="129">
        <f t="shared" si="365"/>
        <v>0</v>
      </c>
      <c r="R1266" s="130" t="str">
        <f t="shared" si="373"/>
        <v>J=</v>
      </c>
      <c r="S1266" s="125">
        <f t="shared" si="374"/>
        <v>44984</v>
      </c>
      <c r="T1266" s="133" t="str">
        <f t="shared" si="375"/>
        <v>-</v>
      </c>
      <c r="U1266" s="6"/>
      <c r="V1266" s="6"/>
      <c r="W1266" s="6"/>
      <c r="X1266" s="7"/>
      <c r="Y1266" s="1"/>
      <c r="Z1266" s="6"/>
      <c r="AA1266" s="7"/>
      <c r="AB1266" s="7"/>
      <c r="AC1266" s="7"/>
      <c r="AD1266" s="6"/>
      <c r="AE1266" s="8"/>
      <c r="AF1266" s="6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</row>
    <row r="1267" spans="1:212" x14ac:dyDescent="0.2">
      <c r="A1267" s="122">
        <f t="shared" si="366"/>
        <v>44961</v>
      </c>
      <c r="B1267" s="121">
        <f t="shared" ca="1" si="376"/>
        <v>10639.09213999</v>
      </c>
      <c r="C1267" s="123">
        <f t="shared" si="367"/>
        <v>10000</v>
      </c>
      <c r="D1267" s="124">
        <f ca="1">IF(A1267&lt;$B$1,VLOOKUP(A1267,[1]DI!$A$4:$B$15000,2,FALSE),0)</f>
        <v>0</v>
      </c>
      <c r="E1267" s="123">
        <f t="shared" ca="1" si="360"/>
        <v>1</v>
      </c>
      <c r="F1267" s="123">
        <f ca="1">(TRUNC(PRODUCT($E$12:$E1266),16))</f>
        <v>1.2428380447018901</v>
      </c>
      <c r="G1267" s="123">
        <f t="shared" ca="1" si="377"/>
        <v>1.1741322804090699</v>
      </c>
      <c r="H1267" s="123">
        <f t="shared" ca="1" si="361"/>
        <v>1.0585161999999999</v>
      </c>
      <c r="I1267" s="124">
        <f t="shared" si="368"/>
        <v>1.15E-2</v>
      </c>
      <c r="J1267" s="125">
        <f t="shared" si="369"/>
        <v>44799</v>
      </c>
      <c r="K1267" s="126">
        <f t="shared" si="370"/>
        <v>111</v>
      </c>
      <c r="L1267" s="127">
        <f t="shared" si="371"/>
        <v>112</v>
      </c>
      <c r="M1267" s="128">
        <f t="shared" si="362"/>
        <v>1.005094881</v>
      </c>
      <c r="N1267" s="128">
        <f t="shared" ca="1" si="363"/>
        <v>1.0639092139999999</v>
      </c>
      <c r="O1267" s="127">
        <f t="shared" si="372"/>
        <v>0</v>
      </c>
      <c r="P1267" s="123">
        <f t="shared" ca="1" si="364"/>
        <v>639.09213998999996</v>
      </c>
      <c r="Q1267" s="129">
        <f t="shared" si="365"/>
        <v>0</v>
      </c>
      <c r="R1267" s="130" t="str">
        <f t="shared" si="373"/>
        <v>J=</v>
      </c>
      <c r="S1267" s="125">
        <f t="shared" si="374"/>
        <v>44984</v>
      </c>
      <c r="T1267" s="133" t="str">
        <f t="shared" si="375"/>
        <v>-</v>
      </c>
      <c r="U1267" s="6"/>
      <c r="V1267" s="6"/>
      <c r="W1267" s="6"/>
      <c r="X1267" s="7"/>
      <c r="Y1267" s="1"/>
      <c r="Z1267" s="6"/>
      <c r="AA1267" s="7"/>
      <c r="AB1267" s="7"/>
      <c r="AC1267" s="7"/>
      <c r="AD1267" s="6"/>
      <c r="AE1267" s="8"/>
      <c r="AF1267" s="6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</row>
    <row r="1268" spans="1:212" x14ac:dyDescent="0.2">
      <c r="A1268" s="122">
        <f t="shared" si="366"/>
        <v>44962</v>
      </c>
      <c r="B1268" s="121">
        <f t="shared" ca="1" si="376"/>
        <v>10639.09213999</v>
      </c>
      <c r="C1268" s="123">
        <f t="shared" si="367"/>
        <v>10000</v>
      </c>
      <c r="D1268" s="124">
        <f ca="1">IF(A1268&lt;$B$1,VLOOKUP(A1268,[1]DI!$A$4:$B$15000,2,FALSE),0)</f>
        <v>0</v>
      </c>
      <c r="E1268" s="123">
        <f t="shared" ca="1" si="360"/>
        <v>1</v>
      </c>
      <c r="F1268" s="123">
        <f ca="1">(TRUNC(PRODUCT($E$12:$E1267),16))</f>
        <v>1.2428380447018901</v>
      </c>
      <c r="G1268" s="123">
        <f t="shared" ca="1" si="377"/>
        <v>1.1741322804090699</v>
      </c>
      <c r="H1268" s="123">
        <f t="shared" ca="1" si="361"/>
        <v>1.0585161999999999</v>
      </c>
      <c r="I1268" s="124">
        <f t="shared" si="368"/>
        <v>1.15E-2</v>
      </c>
      <c r="J1268" s="125">
        <f t="shared" si="369"/>
        <v>44799</v>
      </c>
      <c r="K1268" s="126">
        <f t="shared" si="370"/>
        <v>111</v>
      </c>
      <c r="L1268" s="127">
        <f t="shared" si="371"/>
        <v>112</v>
      </c>
      <c r="M1268" s="128">
        <f t="shared" si="362"/>
        <v>1.005094881</v>
      </c>
      <c r="N1268" s="128">
        <f t="shared" ca="1" si="363"/>
        <v>1.0639092139999999</v>
      </c>
      <c r="O1268" s="127">
        <f t="shared" si="372"/>
        <v>0</v>
      </c>
      <c r="P1268" s="123">
        <f t="shared" ca="1" si="364"/>
        <v>639.09213998999996</v>
      </c>
      <c r="Q1268" s="129">
        <f t="shared" si="365"/>
        <v>0</v>
      </c>
      <c r="R1268" s="130" t="str">
        <f t="shared" si="373"/>
        <v>J=</v>
      </c>
      <c r="S1268" s="125">
        <f t="shared" si="374"/>
        <v>44984</v>
      </c>
      <c r="T1268" s="133" t="str">
        <f t="shared" si="375"/>
        <v>-</v>
      </c>
      <c r="U1268" s="6"/>
      <c r="V1268" s="6"/>
      <c r="W1268" s="6"/>
      <c r="X1268" s="7"/>
      <c r="Y1268" s="1"/>
      <c r="Z1268" s="6"/>
      <c r="AA1268" s="7"/>
      <c r="AB1268" s="7"/>
      <c r="AC1268" s="7"/>
      <c r="AD1268" s="6"/>
      <c r="AE1268" s="8"/>
      <c r="AF1268" s="6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</row>
    <row r="1269" spans="1:212" x14ac:dyDescent="0.2">
      <c r="A1269" s="122">
        <f t="shared" si="366"/>
        <v>44963</v>
      </c>
      <c r="B1269" s="121">
        <f t="shared" ca="1" si="376"/>
        <v>10639.09213999</v>
      </c>
      <c r="C1269" s="123">
        <f t="shared" si="367"/>
        <v>10000</v>
      </c>
      <c r="D1269" s="124">
        <f ca="1">IF(A1269&lt;$B$1,VLOOKUP(A1269,[1]DI!$A$4:$B$15000,2,FALSE),0)</f>
        <v>0.13650000000000001</v>
      </c>
      <c r="E1269" s="123">
        <f t="shared" ca="1" si="360"/>
        <v>1.00050788</v>
      </c>
      <c r="F1269" s="123">
        <f ca="1">(TRUNC(PRODUCT($E$12:$E1268),16))</f>
        <v>1.2428380447018901</v>
      </c>
      <c r="G1269" s="123">
        <f t="shared" ca="1" si="377"/>
        <v>1.1741322804090699</v>
      </c>
      <c r="H1269" s="123">
        <f t="shared" ca="1" si="361"/>
        <v>1.0585161999999999</v>
      </c>
      <c r="I1269" s="124">
        <f t="shared" si="368"/>
        <v>1.15E-2</v>
      </c>
      <c r="J1269" s="125">
        <f t="shared" si="369"/>
        <v>44799</v>
      </c>
      <c r="K1269" s="126">
        <f t="shared" si="370"/>
        <v>112</v>
      </c>
      <c r="L1269" s="127">
        <f t="shared" si="371"/>
        <v>112</v>
      </c>
      <c r="M1269" s="128">
        <f t="shared" si="362"/>
        <v>1.005094881</v>
      </c>
      <c r="N1269" s="128">
        <f t="shared" ca="1" si="363"/>
        <v>1.0639092139999999</v>
      </c>
      <c r="O1269" s="127">
        <f t="shared" si="372"/>
        <v>0</v>
      </c>
      <c r="P1269" s="123">
        <f t="shared" ca="1" si="364"/>
        <v>639.09213998999996</v>
      </c>
      <c r="Q1269" s="129">
        <f t="shared" si="365"/>
        <v>0</v>
      </c>
      <c r="R1269" s="130" t="str">
        <f t="shared" si="373"/>
        <v>J=</v>
      </c>
      <c r="S1269" s="125">
        <f t="shared" si="374"/>
        <v>44984</v>
      </c>
      <c r="T1269" s="133" t="str">
        <f t="shared" si="375"/>
        <v>-</v>
      </c>
      <c r="U1269" s="6"/>
      <c r="V1269" s="6"/>
      <c r="W1269" s="6"/>
      <c r="X1269" s="7"/>
      <c r="Y1269" s="1"/>
      <c r="Z1269" s="6"/>
      <c r="AA1269" s="7"/>
      <c r="AB1269" s="7"/>
      <c r="AC1269" s="7"/>
      <c r="AD1269" s="6"/>
      <c r="AE1269" s="8"/>
      <c r="AF1269" s="6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</row>
    <row r="1270" spans="1:212" x14ac:dyDescent="0.2">
      <c r="A1270" s="122">
        <f t="shared" si="366"/>
        <v>44964</v>
      </c>
      <c r="B1270" s="121">
        <f t="shared" ca="1" si="376"/>
        <v>10644.97851999</v>
      </c>
      <c r="C1270" s="123">
        <f t="shared" si="367"/>
        <v>10000</v>
      </c>
      <c r="D1270" s="124">
        <f ca="1">IF(A1270&lt;$B$1,VLOOKUP(A1270,[1]DI!$A$4:$B$15000,2,FALSE),0)</f>
        <v>0.13650000000000001</v>
      </c>
      <c r="E1270" s="123">
        <f t="shared" ca="1" si="360"/>
        <v>1.00050788</v>
      </c>
      <c r="F1270" s="123">
        <f ca="1">(TRUNC(PRODUCT($E$12:$E1269),16))</f>
        <v>1.2434692572880399</v>
      </c>
      <c r="G1270" s="123">
        <f t="shared" ca="1" si="377"/>
        <v>1.1741322804090699</v>
      </c>
      <c r="H1270" s="123">
        <f t="shared" ca="1" si="361"/>
        <v>1.0590538</v>
      </c>
      <c r="I1270" s="124">
        <f t="shared" si="368"/>
        <v>1.15E-2</v>
      </c>
      <c r="J1270" s="125">
        <f t="shared" si="369"/>
        <v>44799</v>
      </c>
      <c r="K1270" s="126">
        <f t="shared" si="370"/>
        <v>113</v>
      </c>
      <c r="L1270" s="127">
        <f t="shared" si="371"/>
        <v>113</v>
      </c>
      <c r="M1270" s="128">
        <f t="shared" si="362"/>
        <v>1.005140487</v>
      </c>
      <c r="N1270" s="128">
        <f t="shared" ca="1" si="363"/>
        <v>1.0644978519999999</v>
      </c>
      <c r="O1270" s="127">
        <f t="shared" si="372"/>
        <v>0</v>
      </c>
      <c r="P1270" s="123">
        <f t="shared" ca="1" si="364"/>
        <v>644.97851999</v>
      </c>
      <c r="Q1270" s="129">
        <f t="shared" si="365"/>
        <v>0</v>
      </c>
      <c r="R1270" s="130" t="str">
        <f t="shared" si="373"/>
        <v>J=</v>
      </c>
      <c r="S1270" s="125">
        <f t="shared" si="374"/>
        <v>44984</v>
      </c>
      <c r="T1270" s="133" t="str">
        <f t="shared" si="375"/>
        <v>-</v>
      </c>
      <c r="U1270" s="6"/>
      <c r="V1270" s="6"/>
      <c r="W1270" s="6"/>
      <c r="X1270" s="7"/>
      <c r="Y1270" s="1"/>
      <c r="Z1270" s="6"/>
      <c r="AA1270" s="7"/>
      <c r="AB1270" s="7"/>
      <c r="AC1270" s="7"/>
      <c r="AD1270" s="6"/>
      <c r="AE1270" s="8"/>
      <c r="AF1270" s="6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</row>
    <row r="1271" spans="1:212" x14ac:dyDescent="0.2">
      <c r="A1271" s="122">
        <f t="shared" si="366"/>
        <v>44965</v>
      </c>
      <c r="B1271" s="121">
        <f t="shared" ca="1" si="376"/>
        <v>10650.86824</v>
      </c>
      <c r="C1271" s="123">
        <f t="shared" si="367"/>
        <v>10000</v>
      </c>
      <c r="D1271" s="124">
        <f ca="1">IF(A1271&lt;$B$1,VLOOKUP(A1271,[1]DI!$A$4:$B$15000,2,FALSE),0)</f>
        <v>0.13650000000000001</v>
      </c>
      <c r="E1271" s="123">
        <f t="shared" ca="1" si="360"/>
        <v>1.00050788</v>
      </c>
      <c r="F1271" s="123">
        <f ca="1">(TRUNC(PRODUCT($E$12:$E1270),16))</f>
        <v>1.2441007904544299</v>
      </c>
      <c r="G1271" s="123">
        <f t="shared" ca="1" si="377"/>
        <v>1.1741322804090699</v>
      </c>
      <c r="H1271" s="123">
        <f t="shared" ca="1" si="361"/>
        <v>1.05959168</v>
      </c>
      <c r="I1271" s="124">
        <f t="shared" si="368"/>
        <v>1.15E-2</v>
      </c>
      <c r="J1271" s="125">
        <f t="shared" si="369"/>
        <v>44799</v>
      </c>
      <c r="K1271" s="126">
        <f t="shared" si="370"/>
        <v>114</v>
      </c>
      <c r="L1271" s="127">
        <f t="shared" si="371"/>
        <v>114</v>
      </c>
      <c r="M1271" s="128">
        <f t="shared" si="362"/>
        <v>1.0051860960000001</v>
      </c>
      <c r="N1271" s="128">
        <f t="shared" ca="1" si="363"/>
        <v>1.065086824</v>
      </c>
      <c r="O1271" s="127">
        <f t="shared" si="372"/>
        <v>0</v>
      </c>
      <c r="P1271" s="123">
        <f t="shared" ca="1" si="364"/>
        <v>650.86824000000001</v>
      </c>
      <c r="Q1271" s="129">
        <f t="shared" si="365"/>
        <v>0</v>
      </c>
      <c r="R1271" s="130" t="str">
        <f t="shared" si="373"/>
        <v>J=</v>
      </c>
      <c r="S1271" s="125">
        <f t="shared" si="374"/>
        <v>44984</v>
      </c>
      <c r="T1271" s="133" t="str">
        <f t="shared" si="375"/>
        <v>-</v>
      </c>
      <c r="U1271" s="6"/>
      <c r="V1271" s="6"/>
      <c r="W1271" s="6"/>
      <c r="X1271" s="7"/>
      <c r="Y1271" s="1"/>
      <c r="Z1271" s="6"/>
      <c r="AA1271" s="7"/>
      <c r="AB1271" s="7"/>
      <c r="AC1271" s="7"/>
      <c r="AD1271" s="6"/>
      <c r="AE1271" s="8"/>
      <c r="AF1271" s="6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</row>
    <row r="1272" spans="1:212" x14ac:dyDescent="0.2">
      <c r="A1272" s="122">
        <f t="shared" si="366"/>
        <v>44966</v>
      </c>
      <c r="B1272" s="121">
        <f t="shared" ca="1" si="376"/>
        <v>10656.76109</v>
      </c>
      <c r="C1272" s="123">
        <f t="shared" si="367"/>
        <v>10000</v>
      </c>
      <c r="D1272" s="124">
        <f ca="1">IF(A1272&lt;$B$1,VLOOKUP(A1272,[1]DI!$A$4:$B$15000,2,FALSE),0)</f>
        <v>0.13650000000000001</v>
      </c>
      <c r="E1272" s="123">
        <f t="shared" ca="1" si="360"/>
        <v>1.00050788</v>
      </c>
      <c r="F1272" s="123">
        <f ca="1">(TRUNC(PRODUCT($E$12:$E1271),16))</f>
        <v>1.24473264436388</v>
      </c>
      <c r="G1272" s="123">
        <f t="shared" ca="1" si="377"/>
        <v>1.1741322804090699</v>
      </c>
      <c r="H1272" s="123">
        <f t="shared" ca="1" si="361"/>
        <v>1.06012982</v>
      </c>
      <c r="I1272" s="124">
        <f t="shared" si="368"/>
        <v>1.15E-2</v>
      </c>
      <c r="J1272" s="125">
        <f t="shared" si="369"/>
        <v>44799</v>
      </c>
      <c r="K1272" s="126">
        <f t="shared" si="370"/>
        <v>115</v>
      </c>
      <c r="L1272" s="127">
        <f t="shared" si="371"/>
        <v>115</v>
      </c>
      <c r="M1272" s="128">
        <f t="shared" si="362"/>
        <v>1.0052317070000001</v>
      </c>
      <c r="N1272" s="128">
        <f t="shared" ca="1" si="363"/>
        <v>1.065676109</v>
      </c>
      <c r="O1272" s="127">
        <f t="shared" si="372"/>
        <v>0</v>
      </c>
      <c r="P1272" s="123">
        <f t="shared" ca="1" si="364"/>
        <v>656.76108999999997</v>
      </c>
      <c r="Q1272" s="129">
        <f t="shared" si="365"/>
        <v>0</v>
      </c>
      <c r="R1272" s="130" t="str">
        <f t="shared" si="373"/>
        <v>J=</v>
      </c>
      <c r="S1272" s="125">
        <f t="shared" si="374"/>
        <v>44984</v>
      </c>
      <c r="T1272" s="133" t="str">
        <f t="shared" si="375"/>
        <v>-</v>
      </c>
      <c r="U1272" s="6"/>
      <c r="V1272" s="6"/>
      <c r="W1272" s="6"/>
      <c r="X1272" s="7"/>
      <c r="Y1272" s="1"/>
      <c r="Z1272" s="6"/>
      <c r="AA1272" s="7"/>
      <c r="AB1272" s="7"/>
      <c r="AC1272" s="7"/>
      <c r="AD1272" s="6"/>
      <c r="AE1272" s="8"/>
      <c r="AF1272" s="6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</row>
    <row r="1273" spans="1:212" x14ac:dyDescent="0.2">
      <c r="A1273" s="122">
        <f t="shared" si="366"/>
        <v>44967</v>
      </c>
      <c r="B1273" s="121">
        <f t="shared" ca="1" si="376"/>
        <v>10662.657259989999</v>
      </c>
      <c r="C1273" s="123">
        <f t="shared" si="367"/>
        <v>10000</v>
      </c>
      <c r="D1273" s="124">
        <f ca="1">IF(A1273&lt;$B$1,VLOOKUP(A1273,[1]DI!$A$4:$B$15000,2,FALSE),0)</f>
        <v>0.13650000000000001</v>
      </c>
      <c r="E1273" s="123">
        <f t="shared" ca="1" si="360"/>
        <v>1.00050788</v>
      </c>
      <c r="F1273" s="123">
        <f ca="1">(TRUNC(PRODUCT($E$12:$E1272),16))</f>
        <v>1.2453648191793001</v>
      </c>
      <c r="G1273" s="123">
        <f t="shared" ca="1" si="377"/>
        <v>1.1741322804090699</v>
      </c>
      <c r="H1273" s="123">
        <f t="shared" ca="1" si="361"/>
        <v>1.06066824</v>
      </c>
      <c r="I1273" s="124">
        <f t="shared" si="368"/>
        <v>1.15E-2</v>
      </c>
      <c r="J1273" s="125">
        <f t="shared" si="369"/>
        <v>44799</v>
      </c>
      <c r="K1273" s="126">
        <f t="shared" si="370"/>
        <v>116</v>
      </c>
      <c r="L1273" s="127">
        <f t="shared" si="371"/>
        <v>116</v>
      </c>
      <c r="M1273" s="128">
        <f t="shared" si="362"/>
        <v>1.00527732</v>
      </c>
      <c r="N1273" s="128">
        <f t="shared" ca="1" si="363"/>
        <v>1.0662657259999999</v>
      </c>
      <c r="O1273" s="127">
        <f t="shared" si="372"/>
        <v>0</v>
      </c>
      <c r="P1273" s="123">
        <f t="shared" ca="1" si="364"/>
        <v>662.65725999000006</v>
      </c>
      <c r="Q1273" s="129">
        <f t="shared" si="365"/>
        <v>0</v>
      </c>
      <c r="R1273" s="130" t="str">
        <f t="shared" si="373"/>
        <v>J=</v>
      </c>
      <c r="S1273" s="125">
        <f t="shared" si="374"/>
        <v>44984</v>
      </c>
      <c r="T1273" s="133" t="str">
        <f t="shared" si="375"/>
        <v>-</v>
      </c>
      <c r="U1273" s="6"/>
      <c r="V1273" s="6"/>
      <c r="W1273" s="6"/>
      <c r="X1273" s="7"/>
      <c r="Y1273" s="1"/>
      <c r="Z1273" s="6"/>
      <c r="AA1273" s="7"/>
      <c r="AB1273" s="7"/>
      <c r="AC1273" s="7"/>
      <c r="AD1273" s="6"/>
      <c r="AE1273" s="8"/>
      <c r="AF1273" s="6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</row>
    <row r="1274" spans="1:212" x14ac:dyDescent="0.2">
      <c r="A1274" s="122">
        <f t="shared" si="366"/>
        <v>44968</v>
      </c>
      <c r="B1274" s="121">
        <f t="shared" ca="1" si="376"/>
        <v>10668.556659989999</v>
      </c>
      <c r="C1274" s="123">
        <f t="shared" si="367"/>
        <v>10000</v>
      </c>
      <c r="D1274" s="124">
        <f ca="1">IF(A1274&lt;$B$1,VLOOKUP(A1274,[1]DI!$A$4:$B$15000,2,FALSE),0)</f>
        <v>0</v>
      </c>
      <c r="E1274" s="123">
        <f t="shared" ca="1" si="360"/>
        <v>1</v>
      </c>
      <c r="F1274" s="123">
        <f ca="1">(TRUNC(PRODUCT($E$12:$E1273),16))</f>
        <v>1.2459973150636701</v>
      </c>
      <c r="G1274" s="123">
        <f t="shared" ca="1" si="377"/>
        <v>1.1741322804090699</v>
      </c>
      <c r="H1274" s="123">
        <f t="shared" ca="1" si="361"/>
        <v>1.06120693</v>
      </c>
      <c r="I1274" s="124">
        <f t="shared" si="368"/>
        <v>1.15E-2</v>
      </c>
      <c r="J1274" s="125">
        <f t="shared" si="369"/>
        <v>44799</v>
      </c>
      <c r="K1274" s="126">
        <f t="shared" si="370"/>
        <v>116</v>
      </c>
      <c r="L1274" s="127">
        <f t="shared" si="371"/>
        <v>117</v>
      </c>
      <c r="M1274" s="128">
        <f t="shared" si="362"/>
        <v>1.0053229349999999</v>
      </c>
      <c r="N1274" s="128">
        <f t="shared" ca="1" si="363"/>
        <v>1.0668556659999999</v>
      </c>
      <c r="O1274" s="127">
        <f t="shared" si="372"/>
        <v>0</v>
      </c>
      <c r="P1274" s="123">
        <f t="shared" ca="1" si="364"/>
        <v>668.55665998999996</v>
      </c>
      <c r="Q1274" s="129">
        <f t="shared" si="365"/>
        <v>0</v>
      </c>
      <c r="R1274" s="130" t="str">
        <f t="shared" si="373"/>
        <v>J=</v>
      </c>
      <c r="S1274" s="125">
        <f t="shared" si="374"/>
        <v>44984</v>
      </c>
      <c r="T1274" s="133" t="str">
        <f t="shared" si="375"/>
        <v>-</v>
      </c>
      <c r="U1274" s="6"/>
      <c r="V1274" s="6"/>
      <c r="W1274" s="6"/>
      <c r="X1274" s="7"/>
      <c r="Y1274" s="1"/>
      <c r="Z1274" s="6"/>
      <c r="AA1274" s="7"/>
      <c r="AB1274" s="7"/>
      <c r="AC1274" s="7"/>
      <c r="AD1274" s="6"/>
      <c r="AE1274" s="8"/>
      <c r="AF1274" s="6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</row>
    <row r="1275" spans="1:212" x14ac:dyDescent="0.2">
      <c r="A1275" s="122">
        <f t="shared" si="366"/>
        <v>44969</v>
      </c>
      <c r="B1275" s="121">
        <f t="shared" ca="1" si="376"/>
        <v>10668.556659989999</v>
      </c>
      <c r="C1275" s="123">
        <f t="shared" si="367"/>
        <v>10000</v>
      </c>
      <c r="D1275" s="124">
        <f ca="1">IF(A1275&lt;$B$1,VLOOKUP(A1275,[1]DI!$A$4:$B$15000,2,FALSE),0)</f>
        <v>0</v>
      </c>
      <c r="E1275" s="123">
        <f t="shared" ca="1" si="360"/>
        <v>1</v>
      </c>
      <c r="F1275" s="123">
        <f ca="1">(TRUNC(PRODUCT($E$12:$E1274),16))</f>
        <v>1.2459973150636701</v>
      </c>
      <c r="G1275" s="123">
        <f t="shared" ca="1" si="377"/>
        <v>1.1741322804090699</v>
      </c>
      <c r="H1275" s="123">
        <f t="shared" ca="1" si="361"/>
        <v>1.06120693</v>
      </c>
      <c r="I1275" s="124">
        <f t="shared" si="368"/>
        <v>1.15E-2</v>
      </c>
      <c r="J1275" s="125">
        <f t="shared" si="369"/>
        <v>44799</v>
      </c>
      <c r="K1275" s="126">
        <f t="shared" si="370"/>
        <v>116</v>
      </c>
      <c r="L1275" s="127">
        <f t="shared" si="371"/>
        <v>117</v>
      </c>
      <c r="M1275" s="128">
        <f t="shared" si="362"/>
        <v>1.0053229349999999</v>
      </c>
      <c r="N1275" s="128">
        <f t="shared" ca="1" si="363"/>
        <v>1.0668556659999999</v>
      </c>
      <c r="O1275" s="127">
        <f t="shared" si="372"/>
        <v>0</v>
      </c>
      <c r="P1275" s="123">
        <f t="shared" ca="1" si="364"/>
        <v>668.55665998999996</v>
      </c>
      <c r="Q1275" s="129">
        <f t="shared" si="365"/>
        <v>0</v>
      </c>
      <c r="R1275" s="130" t="str">
        <f t="shared" si="373"/>
        <v>J=</v>
      </c>
      <c r="S1275" s="125">
        <f t="shared" si="374"/>
        <v>44984</v>
      </c>
      <c r="T1275" s="133" t="str">
        <f t="shared" si="375"/>
        <v>-</v>
      </c>
      <c r="U1275" s="6"/>
      <c r="V1275" s="6"/>
      <c r="W1275" s="6"/>
      <c r="X1275" s="7"/>
      <c r="Y1275" s="1"/>
      <c r="Z1275" s="6"/>
      <c r="AA1275" s="7"/>
      <c r="AB1275" s="7"/>
      <c r="AC1275" s="7"/>
      <c r="AD1275" s="6"/>
      <c r="AE1275" s="8"/>
      <c r="AF1275" s="6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</row>
    <row r="1276" spans="1:212" x14ac:dyDescent="0.2">
      <c r="A1276" s="122">
        <f t="shared" si="366"/>
        <v>44970</v>
      </c>
      <c r="B1276" s="121">
        <f t="shared" ca="1" si="376"/>
        <v>10668.556659989999</v>
      </c>
      <c r="C1276" s="123">
        <f t="shared" si="367"/>
        <v>10000</v>
      </c>
      <c r="D1276" s="124">
        <f ca="1">IF(A1276&lt;$B$1,VLOOKUP(A1276,[1]DI!$A$4:$B$15000,2,FALSE),0)</f>
        <v>0.13650000000000001</v>
      </c>
      <c r="E1276" s="123">
        <f t="shared" ca="1" si="360"/>
        <v>1.00050788</v>
      </c>
      <c r="F1276" s="123">
        <f ca="1">(TRUNC(PRODUCT($E$12:$E1275),16))</f>
        <v>1.2459973150636701</v>
      </c>
      <c r="G1276" s="123">
        <f t="shared" ca="1" si="377"/>
        <v>1.1741322804090699</v>
      </c>
      <c r="H1276" s="123">
        <f t="shared" ca="1" si="361"/>
        <v>1.06120693</v>
      </c>
      <c r="I1276" s="124">
        <f t="shared" si="368"/>
        <v>1.15E-2</v>
      </c>
      <c r="J1276" s="125">
        <f t="shared" si="369"/>
        <v>44799</v>
      </c>
      <c r="K1276" s="126">
        <f t="shared" si="370"/>
        <v>117</v>
      </c>
      <c r="L1276" s="127">
        <f t="shared" si="371"/>
        <v>117</v>
      </c>
      <c r="M1276" s="128">
        <f t="shared" si="362"/>
        <v>1.0053229349999999</v>
      </c>
      <c r="N1276" s="128">
        <f t="shared" ca="1" si="363"/>
        <v>1.0668556659999999</v>
      </c>
      <c r="O1276" s="127">
        <f t="shared" si="372"/>
        <v>0</v>
      </c>
      <c r="P1276" s="123">
        <f t="shared" ca="1" si="364"/>
        <v>668.55665998999996</v>
      </c>
      <c r="Q1276" s="129">
        <f t="shared" si="365"/>
        <v>0</v>
      </c>
      <c r="R1276" s="130" t="str">
        <f t="shared" si="373"/>
        <v>J=</v>
      </c>
      <c r="S1276" s="125">
        <f t="shared" si="374"/>
        <v>44984</v>
      </c>
      <c r="T1276" s="133" t="str">
        <f t="shared" si="375"/>
        <v>-</v>
      </c>
      <c r="U1276" s="6"/>
      <c r="V1276" s="6"/>
      <c r="W1276" s="6"/>
      <c r="X1276" s="7"/>
      <c r="Y1276" s="1"/>
      <c r="Z1276" s="6"/>
      <c r="AA1276" s="7"/>
      <c r="AB1276" s="7"/>
      <c r="AC1276" s="7"/>
      <c r="AD1276" s="6"/>
      <c r="AE1276" s="8"/>
      <c r="AF1276" s="6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</row>
    <row r="1277" spans="1:212" x14ac:dyDescent="0.2">
      <c r="A1277" s="122">
        <f t="shared" si="366"/>
        <v>44971</v>
      </c>
      <c r="B1277" s="121">
        <f t="shared" ca="1" si="376"/>
        <v>10674.45938</v>
      </c>
      <c r="C1277" s="123">
        <f t="shared" si="367"/>
        <v>10000</v>
      </c>
      <c r="D1277" s="124">
        <f ca="1">IF(A1277&lt;$B$1,VLOOKUP(A1277,[1]DI!$A$4:$B$15000,2,FALSE),0)</f>
        <v>0.13650000000000001</v>
      </c>
      <c r="E1277" s="123">
        <f t="shared" ca="1" si="360"/>
        <v>1.00050788</v>
      </c>
      <c r="F1277" s="123">
        <f ca="1">(TRUNC(PRODUCT($E$12:$E1276),16))</f>
        <v>1.2466301321800399</v>
      </c>
      <c r="G1277" s="123">
        <f t="shared" ca="1" si="377"/>
        <v>1.1741322804090699</v>
      </c>
      <c r="H1277" s="123">
        <f t="shared" ca="1" si="361"/>
        <v>1.0617459</v>
      </c>
      <c r="I1277" s="124">
        <f t="shared" si="368"/>
        <v>1.15E-2</v>
      </c>
      <c r="J1277" s="125">
        <f t="shared" si="369"/>
        <v>44799</v>
      </c>
      <c r="K1277" s="126">
        <f t="shared" si="370"/>
        <v>118</v>
      </c>
      <c r="L1277" s="127">
        <f t="shared" si="371"/>
        <v>118</v>
      </c>
      <c r="M1277" s="128">
        <f t="shared" si="362"/>
        <v>1.005368552</v>
      </c>
      <c r="N1277" s="128">
        <f t="shared" ca="1" si="363"/>
        <v>1.0674459380000001</v>
      </c>
      <c r="O1277" s="127">
        <f t="shared" si="372"/>
        <v>0</v>
      </c>
      <c r="P1277" s="123">
        <f t="shared" ca="1" si="364"/>
        <v>674.45938000000001</v>
      </c>
      <c r="Q1277" s="129">
        <f t="shared" si="365"/>
        <v>0</v>
      </c>
      <c r="R1277" s="130" t="str">
        <f t="shared" si="373"/>
        <v>J=</v>
      </c>
      <c r="S1277" s="125">
        <f t="shared" si="374"/>
        <v>44984</v>
      </c>
      <c r="T1277" s="133" t="str">
        <f t="shared" si="375"/>
        <v>-</v>
      </c>
      <c r="U1277" s="6"/>
      <c r="V1277" s="6"/>
      <c r="W1277" s="6"/>
      <c r="X1277" s="7"/>
      <c r="Y1277" s="1"/>
      <c r="Z1277" s="6"/>
      <c r="AA1277" s="7"/>
      <c r="AB1277" s="7"/>
      <c r="AC1277" s="7"/>
      <c r="AD1277" s="6"/>
      <c r="AE1277" s="8"/>
      <c r="AF1277" s="6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</row>
    <row r="1278" spans="1:212" x14ac:dyDescent="0.2">
      <c r="A1278" s="122">
        <f t="shared" si="366"/>
        <v>44972</v>
      </c>
      <c r="B1278" s="121">
        <f t="shared" ca="1" si="376"/>
        <v>10680.36532999</v>
      </c>
      <c r="C1278" s="123">
        <f t="shared" si="367"/>
        <v>10000</v>
      </c>
      <c r="D1278" s="124">
        <f ca="1">IF(A1278&lt;$B$1,VLOOKUP(A1278,[1]DI!$A$4:$B$15000,2,FALSE),0)</f>
        <v>0.13650000000000001</v>
      </c>
      <c r="E1278" s="123">
        <f t="shared" ca="1" si="360"/>
        <v>1.00050788</v>
      </c>
      <c r="F1278" s="123">
        <f ca="1">(TRUNC(PRODUCT($E$12:$E1277),16))</f>
        <v>1.2472632706915701</v>
      </c>
      <c r="G1278" s="123">
        <f t="shared" ca="1" si="377"/>
        <v>1.1741322804090699</v>
      </c>
      <c r="H1278" s="123">
        <f t="shared" ca="1" si="361"/>
        <v>1.06228514</v>
      </c>
      <c r="I1278" s="124">
        <f t="shared" si="368"/>
        <v>1.15E-2</v>
      </c>
      <c r="J1278" s="125">
        <f t="shared" si="369"/>
        <v>44799</v>
      </c>
      <c r="K1278" s="126">
        <f t="shared" si="370"/>
        <v>119</v>
      </c>
      <c r="L1278" s="127">
        <f t="shared" si="371"/>
        <v>119</v>
      </c>
      <c r="M1278" s="128">
        <f t="shared" si="362"/>
        <v>1.005414171</v>
      </c>
      <c r="N1278" s="128">
        <f t="shared" ca="1" si="363"/>
        <v>1.0680365329999999</v>
      </c>
      <c r="O1278" s="127">
        <f t="shared" si="372"/>
        <v>0</v>
      </c>
      <c r="P1278" s="123">
        <f t="shared" ca="1" si="364"/>
        <v>680.36532998999996</v>
      </c>
      <c r="Q1278" s="129">
        <f t="shared" si="365"/>
        <v>0</v>
      </c>
      <c r="R1278" s="130" t="str">
        <f t="shared" si="373"/>
        <v>J=</v>
      </c>
      <c r="S1278" s="125">
        <f t="shared" si="374"/>
        <v>44984</v>
      </c>
      <c r="T1278" s="133" t="str">
        <f t="shared" si="375"/>
        <v>-</v>
      </c>
      <c r="U1278" s="6"/>
      <c r="V1278" s="6"/>
      <c r="W1278" s="6"/>
      <c r="X1278" s="7"/>
      <c r="Y1278" s="1"/>
      <c r="Z1278" s="6"/>
      <c r="AA1278" s="7"/>
      <c r="AB1278" s="7"/>
      <c r="AC1278" s="7"/>
      <c r="AD1278" s="6"/>
      <c r="AE1278" s="8"/>
      <c r="AF1278" s="6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</row>
    <row r="1279" spans="1:212" x14ac:dyDescent="0.2">
      <c r="A1279" s="122">
        <f t="shared" si="366"/>
        <v>44973</v>
      </c>
      <c r="B1279" s="121">
        <f t="shared" ca="1" si="376"/>
        <v>10686.274520000001</v>
      </c>
      <c r="C1279" s="123">
        <f t="shared" si="367"/>
        <v>10000</v>
      </c>
      <c r="D1279" s="124">
        <f ca="1">IF(A1279&lt;$B$1,VLOOKUP(A1279,[1]DI!$A$4:$B$15000,2,FALSE),0)</f>
        <v>0.13650000000000001</v>
      </c>
      <c r="E1279" s="123">
        <f t="shared" ca="1" si="360"/>
        <v>1.00050788</v>
      </c>
      <c r="F1279" s="123">
        <f ca="1">(TRUNC(PRODUCT($E$12:$E1278),16))</f>
        <v>1.2478967307614901</v>
      </c>
      <c r="G1279" s="123">
        <f t="shared" ca="1" si="377"/>
        <v>1.1741322804090699</v>
      </c>
      <c r="H1279" s="123">
        <f t="shared" ca="1" si="361"/>
        <v>1.06282465</v>
      </c>
      <c r="I1279" s="124">
        <f t="shared" si="368"/>
        <v>1.15E-2</v>
      </c>
      <c r="J1279" s="125">
        <f t="shared" si="369"/>
        <v>44799</v>
      </c>
      <c r="K1279" s="126">
        <f t="shared" si="370"/>
        <v>120</v>
      </c>
      <c r="L1279" s="127">
        <f t="shared" si="371"/>
        <v>120</v>
      </c>
      <c r="M1279" s="128">
        <f t="shared" si="362"/>
        <v>1.0054597919999999</v>
      </c>
      <c r="N1279" s="128">
        <f t="shared" ca="1" si="363"/>
        <v>1.0686274520000001</v>
      </c>
      <c r="O1279" s="127">
        <f t="shared" si="372"/>
        <v>0</v>
      </c>
      <c r="P1279" s="123">
        <f t="shared" ca="1" si="364"/>
        <v>686.27452000000005</v>
      </c>
      <c r="Q1279" s="129">
        <f t="shared" si="365"/>
        <v>0</v>
      </c>
      <c r="R1279" s="130" t="str">
        <f t="shared" si="373"/>
        <v>J=</v>
      </c>
      <c r="S1279" s="125">
        <f t="shared" si="374"/>
        <v>44984</v>
      </c>
      <c r="T1279" s="133" t="str">
        <f t="shared" si="375"/>
        <v>-</v>
      </c>
      <c r="U1279" s="6"/>
      <c r="V1279" s="6"/>
      <c r="W1279" s="6"/>
      <c r="X1279" s="7"/>
      <c r="Y1279" s="1"/>
      <c r="Z1279" s="6"/>
      <c r="AA1279" s="7"/>
      <c r="AB1279" s="7"/>
      <c r="AC1279" s="7"/>
      <c r="AD1279" s="6"/>
      <c r="AE1279" s="8"/>
      <c r="AF1279" s="6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</row>
    <row r="1280" spans="1:212" x14ac:dyDescent="0.2">
      <c r="A1280" s="122">
        <f t="shared" si="366"/>
        <v>44974</v>
      </c>
      <c r="B1280" s="121">
        <f t="shared" ca="1" si="376"/>
        <v>10692.187040000001</v>
      </c>
      <c r="C1280" s="123">
        <f t="shared" si="367"/>
        <v>10000</v>
      </c>
      <c r="D1280" s="124">
        <f ca="1">IF(A1280&lt;$B$1,VLOOKUP(A1280,[1]DI!$A$4:$B$15000,2,FALSE),0)</f>
        <v>0.13650000000000001</v>
      </c>
      <c r="E1280" s="123">
        <f t="shared" ca="1" si="360"/>
        <v>1.00050788</v>
      </c>
      <c r="F1280" s="123">
        <f ca="1">(TRUNC(PRODUCT($E$12:$E1279),16))</f>
        <v>1.2485305125531101</v>
      </c>
      <c r="G1280" s="123">
        <f t="shared" ca="1" si="377"/>
        <v>1.1741322804090699</v>
      </c>
      <c r="H1280" s="123">
        <f t="shared" ca="1" si="361"/>
        <v>1.06336444</v>
      </c>
      <c r="I1280" s="124">
        <f t="shared" si="368"/>
        <v>1.15E-2</v>
      </c>
      <c r="J1280" s="125">
        <f t="shared" si="369"/>
        <v>44799</v>
      </c>
      <c r="K1280" s="126">
        <f t="shared" si="370"/>
        <v>121</v>
      </c>
      <c r="L1280" s="127">
        <f t="shared" si="371"/>
        <v>121</v>
      </c>
      <c r="M1280" s="128">
        <f t="shared" si="362"/>
        <v>1.0055054160000001</v>
      </c>
      <c r="N1280" s="128">
        <f t="shared" ca="1" si="363"/>
        <v>1.0692187040000001</v>
      </c>
      <c r="O1280" s="127">
        <f t="shared" si="372"/>
        <v>0</v>
      </c>
      <c r="P1280" s="123">
        <f t="shared" ca="1" si="364"/>
        <v>692.18704000000002</v>
      </c>
      <c r="Q1280" s="129">
        <f t="shared" si="365"/>
        <v>0</v>
      </c>
      <c r="R1280" s="130" t="str">
        <f t="shared" si="373"/>
        <v>J=</v>
      </c>
      <c r="S1280" s="125">
        <f t="shared" si="374"/>
        <v>44984</v>
      </c>
      <c r="T1280" s="133" t="str">
        <f t="shared" si="375"/>
        <v>-</v>
      </c>
      <c r="U1280" s="6"/>
      <c r="V1280" s="6"/>
      <c r="W1280" s="6"/>
      <c r="X1280" s="7"/>
      <c r="Y1280" s="1"/>
      <c r="Z1280" s="6"/>
      <c r="AA1280" s="7"/>
      <c r="AB1280" s="7"/>
      <c r="AC1280" s="7"/>
      <c r="AD1280" s="6"/>
      <c r="AE1280" s="8"/>
      <c r="AF1280" s="6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</row>
    <row r="1281" spans="1:212" x14ac:dyDescent="0.2">
      <c r="A1281" s="122">
        <f t="shared" si="366"/>
        <v>44975</v>
      </c>
      <c r="B1281" s="121">
        <f t="shared" ca="1" si="376"/>
        <v>10698.10277</v>
      </c>
      <c r="C1281" s="123">
        <f t="shared" si="367"/>
        <v>10000</v>
      </c>
      <c r="D1281" s="124">
        <f ca="1">IF(A1281&lt;$B$1,VLOOKUP(A1281,[1]DI!$A$4:$B$15000,2,FALSE),0)</f>
        <v>0</v>
      </c>
      <c r="E1281" s="123">
        <f t="shared" ca="1" si="360"/>
        <v>1</v>
      </c>
      <c r="F1281" s="123">
        <f ca="1">(TRUNC(PRODUCT($E$12:$E1280),16))</f>
        <v>1.24916461622983</v>
      </c>
      <c r="G1281" s="123">
        <f t="shared" ca="1" si="377"/>
        <v>1.1741322804090699</v>
      </c>
      <c r="H1281" s="123">
        <f t="shared" ca="1" si="361"/>
        <v>1.0639045</v>
      </c>
      <c r="I1281" s="124">
        <f t="shared" si="368"/>
        <v>1.15E-2</v>
      </c>
      <c r="J1281" s="125">
        <f t="shared" si="369"/>
        <v>44799</v>
      </c>
      <c r="K1281" s="126">
        <f t="shared" si="370"/>
        <v>121</v>
      </c>
      <c r="L1281" s="127">
        <f t="shared" si="371"/>
        <v>122</v>
      </c>
      <c r="M1281" s="128">
        <f t="shared" si="362"/>
        <v>1.0055510409999999</v>
      </c>
      <c r="N1281" s="128">
        <f t="shared" ca="1" si="363"/>
        <v>1.069810277</v>
      </c>
      <c r="O1281" s="127">
        <f t="shared" si="372"/>
        <v>0</v>
      </c>
      <c r="P1281" s="123">
        <f t="shared" ca="1" si="364"/>
        <v>698.10276999999996</v>
      </c>
      <c r="Q1281" s="129">
        <f t="shared" si="365"/>
        <v>0</v>
      </c>
      <c r="R1281" s="130" t="str">
        <f t="shared" si="373"/>
        <v>J=</v>
      </c>
      <c r="S1281" s="125">
        <f t="shared" si="374"/>
        <v>44984</v>
      </c>
      <c r="T1281" s="133" t="str">
        <f t="shared" si="375"/>
        <v>-</v>
      </c>
      <c r="U1281" s="6"/>
      <c r="V1281" s="6"/>
      <c r="W1281" s="6"/>
      <c r="X1281" s="7"/>
      <c r="Y1281" s="1"/>
      <c r="Z1281" s="6"/>
      <c r="AA1281" s="7"/>
      <c r="AB1281" s="7"/>
      <c r="AC1281" s="7"/>
      <c r="AD1281" s="6"/>
      <c r="AE1281" s="8"/>
      <c r="AF1281" s="6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</row>
    <row r="1282" spans="1:212" x14ac:dyDescent="0.2">
      <c r="A1282" s="122">
        <f t="shared" si="366"/>
        <v>44976</v>
      </c>
      <c r="B1282" s="121">
        <f t="shared" ca="1" si="376"/>
        <v>10698.10277</v>
      </c>
      <c r="C1282" s="123">
        <f t="shared" si="367"/>
        <v>10000</v>
      </c>
      <c r="D1282" s="124">
        <f ca="1">IF(A1282&lt;$B$1,VLOOKUP(A1282,[1]DI!$A$4:$B$15000,2,FALSE),0)</f>
        <v>0</v>
      </c>
      <c r="E1282" s="123">
        <f t="shared" ca="1" si="360"/>
        <v>1</v>
      </c>
      <c r="F1282" s="123">
        <f ca="1">(TRUNC(PRODUCT($E$12:$E1281),16))</f>
        <v>1.24916461622983</v>
      </c>
      <c r="G1282" s="123">
        <f t="shared" ca="1" si="377"/>
        <v>1.1741322804090699</v>
      </c>
      <c r="H1282" s="123">
        <f t="shared" ca="1" si="361"/>
        <v>1.0639045</v>
      </c>
      <c r="I1282" s="124">
        <f t="shared" si="368"/>
        <v>1.15E-2</v>
      </c>
      <c r="J1282" s="125">
        <f t="shared" si="369"/>
        <v>44799</v>
      </c>
      <c r="K1282" s="126">
        <f t="shared" si="370"/>
        <v>121</v>
      </c>
      <c r="L1282" s="127">
        <f t="shared" si="371"/>
        <v>122</v>
      </c>
      <c r="M1282" s="128">
        <f t="shared" si="362"/>
        <v>1.0055510409999999</v>
      </c>
      <c r="N1282" s="128">
        <f t="shared" ca="1" si="363"/>
        <v>1.069810277</v>
      </c>
      <c r="O1282" s="127">
        <f t="shared" si="372"/>
        <v>0</v>
      </c>
      <c r="P1282" s="123">
        <f t="shared" ca="1" si="364"/>
        <v>698.10276999999996</v>
      </c>
      <c r="Q1282" s="129">
        <f t="shared" si="365"/>
        <v>0</v>
      </c>
      <c r="R1282" s="130" t="str">
        <f t="shared" si="373"/>
        <v>J=</v>
      </c>
      <c r="S1282" s="125">
        <f t="shared" si="374"/>
        <v>44984</v>
      </c>
      <c r="T1282" s="133" t="str">
        <f t="shared" si="375"/>
        <v>-</v>
      </c>
      <c r="U1282" s="6"/>
      <c r="V1282" s="6"/>
      <c r="W1282" s="6"/>
      <c r="X1282" s="7"/>
      <c r="Y1282" s="1"/>
      <c r="Z1282" s="6"/>
      <c r="AA1282" s="7"/>
      <c r="AB1282" s="7"/>
      <c r="AC1282" s="7"/>
      <c r="AD1282" s="6"/>
      <c r="AE1282" s="8"/>
      <c r="AF1282" s="6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</row>
    <row r="1283" spans="1:212" x14ac:dyDescent="0.2">
      <c r="A1283" s="122">
        <f t="shared" si="366"/>
        <v>44977</v>
      </c>
      <c r="B1283" s="121">
        <f t="shared" ca="1" si="376"/>
        <v>10698.10277</v>
      </c>
      <c r="C1283" s="123">
        <f t="shared" si="367"/>
        <v>10000</v>
      </c>
      <c r="D1283" s="124">
        <f ca="1">IF(A1283&lt;$B$1,VLOOKUP(A1283,[1]DI!$A$4:$B$15000,2,FALSE),0)</f>
        <v>0</v>
      </c>
      <c r="E1283" s="123">
        <f t="shared" ca="1" si="360"/>
        <v>1</v>
      </c>
      <c r="F1283" s="123">
        <f ca="1">(TRUNC(PRODUCT($E$12:$E1282),16))</f>
        <v>1.24916461622983</v>
      </c>
      <c r="G1283" s="123">
        <f t="shared" ca="1" si="377"/>
        <v>1.1741322804090699</v>
      </c>
      <c r="H1283" s="123">
        <f t="shared" ca="1" si="361"/>
        <v>1.0639045</v>
      </c>
      <c r="I1283" s="124">
        <f t="shared" si="368"/>
        <v>1.15E-2</v>
      </c>
      <c r="J1283" s="125">
        <f t="shared" si="369"/>
        <v>44799</v>
      </c>
      <c r="K1283" s="126">
        <f t="shared" si="370"/>
        <v>121</v>
      </c>
      <c r="L1283" s="127">
        <f t="shared" si="371"/>
        <v>122</v>
      </c>
      <c r="M1283" s="128">
        <f t="shared" si="362"/>
        <v>1.0055510409999999</v>
      </c>
      <c r="N1283" s="128">
        <f t="shared" ca="1" si="363"/>
        <v>1.069810277</v>
      </c>
      <c r="O1283" s="127">
        <f t="shared" si="372"/>
        <v>0</v>
      </c>
      <c r="P1283" s="123">
        <f t="shared" ca="1" si="364"/>
        <v>698.10276999999996</v>
      </c>
      <c r="Q1283" s="129">
        <f t="shared" si="365"/>
        <v>0</v>
      </c>
      <c r="R1283" s="130" t="str">
        <f t="shared" si="373"/>
        <v>J=</v>
      </c>
      <c r="S1283" s="125">
        <f t="shared" si="374"/>
        <v>44984</v>
      </c>
      <c r="T1283" s="133" t="str">
        <f t="shared" si="375"/>
        <v>-</v>
      </c>
      <c r="U1283" s="6"/>
      <c r="V1283" s="6"/>
      <c r="W1283" s="6"/>
      <c r="X1283" s="7"/>
      <c r="Y1283" s="1"/>
      <c r="Z1283" s="6"/>
      <c r="AA1283" s="7"/>
      <c r="AB1283" s="7"/>
      <c r="AC1283" s="7"/>
      <c r="AD1283" s="6"/>
      <c r="AE1283" s="8"/>
      <c r="AF1283" s="6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</row>
    <row r="1284" spans="1:212" x14ac:dyDescent="0.2">
      <c r="A1284" s="122">
        <f t="shared" si="366"/>
        <v>44978</v>
      </c>
      <c r="B1284" s="121">
        <f t="shared" ca="1" si="376"/>
        <v>10698.10277</v>
      </c>
      <c r="C1284" s="123">
        <f t="shared" si="367"/>
        <v>10000</v>
      </c>
      <c r="D1284" s="124">
        <f ca="1">IF(A1284&lt;$B$1,VLOOKUP(A1284,[1]DI!$A$4:$B$15000,2,FALSE),0)</f>
        <v>0</v>
      </c>
      <c r="E1284" s="123">
        <f t="shared" ca="1" si="360"/>
        <v>1</v>
      </c>
      <c r="F1284" s="123">
        <f ca="1">(TRUNC(PRODUCT($E$12:$E1283),16))</f>
        <v>1.24916461622983</v>
      </c>
      <c r="G1284" s="123">
        <f t="shared" ca="1" si="377"/>
        <v>1.1741322804090699</v>
      </c>
      <c r="H1284" s="123">
        <f t="shared" ca="1" si="361"/>
        <v>1.0639045</v>
      </c>
      <c r="I1284" s="124">
        <f t="shared" si="368"/>
        <v>1.15E-2</v>
      </c>
      <c r="J1284" s="125">
        <f t="shared" si="369"/>
        <v>44799</v>
      </c>
      <c r="K1284" s="126">
        <f t="shared" si="370"/>
        <v>121</v>
      </c>
      <c r="L1284" s="127">
        <f t="shared" si="371"/>
        <v>122</v>
      </c>
      <c r="M1284" s="128">
        <f t="shared" si="362"/>
        <v>1.0055510409999999</v>
      </c>
      <c r="N1284" s="128">
        <f t="shared" ca="1" si="363"/>
        <v>1.069810277</v>
      </c>
      <c r="O1284" s="127">
        <f t="shared" si="372"/>
        <v>0</v>
      </c>
      <c r="P1284" s="123">
        <f t="shared" ca="1" si="364"/>
        <v>698.10276999999996</v>
      </c>
      <c r="Q1284" s="129">
        <f t="shared" si="365"/>
        <v>0</v>
      </c>
      <c r="R1284" s="130" t="str">
        <f t="shared" si="373"/>
        <v>J=</v>
      </c>
      <c r="S1284" s="125">
        <f t="shared" si="374"/>
        <v>44984</v>
      </c>
      <c r="T1284" s="133" t="str">
        <f t="shared" si="375"/>
        <v>-</v>
      </c>
      <c r="U1284" s="6"/>
      <c r="V1284" s="6"/>
      <c r="W1284" s="6"/>
      <c r="X1284" s="7"/>
      <c r="Y1284" s="1"/>
      <c r="Z1284" s="6"/>
      <c r="AA1284" s="7"/>
      <c r="AB1284" s="7"/>
      <c r="AC1284" s="7"/>
      <c r="AD1284" s="6"/>
      <c r="AE1284" s="8"/>
      <c r="AF1284" s="6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</row>
    <row r="1285" spans="1:212" x14ac:dyDescent="0.2">
      <c r="A1285" s="122">
        <f t="shared" si="366"/>
        <v>44979</v>
      </c>
      <c r="B1285" s="121">
        <f t="shared" ca="1" si="376"/>
        <v>10698.10277</v>
      </c>
      <c r="C1285" s="123">
        <f t="shared" si="367"/>
        <v>10000</v>
      </c>
      <c r="D1285" s="124">
        <f ca="1">IF(A1285&lt;$B$1,VLOOKUP(A1285,[1]DI!$A$4:$B$15000,2,FALSE),0)</f>
        <v>0.13650000000000001</v>
      </c>
      <c r="E1285" s="123">
        <f t="shared" ca="1" si="360"/>
        <v>1.00050788</v>
      </c>
      <c r="F1285" s="123">
        <f ca="1">(TRUNC(PRODUCT($E$12:$E1284),16))</f>
        <v>1.24916461622983</v>
      </c>
      <c r="G1285" s="123">
        <f t="shared" ca="1" si="377"/>
        <v>1.1741322804090699</v>
      </c>
      <c r="H1285" s="123">
        <f t="shared" ca="1" si="361"/>
        <v>1.0639045</v>
      </c>
      <c r="I1285" s="124">
        <f t="shared" si="368"/>
        <v>1.15E-2</v>
      </c>
      <c r="J1285" s="125">
        <f t="shared" si="369"/>
        <v>44799</v>
      </c>
      <c r="K1285" s="126">
        <f t="shared" si="370"/>
        <v>122</v>
      </c>
      <c r="L1285" s="127">
        <f t="shared" si="371"/>
        <v>122</v>
      </c>
      <c r="M1285" s="128">
        <f t="shared" si="362"/>
        <v>1.0055510409999999</v>
      </c>
      <c r="N1285" s="128">
        <f t="shared" ca="1" si="363"/>
        <v>1.069810277</v>
      </c>
      <c r="O1285" s="127">
        <f t="shared" si="372"/>
        <v>0</v>
      </c>
      <c r="P1285" s="123">
        <f t="shared" ca="1" si="364"/>
        <v>698.10276999999996</v>
      </c>
      <c r="Q1285" s="129">
        <f t="shared" si="365"/>
        <v>0</v>
      </c>
      <c r="R1285" s="130" t="str">
        <f t="shared" si="373"/>
        <v>J=</v>
      </c>
      <c r="S1285" s="125">
        <f t="shared" si="374"/>
        <v>44984</v>
      </c>
      <c r="T1285" s="133" t="str">
        <f t="shared" si="375"/>
        <v>-</v>
      </c>
      <c r="U1285" s="6"/>
      <c r="V1285" s="6"/>
      <c r="W1285" s="6"/>
      <c r="X1285" s="7"/>
      <c r="Y1285" s="1"/>
      <c r="Z1285" s="6"/>
      <c r="AA1285" s="7"/>
      <c r="AB1285" s="7"/>
      <c r="AC1285" s="7"/>
      <c r="AD1285" s="6"/>
      <c r="AE1285" s="8"/>
      <c r="AF1285" s="6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</row>
    <row r="1286" spans="1:212" x14ac:dyDescent="0.2">
      <c r="A1286" s="122">
        <f t="shared" si="366"/>
        <v>44980</v>
      </c>
      <c r="B1286" s="121">
        <f t="shared" ca="1" si="376"/>
        <v>10704.021839999999</v>
      </c>
      <c r="C1286" s="123">
        <f t="shared" si="367"/>
        <v>10000</v>
      </c>
      <c r="D1286" s="124">
        <f ca="1">IF(A1286&lt;$B$1,VLOOKUP(A1286,[1]DI!$A$4:$B$15000,2,FALSE),0)</f>
        <v>0.13650000000000001</v>
      </c>
      <c r="E1286" s="123">
        <f t="shared" ca="1" si="360"/>
        <v>1.00050788</v>
      </c>
      <c r="F1286" s="123">
        <f ca="1">(TRUNC(PRODUCT($E$12:$E1285),16))</f>
        <v>1.2497990419551199</v>
      </c>
      <c r="G1286" s="123">
        <f t="shared" ca="1" si="377"/>
        <v>1.1741322804090699</v>
      </c>
      <c r="H1286" s="123">
        <f t="shared" ca="1" si="361"/>
        <v>1.0644448399999999</v>
      </c>
      <c r="I1286" s="124">
        <f t="shared" si="368"/>
        <v>1.15E-2</v>
      </c>
      <c r="J1286" s="125">
        <f t="shared" si="369"/>
        <v>44799</v>
      </c>
      <c r="K1286" s="126">
        <f t="shared" si="370"/>
        <v>123</v>
      </c>
      <c r="L1286" s="127">
        <f t="shared" si="371"/>
        <v>123</v>
      </c>
      <c r="M1286" s="128">
        <f t="shared" si="362"/>
        <v>1.0055966679999999</v>
      </c>
      <c r="N1286" s="128">
        <f t="shared" ca="1" si="363"/>
        <v>1.070402184</v>
      </c>
      <c r="O1286" s="127">
        <f t="shared" si="372"/>
        <v>0</v>
      </c>
      <c r="P1286" s="123">
        <f t="shared" ca="1" si="364"/>
        <v>704.02184</v>
      </c>
      <c r="Q1286" s="129">
        <f t="shared" si="365"/>
        <v>0</v>
      </c>
      <c r="R1286" s="130" t="str">
        <f t="shared" si="373"/>
        <v>J=</v>
      </c>
      <c r="S1286" s="125">
        <f t="shared" si="374"/>
        <v>44984</v>
      </c>
      <c r="T1286" s="133" t="str">
        <f t="shared" si="375"/>
        <v>-</v>
      </c>
      <c r="U1286" s="6"/>
      <c r="V1286" s="6"/>
      <c r="W1286" s="6"/>
      <c r="X1286" s="7"/>
      <c r="Y1286" s="1"/>
      <c r="Z1286" s="6"/>
      <c r="AA1286" s="7"/>
      <c r="AB1286" s="7"/>
      <c r="AC1286" s="7"/>
      <c r="AD1286" s="6"/>
      <c r="AE1286" s="8"/>
      <c r="AF1286" s="6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</row>
    <row r="1287" spans="1:212" x14ac:dyDescent="0.2">
      <c r="A1287" s="122">
        <f t="shared" si="366"/>
        <v>44981</v>
      </c>
      <c r="B1287" s="121">
        <f t="shared" ca="1" si="376"/>
        <v>10709.94414999</v>
      </c>
      <c r="C1287" s="123">
        <f t="shared" si="367"/>
        <v>10000</v>
      </c>
      <c r="D1287" s="124">
        <f ca="1">IF(A1287&lt;$B$1,VLOOKUP(A1287,[1]DI!$A$4:$B$15000,2,FALSE),0)</f>
        <v>0.13650000000000001</v>
      </c>
      <c r="E1287" s="123">
        <f t="shared" ca="1" si="360"/>
        <v>1.00050788</v>
      </c>
      <c r="F1287" s="123">
        <f ca="1">(TRUNC(PRODUCT($E$12:$E1286),16))</f>
        <v>1.2504337898925499</v>
      </c>
      <c r="G1287" s="123">
        <f t="shared" ca="1" si="377"/>
        <v>1.1741322804090699</v>
      </c>
      <c r="H1287" s="123">
        <f t="shared" ca="1" si="361"/>
        <v>1.06498545</v>
      </c>
      <c r="I1287" s="124">
        <f t="shared" si="368"/>
        <v>1.15E-2</v>
      </c>
      <c r="J1287" s="125">
        <f t="shared" si="369"/>
        <v>44799</v>
      </c>
      <c r="K1287" s="126">
        <f t="shared" si="370"/>
        <v>124</v>
      </c>
      <c r="L1287" s="127">
        <f t="shared" si="371"/>
        <v>124</v>
      </c>
      <c r="M1287" s="128">
        <f t="shared" si="362"/>
        <v>1.0056422979999999</v>
      </c>
      <c r="N1287" s="128">
        <f t="shared" ca="1" si="363"/>
        <v>1.0709944149999999</v>
      </c>
      <c r="O1287" s="127">
        <f t="shared" si="372"/>
        <v>0</v>
      </c>
      <c r="P1287" s="123">
        <f t="shared" ca="1" si="364"/>
        <v>709.94414999000003</v>
      </c>
      <c r="Q1287" s="129">
        <f t="shared" si="365"/>
        <v>0</v>
      </c>
      <c r="R1287" s="130" t="str">
        <f t="shared" si="373"/>
        <v>J=</v>
      </c>
      <c r="S1287" s="125">
        <f t="shared" si="374"/>
        <v>44984</v>
      </c>
      <c r="T1287" s="133" t="str">
        <f t="shared" si="375"/>
        <v>-</v>
      </c>
      <c r="U1287" s="6"/>
      <c r="V1287" s="6"/>
      <c r="W1287" s="6"/>
      <c r="X1287" s="7"/>
      <c r="Y1287" s="1"/>
      <c r="Z1287" s="6"/>
      <c r="AA1287" s="7"/>
      <c r="AB1287" s="7"/>
      <c r="AC1287" s="7"/>
      <c r="AD1287" s="6"/>
      <c r="AE1287" s="8"/>
      <c r="AF1287" s="6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</row>
    <row r="1288" spans="1:212" x14ac:dyDescent="0.2">
      <c r="A1288" s="122">
        <f t="shared" si="366"/>
        <v>44982</v>
      </c>
      <c r="B1288" s="121">
        <f t="shared" ca="1" si="376"/>
        <v>10715.86968</v>
      </c>
      <c r="C1288" s="123">
        <f t="shared" si="367"/>
        <v>10000</v>
      </c>
      <c r="D1288" s="124">
        <f ca="1">IF(A1288&lt;$B$1,VLOOKUP(A1288,[1]DI!$A$4:$B$15000,2,FALSE),0)</f>
        <v>0</v>
      </c>
      <c r="E1288" s="123">
        <f t="shared" ca="1" si="360"/>
        <v>1</v>
      </c>
      <c r="F1288" s="123">
        <f ca="1">(TRUNC(PRODUCT($E$12:$E1287),16))</f>
        <v>1.25106886020576</v>
      </c>
      <c r="G1288" s="123">
        <f t="shared" ca="1" si="377"/>
        <v>1.1741322804090699</v>
      </c>
      <c r="H1288" s="123">
        <f t="shared" ca="1" si="361"/>
        <v>1.06552633</v>
      </c>
      <c r="I1288" s="124">
        <f t="shared" si="368"/>
        <v>1.15E-2</v>
      </c>
      <c r="J1288" s="125">
        <f t="shared" si="369"/>
        <v>44799</v>
      </c>
      <c r="K1288" s="126">
        <f t="shared" si="370"/>
        <v>124</v>
      </c>
      <c r="L1288" s="127">
        <f t="shared" si="371"/>
        <v>125</v>
      </c>
      <c r="M1288" s="128">
        <f t="shared" si="362"/>
        <v>1.005687929</v>
      </c>
      <c r="N1288" s="128">
        <f t="shared" ca="1" si="363"/>
        <v>1.0715869680000001</v>
      </c>
      <c r="O1288" s="127">
        <f t="shared" si="372"/>
        <v>0</v>
      </c>
      <c r="P1288" s="123">
        <f t="shared" ca="1" si="364"/>
        <v>715.86968000000002</v>
      </c>
      <c r="Q1288" s="129">
        <f t="shared" si="365"/>
        <v>0</v>
      </c>
      <c r="R1288" s="130" t="str">
        <f t="shared" si="373"/>
        <v>J=</v>
      </c>
      <c r="S1288" s="125">
        <f t="shared" si="374"/>
        <v>44984</v>
      </c>
      <c r="T1288" s="133" t="str">
        <f t="shared" si="375"/>
        <v>-</v>
      </c>
      <c r="U1288" s="6"/>
      <c r="V1288" s="6"/>
      <c r="W1288" s="6"/>
      <c r="X1288" s="7"/>
      <c r="Y1288" s="1"/>
      <c r="Z1288" s="6"/>
      <c r="AA1288" s="7"/>
      <c r="AB1288" s="7"/>
      <c r="AC1288" s="7"/>
      <c r="AD1288" s="6"/>
      <c r="AE1288" s="8"/>
      <c r="AF1288" s="6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</row>
    <row r="1289" spans="1:212" x14ac:dyDescent="0.2">
      <c r="A1289" s="122">
        <f t="shared" si="366"/>
        <v>44983</v>
      </c>
      <c r="B1289" s="121">
        <f t="shared" ca="1" si="376"/>
        <v>10715.86968</v>
      </c>
      <c r="C1289" s="123">
        <f t="shared" si="367"/>
        <v>10000</v>
      </c>
      <c r="D1289" s="124">
        <f ca="1">IF(A1289&lt;$B$1,VLOOKUP(A1289,[1]DI!$A$4:$B$15000,2,FALSE),0)</f>
        <v>0</v>
      </c>
      <c r="E1289" s="123">
        <f t="shared" ca="1" si="360"/>
        <v>1</v>
      </c>
      <c r="F1289" s="123">
        <f ca="1">(TRUNC(PRODUCT($E$12:$E1288),16))</f>
        <v>1.25106886020576</v>
      </c>
      <c r="G1289" s="123">
        <f t="shared" ca="1" si="377"/>
        <v>1.1741322804090699</v>
      </c>
      <c r="H1289" s="123">
        <f t="shared" ca="1" si="361"/>
        <v>1.06552633</v>
      </c>
      <c r="I1289" s="124">
        <f t="shared" si="368"/>
        <v>1.15E-2</v>
      </c>
      <c r="J1289" s="125">
        <f t="shared" si="369"/>
        <v>44799</v>
      </c>
      <c r="K1289" s="126">
        <f t="shared" si="370"/>
        <v>124</v>
      </c>
      <c r="L1289" s="127">
        <f t="shared" si="371"/>
        <v>125</v>
      </c>
      <c r="M1289" s="128">
        <f t="shared" si="362"/>
        <v>1.005687929</v>
      </c>
      <c r="N1289" s="128">
        <f t="shared" ca="1" si="363"/>
        <v>1.0715869680000001</v>
      </c>
      <c r="O1289" s="127">
        <f t="shared" si="372"/>
        <v>0</v>
      </c>
      <c r="P1289" s="123">
        <f t="shared" ca="1" si="364"/>
        <v>715.86968000000002</v>
      </c>
      <c r="Q1289" s="129">
        <f t="shared" si="365"/>
        <v>0</v>
      </c>
      <c r="R1289" s="130" t="str">
        <f t="shared" si="373"/>
        <v>J=</v>
      </c>
      <c r="S1289" s="125">
        <f t="shared" si="374"/>
        <v>44984</v>
      </c>
      <c r="T1289" s="133" t="str">
        <f t="shared" si="375"/>
        <v>-</v>
      </c>
      <c r="U1289" s="6"/>
      <c r="V1289" s="6"/>
      <c r="W1289" s="6"/>
      <c r="X1289" s="7"/>
      <c r="Y1289" s="1"/>
      <c r="Z1289" s="6"/>
      <c r="AA1289" s="7"/>
      <c r="AB1289" s="7"/>
      <c r="AC1289" s="7"/>
      <c r="AD1289" s="6"/>
      <c r="AE1289" s="8"/>
      <c r="AF1289" s="6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</row>
    <row r="1290" spans="1:212" x14ac:dyDescent="0.2">
      <c r="A1290" s="122">
        <f t="shared" si="366"/>
        <v>44984</v>
      </c>
      <c r="B1290" s="121">
        <f t="shared" ca="1" si="376"/>
        <v>10715.86968</v>
      </c>
      <c r="C1290" s="123">
        <f t="shared" si="367"/>
        <v>10000</v>
      </c>
      <c r="D1290" s="124">
        <f ca="1">IF(A1290&lt;$B$1,VLOOKUP(A1290,[1]DI!$A$4:$B$15000,2,FALSE),0)</f>
        <v>0.13650000000000001</v>
      </c>
      <c r="E1290" s="123">
        <f t="shared" ca="1" si="360"/>
        <v>1.00050788</v>
      </c>
      <c r="F1290" s="123">
        <f ca="1">(TRUNC(PRODUCT($E$12:$E1289),16))</f>
        <v>1.25106886020576</v>
      </c>
      <c r="G1290" s="123">
        <f t="shared" ca="1" si="377"/>
        <v>1.1741322804090699</v>
      </c>
      <c r="H1290" s="123">
        <f t="shared" ca="1" si="361"/>
        <v>1.06552633</v>
      </c>
      <c r="I1290" s="124">
        <f t="shared" si="368"/>
        <v>1.15E-2</v>
      </c>
      <c r="J1290" s="125">
        <f t="shared" si="369"/>
        <v>44799</v>
      </c>
      <c r="K1290" s="126">
        <f t="shared" si="370"/>
        <v>125</v>
      </c>
      <c r="L1290" s="127">
        <f t="shared" si="371"/>
        <v>125</v>
      </c>
      <c r="M1290" s="128">
        <f t="shared" si="362"/>
        <v>1.005687929</v>
      </c>
      <c r="N1290" s="128">
        <f t="shared" ca="1" si="363"/>
        <v>1.0715869680000001</v>
      </c>
      <c r="O1290" s="127">
        <f t="shared" si="372"/>
        <v>7</v>
      </c>
      <c r="P1290" s="123">
        <f t="shared" ca="1" si="364"/>
        <v>715.86968000000002</v>
      </c>
      <c r="Q1290" s="129">
        <f t="shared" si="365"/>
        <v>0</v>
      </c>
      <c r="R1290" s="130" t="str">
        <f t="shared" si="373"/>
        <v>J=</v>
      </c>
      <c r="S1290" s="125">
        <f t="shared" si="374"/>
        <v>44984</v>
      </c>
      <c r="T1290" s="133">
        <f t="shared" ca="1" si="375"/>
        <v>6850872.8376000002</v>
      </c>
      <c r="U1290" s="6"/>
      <c r="V1290" s="6"/>
      <c r="W1290" s="6"/>
      <c r="X1290" s="7"/>
      <c r="Y1290" s="1"/>
      <c r="Z1290" s="6"/>
      <c r="AA1290" s="7"/>
      <c r="AB1290" s="7"/>
      <c r="AC1290" s="7"/>
      <c r="AD1290" s="6"/>
      <c r="AE1290" s="8"/>
      <c r="AF1290" s="6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</row>
    <row r="1291" spans="1:212" x14ac:dyDescent="0.2">
      <c r="A1291" s="122">
        <f t="shared" si="366"/>
        <v>44985</v>
      </c>
      <c r="B1291" s="121">
        <f t="shared" ca="1" si="376"/>
        <v>10005.532789999999</v>
      </c>
      <c r="C1291" s="123">
        <f t="shared" si="367"/>
        <v>10000</v>
      </c>
      <c r="D1291" s="124">
        <f ca="1">IF(A1291&lt;$B$1,VLOOKUP(A1291,[1]DI!$A$4:$B$15000,2,FALSE),0)</f>
        <v>0.13650000000000001</v>
      </c>
      <c r="E1291" s="123">
        <f t="shared" ca="1" si="360"/>
        <v>1.00050788</v>
      </c>
      <c r="F1291" s="123">
        <f ca="1">(TRUNC(PRODUCT($E$12:$E1290),16))</f>
        <v>1.2517042530584801</v>
      </c>
      <c r="G1291" s="123">
        <f t="shared" ca="1" si="377"/>
        <v>1.25106886020576</v>
      </c>
      <c r="H1291" s="123">
        <f t="shared" ca="1" si="361"/>
        <v>1.00050788</v>
      </c>
      <c r="I1291" s="124">
        <f t="shared" si="368"/>
        <v>1.15E-2</v>
      </c>
      <c r="J1291" s="125">
        <f t="shared" si="369"/>
        <v>44984</v>
      </c>
      <c r="K1291" s="126">
        <f t="shared" si="370"/>
        <v>1</v>
      </c>
      <c r="L1291" s="127">
        <f t="shared" si="371"/>
        <v>1</v>
      </c>
      <c r="M1291" s="128">
        <f t="shared" si="362"/>
        <v>1.0000453760000001</v>
      </c>
      <c r="N1291" s="128">
        <f t="shared" ca="1" si="363"/>
        <v>1.000553279</v>
      </c>
      <c r="O1291" s="127">
        <f t="shared" si="372"/>
        <v>0</v>
      </c>
      <c r="P1291" s="123">
        <f t="shared" ca="1" si="364"/>
        <v>5.5327900000000003</v>
      </c>
      <c r="Q1291" s="129">
        <f t="shared" si="365"/>
        <v>0</v>
      </c>
      <c r="R1291" s="130" t="str">
        <f t="shared" si="373"/>
        <v>J=</v>
      </c>
      <c r="S1291" s="125">
        <f t="shared" si="374"/>
        <v>45166</v>
      </c>
      <c r="T1291" s="133" t="str">
        <f t="shared" si="375"/>
        <v>-</v>
      </c>
      <c r="U1291" s="6"/>
      <c r="V1291" s="6"/>
      <c r="W1291" s="6"/>
      <c r="X1291" s="7"/>
      <c r="Y1291" s="1"/>
      <c r="Z1291" s="6"/>
      <c r="AA1291" s="7"/>
      <c r="AB1291" s="7"/>
      <c r="AC1291" s="7"/>
      <c r="AD1291" s="6"/>
      <c r="AE1291" s="8"/>
      <c r="AF1291" s="6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</row>
    <row r="1292" spans="1:212" x14ac:dyDescent="0.2">
      <c r="A1292" s="122">
        <f t="shared" si="366"/>
        <v>44986</v>
      </c>
      <c r="B1292" s="121">
        <f t="shared" ca="1" si="376"/>
        <v>10011.06864999</v>
      </c>
      <c r="C1292" s="123">
        <f t="shared" si="367"/>
        <v>10000</v>
      </c>
      <c r="D1292" s="124">
        <f ca="1">IF(A1292&lt;$B$1,VLOOKUP(A1292,[1]DI!$A$4:$B$15000,2,FALSE),0)</f>
        <v>0.13650000000000001</v>
      </c>
      <c r="E1292" s="123">
        <f t="shared" ref="E1292:E1355" ca="1" si="378">IF(A1292&lt;A$10,1,ROUND(((1+D1292)^(1/252)),8))</f>
        <v>1.00050788</v>
      </c>
      <c r="F1292" s="123">
        <f ca="1">(TRUNC(PRODUCT($E$12:$E1291),16))</f>
        <v>1.25233996861452</v>
      </c>
      <c r="G1292" s="123">
        <f t="shared" ca="1" si="377"/>
        <v>1.25106886020576</v>
      </c>
      <c r="H1292" s="123">
        <f t="shared" ref="H1292:H1355" ca="1" si="379">ROUND(F1292/G1292,8)</f>
        <v>1.00101602</v>
      </c>
      <c r="I1292" s="124">
        <f t="shared" si="368"/>
        <v>1.15E-2</v>
      </c>
      <c r="J1292" s="125">
        <f t="shared" si="369"/>
        <v>44984</v>
      </c>
      <c r="K1292" s="126">
        <f t="shared" si="370"/>
        <v>2</v>
      </c>
      <c r="L1292" s="127">
        <f t="shared" si="371"/>
        <v>2</v>
      </c>
      <c r="M1292" s="128">
        <f t="shared" ref="M1292:M1355" si="380">ROUND((I1292+1)^(L1292/252),9)</f>
        <v>1.0000907530000001</v>
      </c>
      <c r="N1292" s="128">
        <f t="shared" ref="N1292:N1355" ca="1" si="381">ROUND(H1292*M1292,9)</f>
        <v>1.0011068649999999</v>
      </c>
      <c r="O1292" s="127">
        <f t="shared" si="372"/>
        <v>0</v>
      </c>
      <c r="P1292" s="123">
        <f t="shared" ref="P1292:P1355" ca="1" si="382">TRUNC(((N1292-1)*C1292),8)</f>
        <v>11.068649990000001</v>
      </c>
      <c r="Q1292" s="129">
        <f t="shared" ref="Q1292:Q1355" si="383">IF(O1292&gt;0,VLOOKUP(O1292,$V$12:$AA$48,6),0)</f>
        <v>0</v>
      </c>
      <c r="R1292" s="130" t="str">
        <f t="shared" si="373"/>
        <v>J=</v>
      </c>
      <c r="S1292" s="125">
        <f t="shared" si="374"/>
        <v>45166</v>
      </c>
      <c r="T1292" s="133" t="str">
        <f t="shared" si="375"/>
        <v>-</v>
      </c>
      <c r="U1292" s="6"/>
      <c r="V1292" s="6"/>
      <c r="W1292" s="6"/>
      <c r="X1292" s="7"/>
      <c r="Y1292" s="1"/>
      <c r="Z1292" s="6"/>
      <c r="AA1292" s="7"/>
      <c r="AB1292" s="7"/>
      <c r="AC1292" s="7"/>
      <c r="AD1292" s="6"/>
      <c r="AE1292" s="8"/>
      <c r="AF1292" s="6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</row>
    <row r="1293" spans="1:212" x14ac:dyDescent="0.2">
      <c r="A1293" s="122">
        <f t="shared" ref="A1293:A1356" si="384">(A1292+1)</f>
        <v>44987</v>
      </c>
      <c r="B1293" s="121">
        <f t="shared" ca="1" si="376"/>
        <v>10016.607509990001</v>
      </c>
      <c r="C1293" s="123">
        <f t="shared" ref="C1293:C1356" si="385">(C1292-Q1292)</f>
        <v>10000</v>
      </c>
      <c r="D1293" s="124">
        <f ca="1">IF(A1293&lt;$B$1,VLOOKUP(A1293,[1]DI!$A$4:$B$15000,2,FALSE),0)</f>
        <v>0.13650000000000001</v>
      </c>
      <c r="E1293" s="123">
        <f t="shared" ca="1" si="378"/>
        <v>1.00050788</v>
      </c>
      <c r="F1293" s="123">
        <f ca="1">(TRUNC(PRODUCT($E$12:$E1292),16))</f>
        <v>1.25297600703778</v>
      </c>
      <c r="G1293" s="123">
        <f t="shared" ca="1" si="377"/>
        <v>1.25106886020576</v>
      </c>
      <c r="H1293" s="123">
        <f t="shared" ca="1" si="379"/>
        <v>1.00152441</v>
      </c>
      <c r="I1293" s="124">
        <f t="shared" ref="I1293:I1356" si="386">I1292</f>
        <v>1.15E-2</v>
      </c>
      <c r="J1293" s="125">
        <f t="shared" ref="J1293:J1356" si="387">IF(O1292&gt;0,VLOOKUP(O1292,V$12:AF$48,2),J1292)</f>
        <v>44984</v>
      </c>
      <c r="K1293" s="126">
        <f t="shared" ref="K1293:K1356" si="388">IF(A1293&gt;J1293,IF(NETWORKDAYS(J1293,A1293,$V$52:$V$436)-1=0,1,NETWORKDAYS(J1293,A1293,$V$52:$V$436)-1),0)</f>
        <v>3</v>
      </c>
      <c r="L1293" s="127">
        <f t="shared" ref="L1293:L1356" si="389">IF(AND(K1293=1,K1292=1),1,IF(K1293&gt;0,IF(K1293=K1292,K1293+1,K1293),0))</f>
        <v>3</v>
      </c>
      <c r="M1293" s="128">
        <f t="shared" si="380"/>
        <v>1.000136133</v>
      </c>
      <c r="N1293" s="128">
        <f t="shared" ca="1" si="381"/>
        <v>1.001660751</v>
      </c>
      <c r="O1293" s="127">
        <f t="shared" ref="O1293:O1356" si="390">IF(VLOOKUP(A1293,W$12:AD$48,8)=VLOOKUP(A1292,W$12:AD$48,8),0,VLOOKUP(A1293,W$12:AD$48,8))</f>
        <v>0</v>
      </c>
      <c r="P1293" s="123">
        <f t="shared" ca="1" si="382"/>
        <v>16.60750999</v>
      </c>
      <c r="Q1293" s="129">
        <f t="shared" si="383"/>
        <v>0</v>
      </c>
      <c r="R1293" s="130" t="str">
        <f t="shared" ref="R1293:R1356" si="391">IF(O1292&gt;0,VLOOKUP(O1292,V$12:AF$48,10),R1292)</f>
        <v>J=</v>
      </c>
      <c r="S1293" s="125">
        <f t="shared" ref="S1293:S1356" si="392">IF(O1292&gt;0,VLOOKUP(O1292,V$12:AF$48,11),S1292)</f>
        <v>45166</v>
      </c>
      <c r="T1293" s="133" t="str">
        <f t="shared" ref="T1293:T1356" si="393">IF(O1293&gt;0,(P1293+Q1293)*T$9,"-")</f>
        <v>-</v>
      </c>
      <c r="U1293" s="6"/>
      <c r="V1293" s="6"/>
      <c r="W1293" s="6"/>
      <c r="X1293" s="7"/>
      <c r="Y1293" s="1"/>
      <c r="Z1293" s="6"/>
      <c r="AA1293" s="7"/>
      <c r="AB1293" s="7"/>
      <c r="AC1293" s="7"/>
      <c r="AD1293" s="6"/>
      <c r="AE1293" s="8"/>
      <c r="AF1293" s="6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</row>
    <row r="1294" spans="1:212" x14ac:dyDescent="0.2">
      <c r="A1294" s="122">
        <f t="shared" si="384"/>
        <v>44988</v>
      </c>
      <c r="B1294" s="121">
        <f t="shared" ref="B1294:B1357" ca="1" si="394">IF(A1294&lt;=TODAY(),C1294+P1294,IF(AND(A1294&gt;TODAY(),A1294&lt;=$B$1),IF(VLOOKUP(TODAY(),$A$10:$D$5000,4,FALSE)=0,"n.d",C1294+P1294),"n.d"))</f>
        <v>10022.14954</v>
      </c>
      <c r="C1294" s="123">
        <f t="shared" si="385"/>
        <v>10000</v>
      </c>
      <c r="D1294" s="124">
        <f ca="1">IF(A1294&lt;$B$1,VLOOKUP(A1294,[1]DI!$A$4:$B$15000,2,FALSE),0)</f>
        <v>0.13650000000000001</v>
      </c>
      <c r="E1294" s="123">
        <f t="shared" ca="1" si="378"/>
        <v>1.00050788</v>
      </c>
      <c r="F1294" s="123">
        <f ca="1">(TRUNC(PRODUCT($E$12:$E1293),16))</f>
        <v>1.25361236849224</v>
      </c>
      <c r="G1294" s="123">
        <f t="shared" ca="1" si="377"/>
        <v>1.25106886020576</v>
      </c>
      <c r="H1294" s="123">
        <f t="shared" ca="1" si="379"/>
        <v>1.00203307</v>
      </c>
      <c r="I1294" s="124">
        <f t="shared" si="386"/>
        <v>1.15E-2</v>
      </c>
      <c r="J1294" s="125">
        <f t="shared" si="387"/>
        <v>44984</v>
      </c>
      <c r="K1294" s="126">
        <f t="shared" si="388"/>
        <v>4</v>
      </c>
      <c r="L1294" s="127">
        <f t="shared" si="389"/>
        <v>4</v>
      </c>
      <c r="M1294" s="128">
        <f t="shared" si="380"/>
        <v>1.000181515</v>
      </c>
      <c r="N1294" s="128">
        <f t="shared" ca="1" si="381"/>
        <v>1.002214954</v>
      </c>
      <c r="O1294" s="127">
        <f t="shared" si="390"/>
        <v>0</v>
      </c>
      <c r="P1294" s="123">
        <f t="shared" ca="1" si="382"/>
        <v>22.149539999999998</v>
      </c>
      <c r="Q1294" s="129">
        <f t="shared" si="383"/>
        <v>0</v>
      </c>
      <c r="R1294" s="130" t="str">
        <f t="shared" si="391"/>
        <v>J=</v>
      </c>
      <c r="S1294" s="125">
        <f t="shared" si="392"/>
        <v>45166</v>
      </c>
      <c r="T1294" s="133" t="str">
        <f t="shared" si="393"/>
        <v>-</v>
      </c>
      <c r="U1294" s="6"/>
      <c r="V1294" s="6"/>
      <c r="W1294" s="6"/>
      <c r="X1294" s="7"/>
      <c r="Y1294" s="1"/>
      <c r="Z1294" s="6"/>
      <c r="AA1294" s="7"/>
      <c r="AB1294" s="7"/>
      <c r="AC1294" s="7"/>
      <c r="AD1294" s="6"/>
      <c r="AE1294" s="8"/>
      <c r="AF1294" s="6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</row>
    <row r="1295" spans="1:212" x14ac:dyDescent="0.2">
      <c r="A1295" s="122">
        <f t="shared" si="384"/>
        <v>44989</v>
      </c>
      <c r="B1295" s="121">
        <f t="shared" ca="1" si="394"/>
        <v>10027.694549989999</v>
      </c>
      <c r="C1295" s="123">
        <f t="shared" si="385"/>
        <v>10000</v>
      </c>
      <c r="D1295" s="124">
        <f ca="1">IF(A1295&lt;$B$1,VLOOKUP(A1295,[1]DI!$A$4:$B$15000,2,FALSE),0)</f>
        <v>0</v>
      </c>
      <c r="E1295" s="123">
        <f t="shared" ca="1" si="378"/>
        <v>1</v>
      </c>
      <c r="F1295" s="123">
        <f ca="1">(TRUNC(PRODUCT($E$12:$E1294),16))</f>
        <v>1.2542490531419499</v>
      </c>
      <c r="G1295" s="123">
        <f t="shared" ca="1" si="377"/>
        <v>1.25106886020576</v>
      </c>
      <c r="H1295" s="123">
        <f t="shared" ca="1" si="379"/>
        <v>1.0025419799999999</v>
      </c>
      <c r="I1295" s="124">
        <f t="shared" si="386"/>
        <v>1.15E-2</v>
      </c>
      <c r="J1295" s="125">
        <f t="shared" si="387"/>
        <v>44984</v>
      </c>
      <c r="K1295" s="126">
        <f t="shared" si="388"/>
        <v>4</v>
      </c>
      <c r="L1295" s="127">
        <f t="shared" si="389"/>
        <v>5</v>
      </c>
      <c r="M1295" s="128">
        <f t="shared" si="380"/>
        <v>1.000226898</v>
      </c>
      <c r="N1295" s="128">
        <f t="shared" ca="1" si="381"/>
        <v>1.0027694549999999</v>
      </c>
      <c r="O1295" s="127">
        <f t="shared" si="390"/>
        <v>0</v>
      </c>
      <c r="P1295" s="123">
        <f t="shared" ca="1" si="382"/>
        <v>27.694549989999999</v>
      </c>
      <c r="Q1295" s="129">
        <f t="shared" si="383"/>
        <v>0</v>
      </c>
      <c r="R1295" s="130" t="str">
        <f t="shared" si="391"/>
        <v>J=</v>
      </c>
      <c r="S1295" s="125">
        <f t="shared" si="392"/>
        <v>45166</v>
      </c>
      <c r="T1295" s="133" t="str">
        <f t="shared" si="393"/>
        <v>-</v>
      </c>
      <c r="U1295" s="6"/>
      <c r="V1295" s="6"/>
      <c r="W1295" s="6"/>
      <c r="X1295" s="7"/>
      <c r="Y1295" s="1"/>
      <c r="Z1295" s="6"/>
      <c r="AA1295" s="7"/>
      <c r="AB1295" s="7"/>
      <c r="AC1295" s="7"/>
      <c r="AD1295" s="6"/>
      <c r="AE1295" s="8"/>
      <c r="AF1295" s="6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</row>
    <row r="1296" spans="1:212" x14ac:dyDescent="0.2">
      <c r="A1296" s="122">
        <f t="shared" si="384"/>
        <v>44990</v>
      </c>
      <c r="B1296" s="121">
        <f t="shared" ca="1" si="394"/>
        <v>10027.694549989999</v>
      </c>
      <c r="C1296" s="123">
        <f t="shared" si="385"/>
        <v>10000</v>
      </c>
      <c r="D1296" s="124">
        <f ca="1">IF(A1296&lt;$B$1,VLOOKUP(A1296,[1]DI!$A$4:$B$15000,2,FALSE),0)</f>
        <v>0</v>
      </c>
      <c r="E1296" s="123">
        <f t="shared" ca="1" si="378"/>
        <v>1</v>
      </c>
      <c r="F1296" s="123">
        <f ca="1">(TRUNC(PRODUCT($E$12:$E1295),16))</f>
        <v>1.2542490531419499</v>
      </c>
      <c r="G1296" s="123">
        <f t="shared" ca="1" si="377"/>
        <v>1.25106886020576</v>
      </c>
      <c r="H1296" s="123">
        <f t="shared" ca="1" si="379"/>
        <v>1.0025419799999999</v>
      </c>
      <c r="I1296" s="124">
        <f t="shared" si="386"/>
        <v>1.15E-2</v>
      </c>
      <c r="J1296" s="125">
        <f t="shared" si="387"/>
        <v>44984</v>
      </c>
      <c r="K1296" s="126">
        <f t="shared" si="388"/>
        <v>4</v>
      </c>
      <c r="L1296" s="127">
        <f t="shared" si="389"/>
        <v>5</v>
      </c>
      <c r="M1296" s="128">
        <f t="shared" si="380"/>
        <v>1.000226898</v>
      </c>
      <c r="N1296" s="128">
        <f t="shared" ca="1" si="381"/>
        <v>1.0027694549999999</v>
      </c>
      <c r="O1296" s="127">
        <f t="shared" si="390"/>
        <v>0</v>
      </c>
      <c r="P1296" s="123">
        <f t="shared" ca="1" si="382"/>
        <v>27.694549989999999</v>
      </c>
      <c r="Q1296" s="129">
        <f t="shared" si="383"/>
        <v>0</v>
      </c>
      <c r="R1296" s="130" t="str">
        <f t="shared" si="391"/>
        <v>J=</v>
      </c>
      <c r="S1296" s="125">
        <f t="shared" si="392"/>
        <v>45166</v>
      </c>
      <c r="T1296" s="133" t="str">
        <f t="shared" si="393"/>
        <v>-</v>
      </c>
      <c r="U1296" s="6"/>
      <c r="V1296" s="6"/>
      <c r="W1296" s="6"/>
      <c r="X1296" s="7"/>
      <c r="Y1296" s="1"/>
      <c r="Z1296" s="6"/>
      <c r="AA1296" s="7"/>
      <c r="AB1296" s="7"/>
      <c r="AC1296" s="7"/>
      <c r="AD1296" s="6"/>
      <c r="AE1296" s="8"/>
      <c r="AF1296" s="6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</row>
    <row r="1297" spans="1:212" x14ac:dyDescent="0.2">
      <c r="A1297" s="122">
        <f t="shared" si="384"/>
        <v>44991</v>
      </c>
      <c r="B1297" s="121">
        <f t="shared" ca="1" si="394"/>
        <v>10027.694549989999</v>
      </c>
      <c r="C1297" s="123">
        <f t="shared" si="385"/>
        <v>10000</v>
      </c>
      <c r="D1297" s="124">
        <f ca="1">IF(A1297&lt;$B$1,VLOOKUP(A1297,[1]DI!$A$4:$B$15000,2,FALSE),0)</f>
        <v>0.13650000000000001</v>
      </c>
      <c r="E1297" s="123">
        <f t="shared" ca="1" si="378"/>
        <v>1.00050788</v>
      </c>
      <c r="F1297" s="123">
        <f ca="1">(TRUNC(PRODUCT($E$12:$E1296),16))</f>
        <v>1.2542490531419499</v>
      </c>
      <c r="G1297" s="123">
        <f t="shared" ca="1" si="377"/>
        <v>1.25106886020576</v>
      </c>
      <c r="H1297" s="123">
        <f t="shared" ca="1" si="379"/>
        <v>1.0025419799999999</v>
      </c>
      <c r="I1297" s="124">
        <f t="shared" si="386"/>
        <v>1.15E-2</v>
      </c>
      <c r="J1297" s="125">
        <f t="shared" si="387"/>
        <v>44984</v>
      </c>
      <c r="K1297" s="126">
        <f t="shared" si="388"/>
        <v>5</v>
      </c>
      <c r="L1297" s="127">
        <f t="shared" si="389"/>
        <v>5</v>
      </c>
      <c r="M1297" s="128">
        <f t="shared" si="380"/>
        <v>1.000226898</v>
      </c>
      <c r="N1297" s="128">
        <f t="shared" ca="1" si="381"/>
        <v>1.0027694549999999</v>
      </c>
      <c r="O1297" s="127">
        <f t="shared" si="390"/>
        <v>0</v>
      </c>
      <c r="P1297" s="123">
        <f t="shared" ca="1" si="382"/>
        <v>27.694549989999999</v>
      </c>
      <c r="Q1297" s="129">
        <f t="shared" si="383"/>
        <v>0</v>
      </c>
      <c r="R1297" s="130" t="str">
        <f t="shared" si="391"/>
        <v>J=</v>
      </c>
      <c r="S1297" s="125">
        <f t="shared" si="392"/>
        <v>45166</v>
      </c>
      <c r="T1297" s="133" t="str">
        <f t="shared" si="393"/>
        <v>-</v>
      </c>
      <c r="U1297" s="6"/>
      <c r="V1297" s="6"/>
      <c r="W1297" s="6"/>
      <c r="X1297" s="7"/>
      <c r="Y1297" s="1"/>
      <c r="Z1297" s="6"/>
      <c r="AA1297" s="7"/>
      <c r="AB1297" s="7"/>
      <c r="AC1297" s="7"/>
      <c r="AD1297" s="6"/>
      <c r="AE1297" s="8"/>
      <c r="AF1297" s="6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</row>
    <row r="1298" spans="1:212" x14ac:dyDescent="0.2">
      <c r="A1298" s="122">
        <f t="shared" si="384"/>
        <v>44992</v>
      </c>
      <c r="B1298" s="121">
        <f t="shared" ca="1" si="394"/>
        <v>10033.24265</v>
      </c>
      <c r="C1298" s="123">
        <f t="shared" si="385"/>
        <v>10000</v>
      </c>
      <c r="D1298" s="124">
        <f ca="1">IF(A1298&lt;$B$1,VLOOKUP(A1298,[1]DI!$A$4:$B$15000,2,FALSE),0)</f>
        <v>0.13650000000000001</v>
      </c>
      <c r="E1298" s="123">
        <f t="shared" ca="1" si="378"/>
        <v>1.00050788</v>
      </c>
      <c r="F1298" s="123">
        <f ca="1">(TRUNC(PRODUCT($E$12:$E1297),16))</f>
        <v>1.2548860611510599</v>
      </c>
      <c r="G1298" s="123">
        <f t="shared" ca="1" si="377"/>
        <v>1.25106886020576</v>
      </c>
      <c r="H1298" s="123">
        <f t="shared" ca="1" si="379"/>
        <v>1.0030511499999999</v>
      </c>
      <c r="I1298" s="124">
        <f t="shared" si="386"/>
        <v>1.15E-2</v>
      </c>
      <c r="J1298" s="125">
        <f t="shared" si="387"/>
        <v>44984</v>
      </c>
      <c r="K1298" s="126">
        <f t="shared" si="388"/>
        <v>6</v>
      </c>
      <c r="L1298" s="127">
        <f t="shared" si="389"/>
        <v>6</v>
      </c>
      <c r="M1298" s="128">
        <f t="shared" si="380"/>
        <v>1.000272284</v>
      </c>
      <c r="N1298" s="128">
        <f t="shared" ca="1" si="381"/>
        <v>1.003324265</v>
      </c>
      <c r="O1298" s="127">
        <f t="shared" si="390"/>
        <v>0</v>
      </c>
      <c r="P1298" s="123">
        <f t="shared" ca="1" si="382"/>
        <v>33.242649999999998</v>
      </c>
      <c r="Q1298" s="129">
        <f t="shared" si="383"/>
        <v>0</v>
      </c>
      <c r="R1298" s="130" t="str">
        <f t="shared" si="391"/>
        <v>J=</v>
      </c>
      <c r="S1298" s="125">
        <f t="shared" si="392"/>
        <v>45166</v>
      </c>
      <c r="T1298" s="133" t="str">
        <f t="shared" si="393"/>
        <v>-</v>
      </c>
      <c r="U1298" s="6"/>
      <c r="V1298" s="6"/>
      <c r="W1298" s="6"/>
      <c r="X1298" s="7"/>
      <c r="Y1298" s="1"/>
      <c r="Z1298" s="6"/>
      <c r="AA1298" s="7"/>
      <c r="AB1298" s="7"/>
      <c r="AC1298" s="7"/>
      <c r="AD1298" s="6"/>
      <c r="AE1298" s="8"/>
      <c r="AF1298" s="6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</row>
    <row r="1299" spans="1:212" x14ac:dyDescent="0.2">
      <c r="A1299" s="122">
        <f t="shared" si="384"/>
        <v>44993</v>
      </c>
      <c r="B1299" s="121">
        <f t="shared" ca="1" si="394"/>
        <v>10038.79382999</v>
      </c>
      <c r="C1299" s="123">
        <f t="shared" si="385"/>
        <v>10000</v>
      </c>
      <c r="D1299" s="124">
        <f ca="1">IF(A1299&lt;$B$1,VLOOKUP(A1299,[1]DI!$A$4:$B$15000,2,FALSE),0)</f>
        <v>0.13650000000000001</v>
      </c>
      <c r="E1299" s="123">
        <f t="shared" ca="1" si="378"/>
        <v>1.00050788</v>
      </c>
      <c r="F1299" s="123">
        <f ca="1">(TRUNC(PRODUCT($E$12:$E1298),16))</f>
        <v>1.2555233926837901</v>
      </c>
      <c r="G1299" s="123">
        <f t="shared" ca="1" si="377"/>
        <v>1.25106886020576</v>
      </c>
      <c r="H1299" s="123">
        <f t="shared" ca="1" si="379"/>
        <v>1.00356058</v>
      </c>
      <c r="I1299" s="124">
        <f t="shared" si="386"/>
        <v>1.15E-2</v>
      </c>
      <c r="J1299" s="125">
        <f t="shared" si="387"/>
        <v>44984</v>
      </c>
      <c r="K1299" s="126">
        <f t="shared" si="388"/>
        <v>7</v>
      </c>
      <c r="L1299" s="127">
        <f t="shared" si="389"/>
        <v>7</v>
      </c>
      <c r="M1299" s="128">
        <f t="shared" si="380"/>
        <v>1.000317672</v>
      </c>
      <c r="N1299" s="128">
        <f t="shared" ca="1" si="381"/>
        <v>1.0038793829999999</v>
      </c>
      <c r="O1299" s="127">
        <f t="shared" si="390"/>
        <v>0</v>
      </c>
      <c r="P1299" s="123">
        <f t="shared" ca="1" si="382"/>
        <v>38.793829989999999</v>
      </c>
      <c r="Q1299" s="129">
        <f t="shared" si="383"/>
        <v>0</v>
      </c>
      <c r="R1299" s="130" t="str">
        <f t="shared" si="391"/>
        <v>J=</v>
      </c>
      <c r="S1299" s="125">
        <f t="shared" si="392"/>
        <v>45166</v>
      </c>
      <c r="T1299" s="133" t="str">
        <f t="shared" si="393"/>
        <v>-</v>
      </c>
      <c r="U1299" s="6"/>
      <c r="V1299" s="6"/>
      <c r="W1299" s="6"/>
      <c r="X1299" s="7"/>
      <c r="Y1299" s="1"/>
      <c r="Z1299" s="6"/>
      <c r="AA1299" s="7"/>
      <c r="AB1299" s="7"/>
      <c r="AC1299" s="7"/>
      <c r="AD1299" s="6"/>
      <c r="AE1299" s="8"/>
      <c r="AF1299" s="6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</row>
    <row r="1300" spans="1:212" x14ac:dyDescent="0.2">
      <c r="A1300" s="122">
        <f t="shared" si="384"/>
        <v>44994</v>
      </c>
      <c r="B1300" s="121">
        <f t="shared" ca="1" si="394"/>
        <v>10044.348099999999</v>
      </c>
      <c r="C1300" s="123">
        <f t="shared" si="385"/>
        <v>10000</v>
      </c>
      <c r="D1300" s="124">
        <f ca="1">IF(A1300&lt;$B$1,VLOOKUP(A1300,[1]DI!$A$4:$B$15000,2,FALSE),0)</f>
        <v>0.13650000000000001</v>
      </c>
      <c r="E1300" s="123">
        <f t="shared" ca="1" si="378"/>
        <v>1.00050788</v>
      </c>
      <c r="F1300" s="123">
        <f ca="1">(TRUNC(PRODUCT($E$12:$E1299),16))</f>
        <v>1.25616104790447</v>
      </c>
      <c r="G1300" s="123">
        <f t="shared" ca="1" si="377"/>
        <v>1.25106886020576</v>
      </c>
      <c r="H1300" s="123">
        <f t="shared" ca="1" si="379"/>
        <v>1.0040702699999999</v>
      </c>
      <c r="I1300" s="124">
        <f t="shared" si="386"/>
        <v>1.15E-2</v>
      </c>
      <c r="J1300" s="125">
        <f t="shared" si="387"/>
        <v>44984</v>
      </c>
      <c r="K1300" s="126">
        <f t="shared" si="388"/>
        <v>8</v>
      </c>
      <c r="L1300" s="127">
        <f t="shared" si="389"/>
        <v>8</v>
      </c>
      <c r="M1300" s="128">
        <f t="shared" si="380"/>
        <v>1.0003630619999999</v>
      </c>
      <c r="N1300" s="128">
        <f t="shared" ca="1" si="381"/>
        <v>1.00443481</v>
      </c>
      <c r="O1300" s="127">
        <f t="shared" si="390"/>
        <v>0</v>
      </c>
      <c r="P1300" s="123">
        <f t="shared" ca="1" si="382"/>
        <v>44.348100000000002</v>
      </c>
      <c r="Q1300" s="129">
        <f t="shared" si="383"/>
        <v>0</v>
      </c>
      <c r="R1300" s="130" t="str">
        <f t="shared" si="391"/>
        <v>J=</v>
      </c>
      <c r="S1300" s="125">
        <f t="shared" si="392"/>
        <v>45166</v>
      </c>
      <c r="T1300" s="133" t="str">
        <f t="shared" si="393"/>
        <v>-</v>
      </c>
      <c r="U1300" s="6"/>
      <c r="V1300" s="6"/>
      <c r="W1300" s="6"/>
      <c r="X1300" s="7"/>
      <c r="Y1300" s="1"/>
      <c r="Z1300" s="6"/>
      <c r="AA1300" s="7"/>
      <c r="AB1300" s="7"/>
      <c r="AC1300" s="7"/>
      <c r="AD1300" s="6"/>
      <c r="AE1300" s="8"/>
      <c r="AF1300" s="6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</row>
    <row r="1301" spans="1:212" x14ac:dyDescent="0.2">
      <c r="A1301" s="122">
        <f t="shared" si="384"/>
        <v>44995</v>
      </c>
      <c r="B1301" s="121">
        <f t="shared" ca="1" si="394"/>
        <v>10049.90545</v>
      </c>
      <c r="C1301" s="123">
        <f t="shared" si="385"/>
        <v>10000</v>
      </c>
      <c r="D1301" s="124">
        <f ca="1">IF(A1301&lt;$B$1,VLOOKUP(A1301,[1]DI!$A$4:$B$15000,2,FALSE),0)</f>
        <v>0.13650000000000001</v>
      </c>
      <c r="E1301" s="123">
        <f t="shared" ca="1" si="378"/>
        <v>1.00050788</v>
      </c>
      <c r="F1301" s="123">
        <f ca="1">(TRUNC(PRODUCT($E$12:$E1300),16))</f>
        <v>1.25679902697748</v>
      </c>
      <c r="G1301" s="123">
        <f t="shared" ca="1" si="377"/>
        <v>1.25106886020576</v>
      </c>
      <c r="H1301" s="123">
        <f t="shared" ca="1" si="379"/>
        <v>1.00458022</v>
      </c>
      <c r="I1301" s="124">
        <f t="shared" si="386"/>
        <v>1.15E-2</v>
      </c>
      <c r="J1301" s="125">
        <f t="shared" si="387"/>
        <v>44984</v>
      </c>
      <c r="K1301" s="126">
        <f t="shared" si="388"/>
        <v>9</v>
      </c>
      <c r="L1301" s="127">
        <f t="shared" si="389"/>
        <v>9</v>
      </c>
      <c r="M1301" s="128">
        <f t="shared" si="380"/>
        <v>1.000408454</v>
      </c>
      <c r="N1301" s="128">
        <f t="shared" ca="1" si="381"/>
        <v>1.0049905450000001</v>
      </c>
      <c r="O1301" s="127">
        <f t="shared" si="390"/>
        <v>0</v>
      </c>
      <c r="P1301" s="123">
        <f t="shared" ca="1" si="382"/>
        <v>49.905450000000002</v>
      </c>
      <c r="Q1301" s="129">
        <f t="shared" si="383"/>
        <v>0</v>
      </c>
      <c r="R1301" s="130" t="str">
        <f t="shared" si="391"/>
        <v>J=</v>
      </c>
      <c r="S1301" s="125">
        <f t="shared" si="392"/>
        <v>45166</v>
      </c>
      <c r="T1301" s="133" t="str">
        <f t="shared" si="393"/>
        <v>-</v>
      </c>
      <c r="U1301" s="6"/>
      <c r="V1301" s="6"/>
      <c r="W1301" s="6"/>
      <c r="X1301" s="7"/>
      <c r="Y1301" s="1"/>
      <c r="Z1301" s="6"/>
      <c r="AA1301" s="7"/>
      <c r="AB1301" s="7"/>
      <c r="AC1301" s="7"/>
      <c r="AD1301" s="6"/>
      <c r="AE1301" s="8"/>
      <c r="AF1301" s="6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</row>
    <row r="1302" spans="1:212" x14ac:dyDescent="0.2">
      <c r="A1302" s="122">
        <f t="shared" si="384"/>
        <v>44996</v>
      </c>
      <c r="B1302" s="121">
        <f t="shared" ca="1" si="394"/>
        <v>10055.46577999</v>
      </c>
      <c r="C1302" s="123">
        <f t="shared" si="385"/>
        <v>10000</v>
      </c>
      <c r="D1302" s="124">
        <f ca="1">IF(A1302&lt;$B$1,VLOOKUP(A1302,[1]DI!$A$4:$B$15000,2,FALSE),0)</f>
        <v>0</v>
      </c>
      <c r="E1302" s="123">
        <f t="shared" ca="1" si="378"/>
        <v>1</v>
      </c>
      <c r="F1302" s="123">
        <f ca="1">(TRUNC(PRODUCT($E$12:$E1301),16))</f>
        <v>1.2574373300673001</v>
      </c>
      <c r="G1302" s="123">
        <f t="shared" ca="1" si="377"/>
        <v>1.25106886020576</v>
      </c>
      <c r="H1302" s="123">
        <f t="shared" ca="1" si="379"/>
        <v>1.0050904199999999</v>
      </c>
      <c r="I1302" s="124">
        <f t="shared" si="386"/>
        <v>1.15E-2</v>
      </c>
      <c r="J1302" s="125">
        <f t="shared" si="387"/>
        <v>44984</v>
      </c>
      <c r="K1302" s="126">
        <f t="shared" si="388"/>
        <v>9</v>
      </c>
      <c r="L1302" s="127">
        <f t="shared" si="389"/>
        <v>10</v>
      </c>
      <c r="M1302" s="128">
        <f t="shared" si="380"/>
        <v>1.000453848</v>
      </c>
      <c r="N1302" s="128">
        <f t="shared" ca="1" si="381"/>
        <v>1.0055465779999999</v>
      </c>
      <c r="O1302" s="127">
        <f t="shared" si="390"/>
        <v>0</v>
      </c>
      <c r="P1302" s="123">
        <f t="shared" ca="1" si="382"/>
        <v>55.465779990000001</v>
      </c>
      <c r="Q1302" s="129">
        <f t="shared" si="383"/>
        <v>0</v>
      </c>
      <c r="R1302" s="130" t="str">
        <f t="shared" si="391"/>
        <v>J=</v>
      </c>
      <c r="S1302" s="125">
        <f t="shared" si="392"/>
        <v>45166</v>
      </c>
      <c r="T1302" s="133" t="str">
        <f t="shared" si="393"/>
        <v>-</v>
      </c>
      <c r="U1302" s="6"/>
      <c r="V1302" s="6"/>
      <c r="W1302" s="6"/>
      <c r="X1302" s="7"/>
      <c r="Y1302" s="1"/>
      <c r="Z1302" s="6"/>
      <c r="AA1302" s="7"/>
      <c r="AB1302" s="7"/>
      <c r="AC1302" s="7"/>
      <c r="AD1302" s="6"/>
      <c r="AE1302" s="8"/>
      <c r="AF1302" s="6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</row>
    <row r="1303" spans="1:212" x14ac:dyDescent="0.2">
      <c r="A1303" s="122">
        <f t="shared" si="384"/>
        <v>44997</v>
      </c>
      <c r="B1303" s="121">
        <f t="shared" ca="1" si="394"/>
        <v>10055.46577999</v>
      </c>
      <c r="C1303" s="123">
        <f t="shared" si="385"/>
        <v>10000</v>
      </c>
      <c r="D1303" s="124">
        <f ca="1">IF(A1303&lt;$B$1,VLOOKUP(A1303,[1]DI!$A$4:$B$15000,2,FALSE),0)</f>
        <v>0</v>
      </c>
      <c r="E1303" s="123">
        <f t="shared" ca="1" si="378"/>
        <v>1</v>
      </c>
      <c r="F1303" s="123">
        <f ca="1">(TRUNC(PRODUCT($E$12:$E1302),16))</f>
        <v>1.2574373300673001</v>
      </c>
      <c r="G1303" s="123">
        <f t="shared" ca="1" si="377"/>
        <v>1.25106886020576</v>
      </c>
      <c r="H1303" s="123">
        <f t="shared" ca="1" si="379"/>
        <v>1.0050904199999999</v>
      </c>
      <c r="I1303" s="124">
        <f t="shared" si="386"/>
        <v>1.15E-2</v>
      </c>
      <c r="J1303" s="125">
        <f t="shared" si="387"/>
        <v>44984</v>
      </c>
      <c r="K1303" s="126">
        <f t="shared" si="388"/>
        <v>9</v>
      </c>
      <c r="L1303" s="127">
        <f t="shared" si="389"/>
        <v>10</v>
      </c>
      <c r="M1303" s="128">
        <f t="shared" si="380"/>
        <v>1.000453848</v>
      </c>
      <c r="N1303" s="128">
        <f t="shared" ca="1" si="381"/>
        <v>1.0055465779999999</v>
      </c>
      <c r="O1303" s="127">
        <f t="shared" si="390"/>
        <v>0</v>
      </c>
      <c r="P1303" s="123">
        <f t="shared" ca="1" si="382"/>
        <v>55.465779990000001</v>
      </c>
      <c r="Q1303" s="129">
        <f t="shared" si="383"/>
        <v>0</v>
      </c>
      <c r="R1303" s="130" t="str">
        <f t="shared" si="391"/>
        <v>J=</v>
      </c>
      <c r="S1303" s="125">
        <f t="shared" si="392"/>
        <v>45166</v>
      </c>
      <c r="T1303" s="133" t="str">
        <f t="shared" si="393"/>
        <v>-</v>
      </c>
      <c r="U1303" s="6"/>
      <c r="V1303" s="6"/>
      <c r="W1303" s="6"/>
      <c r="X1303" s="7"/>
      <c r="Y1303" s="1"/>
      <c r="Z1303" s="6"/>
      <c r="AA1303" s="7"/>
      <c r="AB1303" s="7"/>
      <c r="AC1303" s="7"/>
      <c r="AD1303" s="6"/>
      <c r="AE1303" s="8"/>
      <c r="AF1303" s="6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</row>
    <row r="1304" spans="1:212" x14ac:dyDescent="0.2">
      <c r="A1304" s="122">
        <f t="shared" si="384"/>
        <v>44998</v>
      </c>
      <c r="B1304" s="121">
        <f t="shared" ca="1" si="394"/>
        <v>10055.46577999</v>
      </c>
      <c r="C1304" s="123">
        <f t="shared" si="385"/>
        <v>10000</v>
      </c>
      <c r="D1304" s="124">
        <f ca="1">IF(A1304&lt;$B$1,VLOOKUP(A1304,[1]DI!$A$4:$B$15000,2,FALSE),0)</f>
        <v>0.13650000000000001</v>
      </c>
      <c r="E1304" s="123">
        <f t="shared" ca="1" si="378"/>
        <v>1.00050788</v>
      </c>
      <c r="F1304" s="123">
        <f ca="1">(TRUNC(PRODUCT($E$12:$E1303),16))</f>
        <v>1.2574373300673001</v>
      </c>
      <c r="G1304" s="123">
        <f t="shared" ca="1" si="377"/>
        <v>1.25106886020576</v>
      </c>
      <c r="H1304" s="123">
        <f t="shared" ca="1" si="379"/>
        <v>1.0050904199999999</v>
      </c>
      <c r="I1304" s="124">
        <f t="shared" si="386"/>
        <v>1.15E-2</v>
      </c>
      <c r="J1304" s="125">
        <f t="shared" si="387"/>
        <v>44984</v>
      </c>
      <c r="K1304" s="126">
        <f t="shared" si="388"/>
        <v>10</v>
      </c>
      <c r="L1304" s="127">
        <f t="shared" si="389"/>
        <v>10</v>
      </c>
      <c r="M1304" s="128">
        <f t="shared" si="380"/>
        <v>1.000453848</v>
      </c>
      <c r="N1304" s="128">
        <f t="shared" ca="1" si="381"/>
        <v>1.0055465779999999</v>
      </c>
      <c r="O1304" s="127">
        <f t="shared" si="390"/>
        <v>0</v>
      </c>
      <c r="P1304" s="123">
        <f t="shared" ca="1" si="382"/>
        <v>55.465779990000001</v>
      </c>
      <c r="Q1304" s="129">
        <f t="shared" si="383"/>
        <v>0</v>
      </c>
      <c r="R1304" s="130" t="str">
        <f t="shared" si="391"/>
        <v>J=</v>
      </c>
      <c r="S1304" s="125">
        <f t="shared" si="392"/>
        <v>45166</v>
      </c>
      <c r="T1304" s="133" t="str">
        <f t="shared" si="393"/>
        <v>-</v>
      </c>
      <c r="U1304" s="6"/>
      <c r="V1304" s="6"/>
      <c r="W1304" s="6"/>
      <c r="X1304" s="7"/>
      <c r="Y1304" s="1"/>
      <c r="Z1304" s="6"/>
      <c r="AA1304" s="7"/>
      <c r="AB1304" s="7"/>
      <c r="AC1304" s="7"/>
      <c r="AD1304" s="6"/>
      <c r="AE1304" s="8"/>
      <c r="AF1304" s="6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</row>
    <row r="1305" spans="1:212" x14ac:dyDescent="0.2">
      <c r="A1305" s="122">
        <f t="shared" si="384"/>
        <v>44999</v>
      </c>
      <c r="B1305" s="121">
        <f t="shared" ca="1" si="394"/>
        <v>10061.029299989999</v>
      </c>
      <c r="C1305" s="123">
        <f t="shared" si="385"/>
        <v>10000</v>
      </c>
      <c r="D1305" s="124">
        <f ca="1">IF(A1305&lt;$B$1,VLOOKUP(A1305,[1]DI!$A$4:$B$15000,2,FALSE),0)</f>
        <v>0.13650000000000001</v>
      </c>
      <c r="E1305" s="123">
        <f t="shared" ca="1" si="378"/>
        <v>1.00050788</v>
      </c>
      <c r="F1305" s="123">
        <f ca="1">(TRUNC(PRODUCT($E$12:$E1304),16))</f>
        <v>1.2580759573385001</v>
      </c>
      <c r="G1305" s="123">
        <f t="shared" ca="1" si="377"/>
        <v>1.25106886020576</v>
      </c>
      <c r="H1305" s="123">
        <f t="shared" ca="1" si="379"/>
        <v>1.00560089</v>
      </c>
      <c r="I1305" s="124">
        <f t="shared" si="386"/>
        <v>1.15E-2</v>
      </c>
      <c r="J1305" s="125">
        <f t="shared" si="387"/>
        <v>44984</v>
      </c>
      <c r="K1305" s="126">
        <f t="shared" si="388"/>
        <v>11</v>
      </c>
      <c r="L1305" s="127">
        <f t="shared" si="389"/>
        <v>11</v>
      </c>
      <c r="M1305" s="128">
        <f t="shared" si="380"/>
        <v>1.000499244</v>
      </c>
      <c r="N1305" s="128">
        <f t="shared" ca="1" si="381"/>
        <v>1.00610293</v>
      </c>
      <c r="O1305" s="127">
        <f t="shared" si="390"/>
        <v>0</v>
      </c>
      <c r="P1305" s="123">
        <f t="shared" ca="1" si="382"/>
        <v>61.029299989999998</v>
      </c>
      <c r="Q1305" s="129">
        <f t="shared" si="383"/>
        <v>0</v>
      </c>
      <c r="R1305" s="130" t="str">
        <f t="shared" si="391"/>
        <v>J=</v>
      </c>
      <c r="S1305" s="125">
        <f t="shared" si="392"/>
        <v>45166</v>
      </c>
      <c r="T1305" s="133" t="str">
        <f t="shared" si="393"/>
        <v>-</v>
      </c>
      <c r="U1305" s="6"/>
      <c r="V1305" s="6"/>
      <c r="W1305" s="6"/>
      <c r="X1305" s="7"/>
      <c r="Y1305" s="1"/>
      <c r="Z1305" s="6"/>
      <c r="AA1305" s="7"/>
      <c r="AB1305" s="7"/>
      <c r="AC1305" s="7"/>
      <c r="AD1305" s="6"/>
      <c r="AE1305" s="8"/>
      <c r="AF1305" s="6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</row>
    <row r="1306" spans="1:212" x14ac:dyDescent="0.2">
      <c r="A1306" s="122">
        <f t="shared" si="384"/>
        <v>45000</v>
      </c>
      <c r="B1306" s="121">
        <f t="shared" ca="1" si="394"/>
        <v>10066.595810000001</v>
      </c>
      <c r="C1306" s="123">
        <f t="shared" si="385"/>
        <v>10000</v>
      </c>
      <c r="D1306" s="124">
        <f ca="1">IF(A1306&lt;$B$1,VLOOKUP(A1306,[1]DI!$A$4:$B$15000,2,FALSE),0)</f>
        <v>0.13650000000000001</v>
      </c>
      <c r="E1306" s="123">
        <f t="shared" ca="1" si="378"/>
        <v>1.00050788</v>
      </c>
      <c r="F1306" s="123">
        <f ca="1">(TRUNC(PRODUCT($E$12:$E1305),16))</f>
        <v>1.2587149089557099</v>
      </c>
      <c r="G1306" s="123">
        <f t="shared" ca="1" si="377"/>
        <v>1.25106886020576</v>
      </c>
      <c r="H1306" s="123">
        <f t="shared" ca="1" si="379"/>
        <v>1.00611161</v>
      </c>
      <c r="I1306" s="124">
        <f t="shared" si="386"/>
        <v>1.15E-2</v>
      </c>
      <c r="J1306" s="125">
        <f t="shared" si="387"/>
        <v>44984</v>
      </c>
      <c r="K1306" s="126">
        <f t="shared" si="388"/>
        <v>12</v>
      </c>
      <c r="L1306" s="127">
        <f t="shared" si="389"/>
        <v>12</v>
      </c>
      <c r="M1306" s="128">
        <f t="shared" si="380"/>
        <v>1.0005446419999999</v>
      </c>
      <c r="N1306" s="128">
        <f t="shared" ca="1" si="381"/>
        <v>1.0066595810000001</v>
      </c>
      <c r="O1306" s="127">
        <f t="shared" si="390"/>
        <v>0</v>
      </c>
      <c r="P1306" s="123">
        <f t="shared" ca="1" si="382"/>
        <v>66.59581</v>
      </c>
      <c r="Q1306" s="129">
        <f t="shared" si="383"/>
        <v>0</v>
      </c>
      <c r="R1306" s="130" t="str">
        <f t="shared" si="391"/>
        <v>J=</v>
      </c>
      <c r="S1306" s="125">
        <f t="shared" si="392"/>
        <v>45166</v>
      </c>
      <c r="T1306" s="133" t="str">
        <f t="shared" si="393"/>
        <v>-</v>
      </c>
      <c r="U1306" s="6"/>
      <c r="V1306" s="6"/>
      <c r="W1306" s="6"/>
      <c r="X1306" s="7"/>
      <c r="Y1306" s="1"/>
      <c r="Z1306" s="6"/>
      <c r="AA1306" s="7"/>
      <c r="AB1306" s="7"/>
      <c r="AC1306" s="7"/>
      <c r="AD1306" s="6"/>
      <c r="AE1306" s="8"/>
      <c r="AF1306" s="6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</row>
    <row r="1307" spans="1:212" x14ac:dyDescent="0.2">
      <c r="A1307" s="122">
        <f t="shared" si="384"/>
        <v>45001</v>
      </c>
      <c r="B1307" s="121">
        <f t="shared" ca="1" si="394"/>
        <v>10072.16550999</v>
      </c>
      <c r="C1307" s="123">
        <f t="shared" si="385"/>
        <v>10000</v>
      </c>
      <c r="D1307" s="124">
        <f ca="1">IF(A1307&lt;$B$1,VLOOKUP(A1307,[1]DI!$A$4:$B$15000,2,FALSE),0)</f>
        <v>0.13650000000000001</v>
      </c>
      <c r="E1307" s="123">
        <f t="shared" ca="1" si="378"/>
        <v>1.00050788</v>
      </c>
      <c r="F1307" s="123">
        <f ca="1">(TRUNC(PRODUCT($E$12:$E1306),16))</f>
        <v>1.25935418508367</v>
      </c>
      <c r="G1307" s="123">
        <f t="shared" ca="1" si="377"/>
        <v>1.25106886020576</v>
      </c>
      <c r="H1307" s="123">
        <f t="shared" ca="1" si="379"/>
        <v>1.0066226</v>
      </c>
      <c r="I1307" s="124">
        <f t="shared" si="386"/>
        <v>1.15E-2</v>
      </c>
      <c r="J1307" s="125">
        <f t="shared" si="387"/>
        <v>44984</v>
      </c>
      <c r="K1307" s="126">
        <f t="shared" si="388"/>
        <v>13</v>
      </c>
      <c r="L1307" s="127">
        <f t="shared" si="389"/>
        <v>13</v>
      </c>
      <c r="M1307" s="128">
        <f t="shared" si="380"/>
        <v>1.0005900430000001</v>
      </c>
      <c r="N1307" s="128">
        <f t="shared" ca="1" si="381"/>
        <v>1.007216551</v>
      </c>
      <c r="O1307" s="127">
        <f t="shared" si="390"/>
        <v>0</v>
      </c>
      <c r="P1307" s="123">
        <f t="shared" ca="1" si="382"/>
        <v>72.165509990000004</v>
      </c>
      <c r="Q1307" s="129">
        <f t="shared" si="383"/>
        <v>0</v>
      </c>
      <c r="R1307" s="130" t="str">
        <f t="shared" si="391"/>
        <v>J=</v>
      </c>
      <c r="S1307" s="125">
        <f t="shared" si="392"/>
        <v>45166</v>
      </c>
      <c r="T1307" s="133" t="str">
        <f t="shared" si="393"/>
        <v>-</v>
      </c>
      <c r="U1307" s="6"/>
      <c r="V1307" s="6"/>
      <c r="W1307" s="6"/>
      <c r="X1307" s="7"/>
      <c r="Y1307" s="1"/>
      <c r="Z1307" s="6"/>
      <c r="AA1307" s="7"/>
      <c r="AB1307" s="7"/>
      <c r="AC1307" s="7"/>
      <c r="AD1307" s="6"/>
      <c r="AE1307" s="8"/>
      <c r="AF1307" s="6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</row>
    <row r="1308" spans="1:212" x14ac:dyDescent="0.2">
      <c r="A1308" s="122">
        <f t="shared" si="384"/>
        <v>45002</v>
      </c>
      <c r="B1308" s="121">
        <f t="shared" ca="1" si="394"/>
        <v>10077.738179989999</v>
      </c>
      <c r="C1308" s="123">
        <f t="shared" si="385"/>
        <v>10000</v>
      </c>
      <c r="D1308" s="124">
        <f ca="1">IF(A1308&lt;$B$1,VLOOKUP(A1308,[1]DI!$A$4:$B$15000,2,FALSE),0)</f>
        <v>0.13650000000000001</v>
      </c>
      <c r="E1308" s="123">
        <f t="shared" ca="1" si="378"/>
        <v>1.00050788</v>
      </c>
      <c r="F1308" s="123">
        <f ca="1">(TRUNC(PRODUCT($E$12:$E1307),16))</f>
        <v>1.2599937858871899</v>
      </c>
      <c r="G1308" s="123">
        <f t="shared" ca="1" si="377"/>
        <v>1.25106886020576</v>
      </c>
      <c r="H1308" s="123">
        <f t="shared" ca="1" si="379"/>
        <v>1.0071338400000001</v>
      </c>
      <c r="I1308" s="124">
        <f t="shared" si="386"/>
        <v>1.15E-2</v>
      </c>
      <c r="J1308" s="125">
        <f t="shared" si="387"/>
        <v>44984</v>
      </c>
      <c r="K1308" s="126">
        <f t="shared" si="388"/>
        <v>14</v>
      </c>
      <c r="L1308" s="127">
        <f t="shared" si="389"/>
        <v>14</v>
      </c>
      <c r="M1308" s="128">
        <f t="shared" si="380"/>
        <v>1.0006354449999999</v>
      </c>
      <c r="N1308" s="128">
        <f t="shared" ca="1" si="381"/>
        <v>1.007773818</v>
      </c>
      <c r="O1308" s="127">
        <f t="shared" si="390"/>
        <v>0</v>
      </c>
      <c r="P1308" s="123">
        <f t="shared" ca="1" si="382"/>
        <v>77.738179990000006</v>
      </c>
      <c r="Q1308" s="129">
        <f t="shared" si="383"/>
        <v>0</v>
      </c>
      <c r="R1308" s="130" t="str">
        <f t="shared" si="391"/>
        <v>J=</v>
      </c>
      <c r="S1308" s="125">
        <f t="shared" si="392"/>
        <v>45166</v>
      </c>
      <c r="T1308" s="133" t="str">
        <f t="shared" si="393"/>
        <v>-</v>
      </c>
      <c r="U1308" s="6"/>
      <c r="V1308" s="6"/>
      <c r="W1308" s="6"/>
      <c r="X1308" s="7"/>
      <c r="Y1308" s="1"/>
      <c r="Z1308" s="6"/>
      <c r="AA1308" s="7"/>
      <c r="AB1308" s="7"/>
      <c r="AC1308" s="7"/>
      <c r="AD1308" s="6"/>
      <c r="AE1308" s="8"/>
      <c r="AF1308" s="6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</row>
    <row r="1309" spans="1:212" x14ac:dyDescent="0.2">
      <c r="A1309" s="122">
        <f t="shared" si="384"/>
        <v>45003</v>
      </c>
      <c r="B1309" s="121">
        <f t="shared" ca="1" si="394"/>
        <v>10083.31394</v>
      </c>
      <c r="C1309" s="123">
        <f t="shared" si="385"/>
        <v>10000</v>
      </c>
      <c r="D1309" s="124">
        <f ca="1">IF(A1309&lt;$B$1,VLOOKUP(A1309,[1]DI!$A$4:$B$15000,2,FALSE),0)</f>
        <v>0</v>
      </c>
      <c r="E1309" s="123">
        <f t="shared" ca="1" si="378"/>
        <v>1</v>
      </c>
      <c r="F1309" s="123">
        <f ca="1">(TRUNC(PRODUCT($E$12:$E1308),16))</f>
        <v>1.2606337115311701</v>
      </c>
      <c r="G1309" s="123">
        <f t="shared" ca="1" si="377"/>
        <v>1.25106886020576</v>
      </c>
      <c r="H1309" s="123">
        <f t="shared" ca="1" si="379"/>
        <v>1.0076453400000001</v>
      </c>
      <c r="I1309" s="124">
        <f t="shared" si="386"/>
        <v>1.15E-2</v>
      </c>
      <c r="J1309" s="125">
        <f t="shared" si="387"/>
        <v>44984</v>
      </c>
      <c r="K1309" s="126">
        <f t="shared" si="388"/>
        <v>14</v>
      </c>
      <c r="L1309" s="127">
        <f t="shared" si="389"/>
        <v>15</v>
      </c>
      <c r="M1309" s="128">
        <f t="shared" si="380"/>
        <v>1.0006808490000001</v>
      </c>
      <c r="N1309" s="128">
        <f t="shared" ca="1" si="381"/>
        <v>1.008331394</v>
      </c>
      <c r="O1309" s="127">
        <f t="shared" si="390"/>
        <v>0</v>
      </c>
      <c r="P1309" s="123">
        <f t="shared" ca="1" si="382"/>
        <v>83.313940000000002</v>
      </c>
      <c r="Q1309" s="129">
        <f t="shared" si="383"/>
        <v>0</v>
      </c>
      <c r="R1309" s="130" t="str">
        <f t="shared" si="391"/>
        <v>J=</v>
      </c>
      <c r="S1309" s="125">
        <f t="shared" si="392"/>
        <v>45166</v>
      </c>
      <c r="T1309" s="133" t="str">
        <f t="shared" si="393"/>
        <v>-</v>
      </c>
      <c r="U1309" s="6"/>
      <c r="V1309" s="6"/>
      <c r="W1309" s="6"/>
      <c r="X1309" s="7"/>
      <c r="Y1309" s="1"/>
      <c r="Z1309" s="6"/>
      <c r="AA1309" s="7"/>
      <c r="AB1309" s="7"/>
      <c r="AC1309" s="7"/>
      <c r="AD1309" s="6"/>
      <c r="AE1309" s="8"/>
      <c r="AF1309" s="6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</row>
    <row r="1310" spans="1:212" x14ac:dyDescent="0.2">
      <c r="A1310" s="122">
        <f t="shared" si="384"/>
        <v>45004</v>
      </c>
      <c r="B1310" s="121">
        <f t="shared" ca="1" si="394"/>
        <v>10083.31394</v>
      </c>
      <c r="C1310" s="123">
        <f t="shared" si="385"/>
        <v>10000</v>
      </c>
      <c r="D1310" s="124">
        <f ca="1">IF(A1310&lt;$B$1,VLOOKUP(A1310,[1]DI!$A$4:$B$15000,2,FALSE),0)</f>
        <v>0</v>
      </c>
      <c r="E1310" s="123">
        <f t="shared" ca="1" si="378"/>
        <v>1</v>
      </c>
      <c r="F1310" s="123">
        <f ca="1">(TRUNC(PRODUCT($E$12:$E1309),16))</f>
        <v>1.2606337115311701</v>
      </c>
      <c r="G1310" s="123">
        <f t="shared" ca="1" si="377"/>
        <v>1.25106886020576</v>
      </c>
      <c r="H1310" s="123">
        <f t="shared" ca="1" si="379"/>
        <v>1.0076453400000001</v>
      </c>
      <c r="I1310" s="124">
        <f t="shared" si="386"/>
        <v>1.15E-2</v>
      </c>
      <c r="J1310" s="125">
        <f t="shared" si="387"/>
        <v>44984</v>
      </c>
      <c r="K1310" s="126">
        <f t="shared" si="388"/>
        <v>14</v>
      </c>
      <c r="L1310" s="127">
        <f t="shared" si="389"/>
        <v>15</v>
      </c>
      <c r="M1310" s="128">
        <f t="shared" si="380"/>
        <v>1.0006808490000001</v>
      </c>
      <c r="N1310" s="128">
        <f t="shared" ca="1" si="381"/>
        <v>1.008331394</v>
      </c>
      <c r="O1310" s="127">
        <f t="shared" si="390"/>
        <v>0</v>
      </c>
      <c r="P1310" s="123">
        <f t="shared" ca="1" si="382"/>
        <v>83.313940000000002</v>
      </c>
      <c r="Q1310" s="129">
        <f t="shared" si="383"/>
        <v>0</v>
      </c>
      <c r="R1310" s="130" t="str">
        <f t="shared" si="391"/>
        <v>J=</v>
      </c>
      <c r="S1310" s="125">
        <f t="shared" si="392"/>
        <v>45166</v>
      </c>
      <c r="T1310" s="133" t="str">
        <f t="shared" si="393"/>
        <v>-</v>
      </c>
      <c r="U1310" s="6"/>
      <c r="V1310" s="6"/>
      <c r="W1310" s="6"/>
      <c r="X1310" s="7"/>
      <c r="Y1310" s="1"/>
      <c r="Z1310" s="6"/>
      <c r="AA1310" s="7"/>
      <c r="AB1310" s="7"/>
      <c r="AC1310" s="7"/>
      <c r="AD1310" s="6"/>
      <c r="AE1310" s="8"/>
      <c r="AF1310" s="6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</row>
    <row r="1311" spans="1:212" x14ac:dyDescent="0.2">
      <c r="A1311" s="122">
        <f t="shared" si="384"/>
        <v>45005</v>
      </c>
      <c r="B1311" s="121">
        <f t="shared" ca="1" si="394"/>
        <v>10083.31394</v>
      </c>
      <c r="C1311" s="123">
        <f t="shared" si="385"/>
        <v>10000</v>
      </c>
      <c r="D1311" s="124">
        <f ca="1">IF(A1311&lt;$B$1,VLOOKUP(A1311,[1]DI!$A$4:$B$15000,2,FALSE),0)</f>
        <v>0.13650000000000001</v>
      </c>
      <c r="E1311" s="123">
        <f t="shared" ca="1" si="378"/>
        <v>1.00050788</v>
      </c>
      <c r="F1311" s="123">
        <f ca="1">(TRUNC(PRODUCT($E$12:$E1310),16))</f>
        <v>1.2606337115311701</v>
      </c>
      <c r="G1311" s="123">
        <f t="shared" ca="1" si="377"/>
        <v>1.25106886020576</v>
      </c>
      <c r="H1311" s="123">
        <f t="shared" ca="1" si="379"/>
        <v>1.0076453400000001</v>
      </c>
      <c r="I1311" s="124">
        <f t="shared" si="386"/>
        <v>1.15E-2</v>
      </c>
      <c r="J1311" s="125">
        <f t="shared" si="387"/>
        <v>44984</v>
      </c>
      <c r="K1311" s="126">
        <f t="shared" si="388"/>
        <v>15</v>
      </c>
      <c r="L1311" s="127">
        <f t="shared" si="389"/>
        <v>15</v>
      </c>
      <c r="M1311" s="128">
        <f t="shared" si="380"/>
        <v>1.0006808490000001</v>
      </c>
      <c r="N1311" s="128">
        <f t="shared" ca="1" si="381"/>
        <v>1.008331394</v>
      </c>
      <c r="O1311" s="127">
        <f t="shared" si="390"/>
        <v>0</v>
      </c>
      <c r="P1311" s="123">
        <f t="shared" ca="1" si="382"/>
        <v>83.313940000000002</v>
      </c>
      <c r="Q1311" s="129">
        <f t="shared" si="383"/>
        <v>0</v>
      </c>
      <c r="R1311" s="130" t="str">
        <f t="shared" si="391"/>
        <v>J=</v>
      </c>
      <c r="S1311" s="125">
        <f t="shared" si="392"/>
        <v>45166</v>
      </c>
      <c r="T1311" s="133" t="str">
        <f t="shared" si="393"/>
        <v>-</v>
      </c>
      <c r="U1311" s="6"/>
      <c r="V1311" s="6"/>
      <c r="W1311" s="6"/>
      <c r="X1311" s="7"/>
      <c r="Y1311" s="1"/>
      <c r="Z1311" s="6"/>
      <c r="AA1311" s="7"/>
      <c r="AB1311" s="7"/>
      <c r="AC1311" s="7"/>
      <c r="AD1311" s="6"/>
      <c r="AE1311" s="8"/>
      <c r="AF1311" s="6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</row>
    <row r="1312" spans="1:212" x14ac:dyDescent="0.2">
      <c r="A1312" s="122">
        <f t="shared" si="384"/>
        <v>45006</v>
      </c>
      <c r="B1312" s="121">
        <f t="shared" ca="1" si="394"/>
        <v>10088.89289999</v>
      </c>
      <c r="C1312" s="123">
        <f t="shared" si="385"/>
        <v>10000</v>
      </c>
      <c r="D1312" s="124">
        <f ca="1">IF(A1312&lt;$B$1,VLOOKUP(A1312,[1]DI!$A$4:$B$15000,2,FALSE),0)</f>
        <v>0.13650000000000001</v>
      </c>
      <c r="E1312" s="123">
        <f t="shared" ca="1" si="378"/>
        <v>1.00050788</v>
      </c>
      <c r="F1312" s="123">
        <f ca="1">(TRUNC(PRODUCT($E$12:$E1311),16))</f>
        <v>1.26127396218058</v>
      </c>
      <c r="G1312" s="123">
        <f t="shared" ca="1" si="377"/>
        <v>1.25106886020576</v>
      </c>
      <c r="H1312" s="123">
        <f t="shared" ca="1" si="379"/>
        <v>1.00815711</v>
      </c>
      <c r="I1312" s="124">
        <f t="shared" si="386"/>
        <v>1.15E-2</v>
      </c>
      <c r="J1312" s="125">
        <f t="shared" si="387"/>
        <v>44984</v>
      </c>
      <c r="K1312" s="126">
        <f t="shared" si="388"/>
        <v>16</v>
      </c>
      <c r="L1312" s="127">
        <f t="shared" si="389"/>
        <v>16</v>
      </c>
      <c r="M1312" s="128">
        <f t="shared" si="380"/>
        <v>1.0007262560000001</v>
      </c>
      <c r="N1312" s="128">
        <f t="shared" ca="1" si="381"/>
        <v>1.0088892899999999</v>
      </c>
      <c r="O1312" s="127">
        <f t="shared" si="390"/>
        <v>0</v>
      </c>
      <c r="P1312" s="123">
        <f t="shared" ca="1" si="382"/>
        <v>88.892899990000004</v>
      </c>
      <c r="Q1312" s="129">
        <f t="shared" si="383"/>
        <v>0</v>
      </c>
      <c r="R1312" s="130" t="str">
        <f t="shared" si="391"/>
        <v>J=</v>
      </c>
      <c r="S1312" s="125">
        <f t="shared" si="392"/>
        <v>45166</v>
      </c>
      <c r="T1312" s="133" t="str">
        <f t="shared" si="393"/>
        <v>-</v>
      </c>
      <c r="U1312" s="6"/>
      <c r="V1312" s="6"/>
      <c r="W1312" s="6"/>
      <c r="X1312" s="7"/>
      <c r="Y1312" s="1"/>
      <c r="Z1312" s="6"/>
      <c r="AA1312" s="7"/>
      <c r="AB1312" s="7"/>
      <c r="AC1312" s="7"/>
      <c r="AD1312" s="6"/>
      <c r="AE1312" s="8"/>
      <c r="AF1312" s="6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</row>
    <row r="1313" spans="1:212" x14ac:dyDescent="0.2">
      <c r="A1313" s="122">
        <f t="shared" si="384"/>
        <v>45007</v>
      </c>
      <c r="B1313" s="121">
        <f t="shared" ca="1" si="394"/>
        <v>10094.474840000001</v>
      </c>
      <c r="C1313" s="123">
        <f t="shared" si="385"/>
        <v>10000</v>
      </c>
      <c r="D1313" s="124">
        <f ca="1">IF(A1313&lt;$B$1,VLOOKUP(A1313,[1]DI!$A$4:$B$15000,2,FALSE),0)</f>
        <v>0.13650000000000001</v>
      </c>
      <c r="E1313" s="123">
        <f t="shared" ca="1" si="378"/>
        <v>1.00050788</v>
      </c>
      <c r="F1313" s="123">
        <f ca="1">(TRUNC(PRODUCT($E$12:$E1312),16))</f>
        <v>1.2619145380004899</v>
      </c>
      <c r="G1313" s="123">
        <f t="shared" ca="1" si="377"/>
        <v>1.25106886020576</v>
      </c>
      <c r="H1313" s="123">
        <f t="shared" ca="1" si="379"/>
        <v>1.0086691299999999</v>
      </c>
      <c r="I1313" s="124">
        <f t="shared" si="386"/>
        <v>1.15E-2</v>
      </c>
      <c r="J1313" s="125">
        <f t="shared" si="387"/>
        <v>44984</v>
      </c>
      <c r="K1313" s="126">
        <f t="shared" si="388"/>
        <v>17</v>
      </c>
      <c r="L1313" s="127">
        <f t="shared" si="389"/>
        <v>17</v>
      </c>
      <c r="M1313" s="128">
        <f t="shared" si="380"/>
        <v>1.0007716639999999</v>
      </c>
      <c r="N1313" s="128">
        <f t="shared" ca="1" si="381"/>
        <v>1.0094474840000001</v>
      </c>
      <c r="O1313" s="127">
        <f t="shared" si="390"/>
        <v>0</v>
      </c>
      <c r="P1313" s="123">
        <f t="shared" ca="1" si="382"/>
        <v>94.47484</v>
      </c>
      <c r="Q1313" s="129">
        <f t="shared" si="383"/>
        <v>0</v>
      </c>
      <c r="R1313" s="130" t="str">
        <f t="shared" si="391"/>
        <v>J=</v>
      </c>
      <c r="S1313" s="125">
        <f t="shared" si="392"/>
        <v>45166</v>
      </c>
      <c r="T1313" s="133" t="str">
        <f t="shared" si="393"/>
        <v>-</v>
      </c>
      <c r="U1313" s="6"/>
      <c r="V1313" s="6"/>
      <c r="W1313" s="6"/>
      <c r="X1313" s="7"/>
      <c r="Y1313" s="1"/>
      <c r="Z1313" s="6"/>
      <c r="AA1313" s="7"/>
      <c r="AB1313" s="7"/>
      <c r="AC1313" s="7"/>
      <c r="AD1313" s="6"/>
      <c r="AE1313" s="8"/>
      <c r="AF1313" s="6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</row>
    <row r="1314" spans="1:212" x14ac:dyDescent="0.2">
      <c r="A1314" s="122">
        <f t="shared" si="384"/>
        <v>45008</v>
      </c>
      <c r="B1314" s="121">
        <f t="shared" ca="1" si="394"/>
        <v>10100.059869999999</v>
      </c>
      <c r="C1314" s="123">
        <f t="shared" si="385"/>
        <v>10000</v>
      </c>
      <c r="D1314" s="124">
        <f ca="1">IF(A1314&lt;$B$1,VLOOKUP(A1314,[1]DI!$A$4:$B$15000,2,FALSE),0)</f>
        <v>0.13650000000000001</v>
      </c>
      <c r="E1314" s="123">
        <f t="shared" ca="1" si="378"/>
        <v>1.00050788</v>
      </c>
      <c r="F1314" s="123">
        <f ca="1">(TRUNC(PRODUCT($E$12:$E1313),16))</f>
        <v>1.2625554391560501</v>
      </c>
      <c r="G1314" s="123">
        <f t="shared" ca="1" si="377"/>
        <v>1.25106886020576</v>
      </c>
      <c r="H1314" s="123">
        <f t="shared" ca="1" si="379"/>
        <v>1.0091814100000001</v>
      </c>
      <c r="I1314" s="124">
        <f t="shared" si="386"/>
        <v>1.15E-2</v>
      </c>
      <c r="J1314" s="125">
        <f t="shared" si="387"/>
        <v>44984</v>
      </c>
      <c r="K1314" s="126">
        <f t="shared" si="388"/>
        <v>18</v>
      </c>
      <c r="L1314" s="127">
        <f t="shared" si="389"/>
        <v>18</v>
      </c>
      <c r="M1314" s="128">
        <f t="shared" si="380"/>
        <v>1.0008170750000001</v>
      </c>
      <c r="N1314" s="128">
        <f t="shared" ca="1" si="381"/>
        <v>1.010005987</v>
      </c>
      <c r="O1314" s="127">
        <f t="shared" si="390"/>
        <v>0</v>
      </c>
      <c r="P1314" s="123">
        <f t="shared" ca="1" si="382"/>
        <v>100.05987</v>
      </c>
      <c r="Q1314" s="129">
        <f t="shared" si="383"/>
        <v>0</v>
      </c>
      <c r="R1314" s="130" t="str">
        <f t="shared" si="391"/>
        <v>J=</v>
      </c>
      <c r="S1314" s="125">
        <f t="shared" si="392"/>
        <v>45166</v>
      </c>
      <c r="T1314" s="133" t="str">
        <f t="shared" si="393"/>
        <v>-</v>
      </c>
      <c r="U1314" s="6"/>
      <c r="V1314" s="6"/>
      <c r="W1314" s="6"/>
      <c r="X1314" s="7"/>
      <c r="Y1314" s="1"/>
      <c r="Z1314" s="6"/>
      <c r="AA1314" s="7"/>
      <c r="AB1314" s="7"/>
      <c r="AC1314" s="7"/>
      <c r="AD1314" s="6"/>
      <c r="AE1314" s="8"/>
      <c r="AF1314" s="6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</row>
    <row r="1315" spans="1:212" x14ac:dyDescent="0.2">
      <c r="A1315" s="122">
        <f t="shared" si="384"/>
        <v>45009</v>
      </c>
      <c r="B1315" s="121">
        <f t="shared" ca="1" si="394"/>
        <v>10105.64808999</v>
      </c>
      <c r="C1315" s="123">
        <f t="shared" si="385"/>
        <v>10000</v>
      </c>
      <c r="D1315" s="124">
        <f ca="1">IF(A1315&lt;$B$1,VLOOKUP(A1315,[1]DI!$A$4:$B$15000,2,FALSE),0)</f>
        <v>0.13650000000000001</v>
      </c>
      <c r="E1315" s="123">
        <f t="shared" ca="1" si="378"/>
        <v>1.00050788</v>
      </c>
      <c r="F1315" s="123">
        <f ca="1">(TRUNC(PRODUCT($E$12:$E1314),16))</f>
        <v>1.26319666581249</v>
      </c>
      <c r="G1315" s="123">
        <f t="shared" ca="1" si="377"/>
        <v>1.25106886020576</v>
      </c>
      <c r="H1315" s="123">
        <f t="shared" ca="1" si="379"/>
        <v>1.0096939599999999</v>
      </c>
      <c r="I1315" s="124">
        <f t="shared" si="386"/>
        <v>1.15E-2</v>
      </c>
      <c r="J1315" s="125">
        <f t="shared" si="387"/>
        <v>44984</v>
      </c>
      <c r="K1315" s="126">
        <f t="shared" si="388"/>
        <v>19</v>
      </c>
      <c r="L1315" s="127">
        <f t="shared" si="389"/>
        <v>19</v>
      </c>
      <c r="M1315" s="128">
        <f t="shared" si="380"/>
        <v>1.0008624880000001</v>
      </c>
      <c r="N1315" s="128">
        <f t="shared" ca="1" si="381"/>
        <v>1.0105648089999999</v>
      </c>
      <c r="O1315" s="127">
        <f t="shared" si="390"/>
        <v>0</v>
      </c>
      <c r="P1315" s="123">
        <f t="shared" ca="1" si="382"/>
        <v>105.64808999</v>
      </c>
      <c r="Q1315" s="129">
        <f t="shared" si="383"/>
        <v>0</v>
      </c>
      <c r="R1315" s="130" t="str">
        <f t="shared" si="391"/>
        <v>J=</v>
      </c>
      <c r="S1315" s="125">
        <f t="shared" si="392"/>
        <v>45166</v>
      </c>
      <c r="T1315" s="133" t="str">
        <f t="shared" si="393"/>
        <v>-</v>
      </c>
      <c r="U1315" s="6"/>
      <c r="V1315" s="6"/>
      <c r="W1315" s="6"/>
      <c r="X1315" s="7"/>
      <c r="Y1315" s="1"/>
      <c r="Z1315" s="6"/>
      <c r="AA1315" s="7"/>
      <c r="AB1315" s="7"/>
      <c r="AC1315" s="7"/>
      <c r="AD1315" s="6"/>
      <c r="AE1315" s="8"/>
      <c r="AF1315" s="6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</row>
    <row r="1316" spans="1:212" x14ac:dyDescent="0.2">
      <c r="A1316" s="122">
        <f t="shared" si="384"/>
        <v>45010</v>
      </c>
      <c r="B1316" s="121">
        <f t="shared" ca="1" si="394"/>
        <v>10111.23929</v>
      </c>
      <c r="C1316" s="123">
        <f t="shared" si="385"/>
        <v>10000</v>
      </c>
      <c r="D1316" s="124">
        <f ca="1">IF(A1316&lt;$B$1,VLOOKUP(A1316,[1]DI!$A$4:$B$15000,2,FALSE),0)</f>
        <v>0</v>
      </c>
      <c r="E1316" s="123">
        <f t="shared" ca="1" si="378"/>
        <v>1</v>
      </c>
      <c r="F1316" s="123">
        <f ca="1">(TRUNC(PRODUCT($E$12:$E1315),16))</f>
        <v>1.26383821813512</v>
      </c>
      <c r="G1316" s="123">
        <f t="shared" ca="1" si="377"/>
        <v>1.25106886020576</v>
      </c>
      <c r="H1316" s="123">
        <f t="shared" ca="1" si="379"/>
        <v>1.01020676</v>
      </c>
      <c r="I1316" s="124">
        <f t="shared" si="386"/>
        <v>1.15E-2</v>
      </c>
      <c r="J1316" s="125">
        <f t="shared" si="387"/>
        <v>44984</v>
      </c>
      <c r="K1316" s="126">
        <f t="shared" si="388"/>
        <v>19</v>
      </c>
      <c r="L1316" s="127">
        <f t="shared" si="389"/>
        <v>20</v>
      </c>
      <c r="M1316" s="128">
        <f t="shared" si="380"/>
        <v>1.000907902</v>
      </c>
      <c r="N1316" s="128">
        <f t="shared" ca="1" si="381"/>
        <v>1.011123929</v>
      </c>
      <c r="O1316" s="127">
        <f t="shared" si="390"/>
        <v>0</v>
      </c>
      <c r="P1316" s="123">
        <f t="shared" ca="1" si="382"/>
        <v>111.23929</v>
      </c>
      <c r="Q1316" s="129">
        <f t="shared" si="383"/>
        <v>0</v>
      </c>
      <c r="R1316" s="130" t="str">
        <f t="shared" si="391"/>
        <v>J=</v>
      </c>
      <c r="S1316" s="125">
        <f t="shared" si="392"/>
        <v>45166</v>
      </c>
      <c r="T1316" s="133" t="str">
        <f t="shared" si="393"/>
        <v>-</v>
      </c>
      <c r="U1316" s="6"/>
      <c r="V1316" s="6"/>
      <c r="W1316" s="6"/>
      <c r="X1316" s="7"/>
      <c r="Y1316" s="1"/>
      <c r="Z1316" s="6"/>
      <c r="AA1316" s="7"/>
      <c r="AB1316" s="7"/>
      <c r="AC1316" s="7"/>
      <c r="AD1316" s="6"/>
      <c r="AE1316" s="8"/>
      <c r="AF1316" s="6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</row>
    <row r="1317" spans="1:212" x14ac:dyDescent="0.2">
      <c r="A1317" s="122">
        <f t="shared" si="384"/>
        <v>45011</v>
      </c>
      <c r="B1317" s="121">
        <f t="shared" ca="1" si="394"/>
        <v>10111.23929</v>
      </c>
      <c r="C1317" s="123">
        <f t="shared" si="385"/>
        <v>10000</v>
      </c>
      <c r="D1317" s="124">
        <f ca="1">IF(A1317&lt;$B$1,VLOOKUP(A1317,[1]DI!$A$4:$B$15000,2,FALSE),0)</f>
        <v>0</v>
      </c>
      <c r="E1317" s="123">
        <f t="shared" ca="1" si="378"/>
        <v>1</v>
      </c>
      <c r="F1317" s="123">
        <f ca="1">(TRUNC(PRODUCT($E$12:$E1316),16))</f>
        <v>1.26383821813512</v>
      </c>
      <c r="G1317" s="123">
        <f t="shared" ca="1" si="377"/>
        <v>1.25106886020576</v>
      </c>
      <c r="H1317" s="123">
        <f t="shared" ca="1" si="379"/>
        <v>1.01020676</v>
      </c>
      <c r="I1317" s="124">
        <f t="shared" si="386"/>
        <v>1.15E-2</v>
      </c>
      <c r="J1317" s="125">
        <f t="shared" si="387"/>
        <v>44984</v>
      </c>
      <c r="K1317" s="126">
        <f t="shared" si="388"/>
        <v>19</v>
      </c>
      <c r="L1317" s="127">
        <f t="shared" si="389"/>
        <v>20</v>
      </c>
      <c r="M1317" s="128">
        <f t="shared" si="380"/>
        <v>1.000907902</v>
      </c>
      <c r="N1317" s="128">
        <f t="shared" ca="1" si="381"/>
        <v>1.011123929</v>
      </c>
      <c r="O1317" s="127">
        <f t="shared" si="390"/>
        <v>0</v>
      </c>
      <c r="P1317" s="123">
        <f t="shared" ca="1" si="382"/>
        <v>111.23929</v>
      </c>
      <c r="Q1317" s="129">
        <f t="shared" si="383"/>
        <v>0</v>
      </c>
      <c r="R1317" s="130" t="str">
        <f t="shared" si="391"/>
        <v>J=</v>
      </c>
      <c r="S1317" s="125">
        <f t="shared" si="392"/>
        <v>45166</v>
      </c>
      <c r="T1317" s="133" t="str">
        <f t="shared" si="393"/>
        <v>-</v>
      </c>
      <c r="U1317" s="6"/>
      <c r="V1317" s="6"/>
      <c r="W1317" s="6"/>
      <c r="X1317" s="7"/>
      <c r="Y1317" s="1"/>
      <c r="Z1317" s="6"/>
      <c r="AA1317" s="7"/>
      <c r="AB1317" s="7"/>
      <c r="AC1317" s="7"/>
      <c r="AD1317" s="6"/>
      <c r="AE1317" s="8"/>
      <c r="AF1317" s="6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</row>
    <row r="1318" spans="1:212" x14ac:dyDescent="0.2">
      <c r="A1318" s="122">
        <f t="shared" si="384"/>
        <v>45012</v>
      </c>
      <c r="B1318" s="121">
        <f t="shared" ca="1" si="394"/>
        <v>10111.23929</v>
      </c>
      <c r="C1318" s="123">
        <f t="shared" si="385"/>
        <v>10000</v>
      </c>
      <c r="D1318" s="124">
        <f ca="1">IF(A1318&lt;$B$1,VLOOKUP(A1318,[1]DI!$A$4:$B$15000,2,FALSE),0)</f>
        <v>0.13650000000000001</v>
      </c>
      <c r="E1318" s="123">
        <f t="shared" ca="1" si="378"/>
        <v>1.00050788</v>
      </c>
      <c r="F1318" s="123">
        <f ca="1">(TRUNC(PRODUCT($E$12:$E1317),16))</f>
        <v>1.26383821813512</v>
      </c>
      <c r="G1318" s="123">
        <f t="shared" ca="1" si="377"/>
        <v>1.25106886020576</v>
      </c>
      <c r="H1318" s="123">
        <f t="shared" ca="1" si="379"/>
        <v>1.01020676</v>
      </c>
      <c r="I1318" s="124">
        <f t="shared" si="386"/>
        <v>1.15E-2</v>
      </c>
      <c r="J1318" s="125">
        <f t="shared" si="387"/>
        <v>44984</v>
      </c>
      <c r="K1318" s="126">
        <f t="shared" si="388"/>
        <v>20</v>
      </c>
      <c r="L1318" s="127">
        <f t="shared" si="389"/>
        <v>20</v>
      </c>
      <c r="M1318" s="128">
        <f t="shared" si="380"/>
        <v>1.000907902</v>
      </c>
      <c r="N1318" s="128">
        <f t="shared" ca="1" si="381"/>
        <v>1.011123929</v>
      </c>
      <c r="O1318" s="127">
        <f t="shared" si="390"/>
        <v>0</v>
      </c>
      <c r="P1318" s="123">
        <f t="shared" ca="1" si="382"/>
        <v>111.23929</v>
      </c>
      <c r="Q1318" s="129">
        <f t="shared" si="383"/>
        <v>0</v>
      </c>
      <c r="R1318" s="130" t="str">
        <f t="shared" si="391"/>
        <v>J=</v>
      </c>
      <c r="S1318" s="125">
        <f t="shared" si="392"/>
        <v>45166</v>
      </c>
      <c r="T1318" s="133" t="str">
        <f t="shared" si="393"/>
        <v>-</v>
      </c>
      <c r="U1318" s="6"/>
      <c r="V1318" s="6"/>
      <c r="W1318" s="6"/>
      <c r="X1318" s="7"/>
      <c r="Y1318" s="1"/>
      <c r="Z1318" s="6"/>
      <c r="AA1318" s="7"/>
      <c r="AB1318" s="7"/>
      <c r="AC1318" s="7"/>
      <c r="AD1318" s="6"/>
      <c r="AE1318" s="8"/>
      <c r="AF1318" s="6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</row>
    <row r="1319" spans="1:212" x14ac:dyDescent="0.2">
      <c r="A1319" s="122">
        <f t="shared" si="384"/>
        <v>45013</v>
      </c>
      <c r="B1319" s="121">
        <f t="shared" ca="1" si="394"/>
        <v>10116.83358</v>
      </c>
      <c r="C1319" s="123">
        <f t="shared" si="385"/>
        <v>10000</v>
      </c>
      <c r="D1319" s="124">
        <f ca="1">IF(A1319&lt;$B$1,VLOOKUP(A1319,[1]DI!$A$4:$B$15000,2,FALSE),0)</f>
        <v>0.13650000000000001</v>
      </c>
      <c r="E1319" s="123">
        <f t="shared" ca="1" si="378"/>
        <v>1.00050788</v>
      </c>
      <c r="F1319" s="123">
        <f ca="1">(TRUNC(PRODUCT($E$12:$E1318),16))</f>
        <v>1.2644800962893501</v>
      </c>
      <c r="G1319" s="123">
        <f t="shared" ca="1" si="377"/>
        <v>1.25106886020576</v>
      </c>
      <c r="H1319" s="123">
        <f t="shared" ca="1" si="379"/>
        <v>1.01071982</v>
      </c>
      <c r="I1319" s="124">
        <f t="shared" si="386"/>
        <v>1.15E-2</v>
      </c>
      <c r="J1319" s="125">
        <f t="shared" si="387"/>
        <v>44984</v>
      </c>
      <c r="K1319" s="126">
        <f t="shared" si="388"/>
        <v>21</v>
      </c>
      <c r="L1319" s="127">
        <f t="shared" si="389"/>
        <v>21</v>
      </c>
      <c r="M1319" s="128">
        <f t="shared" si="380"/>
        <v>1.000953319</v>
      </c>
      <c r="N1319" s="128">
        <f t="shared" ca="1" si="381"/>
        <v>1.011683358</v>
      </c>
      <c r="O1319" s="127">
        <f t="shared" si="390"/>
        <v>0</v>
      </c>
      <c r="P1319" s="123">
        <f t="shared" ca="1" si="382"/>
        <v>116.83358</v>
      </c>
      <c r="Q1319" s="129">
        <f t="shared" si="383"/>
        <v>0</v>
      </c>
      <c r="R1319" s="130" t="str">
        <f t="shared" si="391"/>
        <v>J=</v>
      </c>
      <c r="S1319" s="125">
        <f t="shared" si="392"/>
        <v>45166</v>
      </c>
      <c r="T1319" s="133" t="str">
        <f t="shared" si="393"/>
        <v>-</v>
      </c>
      <c r="U1319" s="6"/>
      <c r="V1319" s="6"/>
      <c r="W1319" s="6"/>
      <c r="X1319" s="7"/>
      <c r="Y1319" s="1"/>
      <c r="Z1319" s="6"/>
      <c r="AA1319" s="7"/>
      <c r="AB1319" s="7"/>
      <c r="AC1319" s="7"/>
      <c r="AD1319" s="6"/>
      <c r="AE1319" s="8"/>
      <c r="AF1319" s="6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</row>
    <row r="1320" spans="1:212" x14ac:dyDescent="0.2">
      <c r="A1320" s="122">
        <f t="shared" si="384"/>
        <v>45014</v>
      </c>
      <c r="B1320" s="121">
        <f t="shared" ca="1" si="394"/>
        <v>10122.431070000001</v>
      </c>
      <c r="C1320" s="123">
        <f t="shared" si="385"/>
        <v>10000</v>
      </c>
      <c r="D1320" s="124">
        <f ca="1">IF(A1320&lt;$B$1,VLOOKUP(A1320,[1]DI!$A$4:$B$15000,2,FALSE),0)</f>
        <v>0.13650000000000001</v>
      </c>
      <c r="E1320" s="123">
        <f t="shared" ca="1" si="378"/>
        <v>1.00050788</v>
      </c>
      <c r="F1320" s="123">
        <f ca="1">(TRUNC(PRODUCT($E$12:$E1319),16))</f>
        <v>1.26512230044065</v>
      </c>
      <c r="G1320" s="123">
        <f t="shared" ca="1" si="377"/>
        <v>1.25106886020576</v>
      </c>
      <c r="H1320" s="123">
        <f t="shared" ca="1" si="379"/>
        <v>1.01123315</v>
      </c>
      <c r="I1320" s="124">
        <f t="shared" si="386"/>
        <v>1.15E-2</v>
      </c>
      <c r="J1320" s="125">
        <f t="shared" si="387"/>
        <v>44984</v>
      </c>
      <c r="K1320" s="126">
        <f t="shared" si="388"/>
        <v>22</v>
      </c>
      <c r="L1320" s="127">
        <f t="shared" si="389"/>
        <v>22</v>
      </c>
      <c r="M1320" s="128">
        <f t="shared" si="380"/>
        <v>1.0009987380000001</v>
      </c>
      <c r="N1320" s="128">
        <f t="shared" ca="1" si="381"/>
        <v>1.012243107</v>
      </c>
      <c r="O1320" s="127">
        <f t="shared" si="390"/>
        <v>0</v>
      </c>
      <c r="P1320" s="123">
        <f t="shared" ca="1" si="382"/>
        <v>122.43107000000001</v>
      </c>
      <c r="Q1320" s="129">
        <f t="shared" si="383"/>
        <v>0</v>
      </c>
      <c r="R1320" s="130" t="str">
        <f t="shared" si="391"/>
        <v>J=</v>
      </c>
      <c r="S1320" s="125">
        <f t="shared" si="392"/>
        <v>45166</v>
      </c>
      <c r="T1320" s="133" t="str">
        <f t="shared" si="393"/>
        <v>-</v>
      </c>
      <c r="U1320" s="6"/>
      <c r="V1320" s="6"/>
      <c r="W1320" s="6"/>
      <c r="X1320" s="7"/>
      <c r="Y1320" s="1"/>
      <c r="Z1320" s="6"/>
      <c r="AA1320" s="7"/>
      <c r="AB1320" s="7"/>
      <c r="AC1320" s="7"/>
      <c r="AD1320" s="6"/>
      <c r="AE1320" s="8"/>
      <c r="AF1320" s="6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</row>
    <row r="1321" spans="1:212" x14ac:dyDescent="0.2">
      <c r="A1321" s="122">
        <f t="shared" si="384"/>
        <v>45015</v>
      </c>
      <c r="B1321" s="121">
        <f t="shared" ca="1" si="394"/>
        <v>10128.03154</v>
      </c>
      <c r="C1321" s="123">
        <f t="shared" si="385"/>
        <v>10000</v>
      </c>
      <c r="D1321" s="124">
        <f ca="1">IF(A1321&lt;$B$1,VLOOKUP(A1321,[1]DI!$A$4:$B$15000,2,FALSE),0)</f>
        <v>0.13650000000000001</v>
      </c>
      <c r="E1321" s="123">
        <f t="shared" ca="1" si="378"/>
        <v>1.00050788</v>
      </c>
      <c r="F1321" s="123">
        <f ca="1">(TRUNC(PRODUCT($E$12:$E1320),16))</f>
        <v>1.2657648307545999</v>
      </c>
      <c r="G1321" s="123">
        <f t="shared" ca="1" si="377"/>
        <v>1.25106886020576</v>
      </c>
      <c r="H1321" s="123">
        <f t="shared" ca="1" si="379"/>
        <v>1.01174673</v>
      </c>
      <c r="I1321" s="124">
        <f t="shared" si="386"/>
        <v>1.15E-2</v>
      </c>
      <c r="J1321" s="125">
        <f t="shared" si="387"/>
        <v>44984</v>
      </c>
      <c r="K1321" s="126">
        <f t="shared" si="388"/>
        <v>23</v>
      </c>
      <c r="L1321" s="127">
        <f t="shared" si="389"/>
        <v>23</v>
      </c>
      <c r="M1321" s="128">
        <f t="shared" si="380"/>
        <v>1.0010441590000001</v>
      </c>
      <c r="N1321" s="128">
        <f t="shared" ca="1" si="381"/>
        <v>1.012803154</v>
      </c>
      <c r="O1321" s="127">
        <f t="shared" si="390"/>
        <v>0</v>
      </c>
      <c r="P1321" s="123">
        <f t="shared" ca="1" si="382"/>
        <v>128.03154000000001</v>
      </c>
      <c r="Q1321" s="129">
        <f t="shared" si="383"/>
        <v>0</v>
      </c>
      <c r="R1321" s="130" t="str">
        <f t="shared" si="391"/>
        <v>J=</v>
      </c>
      <c r="S1321" s="125">
        <f t="shared" si="392"/>
        <v>45166</v>
      </c>
      <c r="T1321" s="133" t="str">
        <f t="shared" si="393"/>
        <v>-</v>
      </c>
      <c r="U1321" s="6"/>
      <c r="V1321" s="6"/>
      <c r="W1321" s="6"/>
      <c r="X1321" s="7"/>
      <c r="Y1321" s="1"/>
      <c r="Z1321" s="6"/>
      <c r="AA1321" s="7"/>
      <c r="AB1321" s="7"/>
      <c r="AC1321" s="7"/>
      <c r="AD1321" s="6"/>
      <c r="AE1321" s="8"/>
      <c r="AF1321" s="6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</row>
    <row r="1322" spans="1:212" x14ac:dyDescent="0.2">
      <c r="A1322" s="122">
        <f t="shared" si="384"/>
        <v>45016</v>
      </c>
      <c r="B1322" s="121">
        <f t="shared" ca="1" si="394"/>
        <v>10133.63521</v>
      </c>
      <c r="C1322" s="123">
        <f t="shared" si="385"/>
        <v>10000</v>
      </c>
      <c r="D1322" s="124">
        <f ca="1">IF(A1322&lt;$B$1,VLOOKUP(A1322,[1]DI!$A$4:$B$15000,2,FALSE),0)</f>
        <v>0.13650000000000001</v>
      </c>
      <c r="E1322" s="123">
        <f t="shared" ca="1" si="378"/>
        <v>1.00050788</v>
      </c>
      <c r="F1322" s="123">
        <f ca="1">(TRUNC(PRODUCT($E$12:$E1321),16))</f>
        <v>1.26640768739684</v>
      </c>
      <c r="G1322" s="123">
        <f t="shared" ca="1" si="377"/>
        <v>1.25106886020576</v>
      </c>
      <c r="H1322" s="123">
        <f t="shared" ca="1" si="379"/>
        <v>1.01226058</v>
      </c>
      <c r="I1322" s="124">
        <f t="shared" si="386"/>
        <v>1.15E-2</v>
      </c>
      <c r="J1322" s="125">
        <f t="shared" si="387"/>
        <v>44984</v>
      </c>
      <c r="K1322" s="126">
        <f t="shared" si="388"/>
        <v>24</v>
      </c>
      <c r="L1322" s="127">
        <f t="shared" si="389"/>
        <v>24</v>
      </c>
      <c r="M1322" s="128">
        <f t="shared" si="380"/>
        <v>1.0010895820000001</v>
      </c>
      <c r="N1322" s="128">
        <f t="shared" ca="1" si="381"/>
        <v>1.013363521</v>
      </c>
      <c r="O1322" s="127">
        <f t="shared" si="390"/>
        <v>0</v>
      </c>
      <c r="P1322" s="123">
        <f t="shared" ca="1" si="382"/>
        <v>133.63521</v>
      </c>
      <c r="Q1322" s="129">
        <f t="shared" si="383"/>
        <v>0</v>
      </c>
      <c r="R1322" s="130" t="str">
        <f t="shared" si="391"/>
        <v>J=</v>
      </c>
      <c r="S1322" s="125">
        <f t="shared" si="392"/>
        <v>45166</v>
      </c>
      <c r="T1322" s="133" t="str">
        <f t="shared" si="393"/>
        <v>-</v>
      </c>
      <c r="U1322" s="6"/>
      <c r="V1322" s="6"/>
      <c r="W1322" s="6"/>
      <c r="X1322" s="7"/>
      <c r="Y1322" s="1"/>
      <c r="Z1322" s="6"/>
      <c r="AA1322" s="7"/>
      <c r="AB1322" s="7"/>
      <c r="AC1322" s="7"/>
      <c r="AD1322" s="6"/>
      <c r="AE1322" s="8"/>
      <c r="AF1322" s="6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</row>
    <row r="1323" spans="1:212" x14ac:dyDescent="0.2">
      <c r="A1323" s="122">
        <f t="shared" si="384"/>
        <v>45017</v>
      </c>
      <c r="B1323" s="121">
        <f t="shared" ca="1" si="394"/>
        <v>10139.24185</v>
      </c>
      <c r="C1323" s="123">
        <f t="shared" si="385"/>
        <v>10000</v>
      </c>
      <c r="D1323" s="124">
        <f ca="1">IF(A1323&lt;$B$1,VLOOKUP(A1323,[1]DI!$A$4:$B$15000,2,FALSE),0)</f>
        <v>0</v>
      </c>
      <c r="E1323" s="123">
        <f t="shared" ca="1" si="378"/>
        <v>1</v>
      </c>
      <c r="F1323" s="123">
        <f ca="1">(TRUNC(PRODUCT($E$12:$E1322),16))</f>
        <v>1.26705087053312</v>
      </c>
      <c r="G1323" s="123">
        <f t="shared" ca="1" si="377"/>
        <v>1.25106886020576</v>
      </c>
      <c r="H1323" s="123">
        <f t="shared" ca="1" si="379"/>
        <v>1.0127746799999999</v>
      </c>
      <c r="I1323" s="124">
        <f t="shared" si="386"/>
        <v>1.15E-2</v>
      </c>
      <c r="J1323" s="125">
        <f t="shared" si="387"/>
        <v>44984</v>
      </c>
      <c r="K1323" s="126">
        <f t="shared" si="388"/>
        <v>24</v>
      </c>
      <c r="L1323" s="127">
        <f t="shared" si="389"/>
        <v>25</v>
      </c>
      <c r="M1323" s="128">
        <f t="shared" si="380"/>
        <v>1.0011350059999999</v>
      </c>
      <c r="N1323" s="128">
        <f t="shared" ca="1" si="381"/>
        <v>1.013924185</v>
      </c>
      <c r="O1323" s="127">
        <f t="shared" si="390"/>
        <v>0</v>
      </c>
      <c r="P1323" s="123">
        <f t="shared" ca="1" si="382"/>
        <v>139.24185</v>
      </c>
      <c r="Q1323" s="129">
        <f t="shared" si="383"/>
        <v>0</v>
      </c>
      <c r="R1323" s="130" t="str">
        <f t="shared" si="391"/>
        <v>J=</v>
      </c>
      <c r="S1323" s="125">
        <f t="shared" si="392"/>
        <v>45166</v>
      </c>
      <c r="T1323" s="133" t="str">
        <f t="shared" si="393"/>
        <v>-</v>
      </c>
      <c r="U1323" s="6"/>
      <c r="V1323" s="6"/>
      <c r="W1323" s="6"/>
      <c r="X1323" s="7"/>
      <c r="Y1323" s="1"/>
      <c r="Z1323" s="6"/>
      <c r="AA1323" s="7"/>
      <c r="AB1323" s="7"/>
      <c r="AC1323" s="7"/>
      <c r="AD1323" s="6"/>
      <c r="AE1323" s="8"/>
      <c r="AF1323" s="6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</row>
    <row r="1324" spans="1:212" x14ac:dyDescent="0.2">
      <c r="A1324" s="122">
        <f t="shared" si="384"/>
        <v>45018</v>
      </c>
      <c r="B1324" s="121">
        <f t="shared" ca="1" si="394"/>
        <v>10139.24185</v>
      </c>
      <c r="C1324" s="123">
        <f t="shared" si="385"/>
        <v>10000</v>
      </c>
      <c r="D1324" s="124">
        <f ca="1">IF(A1324&lt;$B$1,VLOOKUP(A1324,[1]DI!$A$4:$B$15000,2,FALSE),0)</f>
        <v>0</v>
      </c>
      <c r="E1324" s="123">
        <f t="shared" ca="1" si="378"/>
        <v>1</v>
      </c>
      <c r="F1324" s="123">
        <f ca="1">(TRUNC(PRODUCT($E$12:$E1323),16))</f>
        <v>1.26705087053312</v>
      </c>
      <c r="G1324" s="123">
        <f t="shared" ca="1" si="377"/>
        <v>1.25106886020576</v>
      </c>
      <c r="H1324" s="123">
        <f t="shared" ca="1" si="379"/>
        <v>1.0127746799999999</v>
      </c>
      <c r="I1324" s="124">
        <f t="shared" si="386"/>
        <v>1.15E-2</v>
      </c>
      <c r="J1324" s="125">
        <f t="shared" si="387"/>
        <v>44984</v>
      </c>
      <c r="K1324" s="126">
        <f t="shared" si="388"/>
        <v>24</v>
      </c>
      <c r="L1324" s="127">
        <f t="shared" si="389"/>
        <v>25</v>
      </c>
      <c r="M1324" s="128">
        <f t="shared" si="380"/>
        <v>1.0011350059999999</v>
      </c>
      <c r="N1324" s="128">
        <f t="shared" ca="1" si="381"/>
        <v>1.013924185</v>
      </c>
      <c r="O1324" s="127">
        <f t="shared" si="390"/>
        <v>0</v>
      </c>
      <c r="P1324" s="123">
        <f t="shared" ca="1" si="382"/>
        <v>139.24185</v>
      </c>
      <c r="Q1324" s="129">
        <f t="shared" si="383"/>
        <v>0</v>
      </c>
      <c r="R1324" s="130" t="str">
        <f t="shared" si="391"/>
        <v>J=</v>
      </c>
      <c r="S1324" s="125">
        <f t="shared" si="392"/>
        <v>45166</v>
      </c>
      <c r="T1324" s="133" t="str">
        <f t="shared" si="393"/>
        <v>-</v>
      </c>
      <c r="U1324" s="6"/>
      <c r="V1324" s="6"/>
      <c r="W1324" s="6"/>
      <c r="X1324" s="7"/>
      <c r="Y1324" s="1"/>
      <c r="Z1324" s="6"/>
      <c r="AA1324" s="7"/>
      <c r="AB1324" s="7"/>
      <c r="AC1324" s="7"/>
      <c r="AD1324" s="6"/>
      <c r="AE1324" s="8"/>
      <c r="AF1324" s="6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</row>
    <row r="1325" spans="1:212" x14ac:dyDescent="0.2">
      <c r="A1325" s="122">
        <f t="shared" si="384"/>
        <v>45019</v>
      </c>
      <c r="B1325" s="121">
        <f t="shared" ca="1" si="394"/>
        <v>10139.24185</v>
      </c>
      <c r="C1325" s="123">
        <f t="shared" si="385"/>
        <v>10000</v>
      </c>
      <c r="D1325" s="124">
        <f ca="1">IF(A1325&lt;$B$1,VLOOKUP(A1325,[1]DI!$A$4:$B$15000,2,FALSE),0)</f>
        <v>0.13650000000000001</v>
      </c>
      <c r="E1325" s="123">
        <f t="shared" ca="1" si="378"/>
        <v>1.00050788</v>
      </c>
      <c r="F1325" s="123">
        <f ca="1">(TRUNC(PRODUCT($E$12:$E1324),16))</f>
        <v>1.26705087053312</v>
      </c>
      <c r="G1325" s="123">
        <f t="shared" ca="1" si="377"/>
        <v>1.25106886020576</v>
      </c>
      <c r="H1325" s="123">
        <f t="shared" ca="1" si="379"/>
        <v>1.0127746799999999</v>
      </c>
      <c r="I1325" s="124">
        <f t="shared" si="386"/>
        <v>1.15E-2</v>
      </c>
      <c r="J1325" s="125">
        <f t="shared" si="387"/>
        <v>44984</v>
      </c>
      <c r="K1325" s="126">
        <f t="shared" si="388"/>
        <v>25</v>
      </c>
      <c r="L1325" s="127">
        <f t="shared" si="389"/>
        <v>25</v>
      </c>
      <c r="M1325" s="128">
        <f t="shared" si="380"/>
        <v>1.0011350059999999</v>
      </c>
      <c r="N1325" s="128">
        <f t="shared" ca="1" si="381"/>
        <v>1.013924185</v>
      </c>
      <c r="O1325" s="127">
        <f t="shared" si="390"/>
        <v>0</v>
      </c>
      <c r="P1325" s="123">
        <f t="shared" ca="1" si="382"/>
        <v>139.24185</v>
      </c>
      <c r="Q1325" s="129">
        <f t="shared" si="383"/>
        <v>0</v>
      </c>
      <c r="R1325" s="130" t="str">
        <f t="shared" si="391"/>
        <v>J=</v>
      </c>
      <c r="S1325" s="125">
        <f t="shared" si="392"/>
        <v>45166</v>
      </c>
      <c r="T1325" s="133" t="str">
        <f t="shared" si="393"/>
        <v>-</v>
      </c>
      <c r="U1325" s="6"/>
      <c r="V1325" s="6"/>
      <c r="W1325" s="6"/>
      <c r="X1325" s="7"/>
      <c r="Y1325" s="1"/>
      <c r="Z1325" s="6"/>
      <c r="AA1325" s="7"/>
      <c r="AB1325" s="7"/>
      <c r="AC1325" s="7"/>
      <c r="AD1325" s="6"/>
      <c r="AE1325" s="8"/>
      <c r="AF1325" s="6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</row>
    <row r="1326" spans="1:212" x14ac:dyDescent="0.2">
      <c r="A1326" s="122">
        <f t="shared" si="384"/>
        <v>45020</v>
      </c>
      <c r="B1326" s="121">
        <f t="shared" ca="1" si="394"/>
        <v>10144.851710000001</v>
      </c>
      <c r="C1326" s="123">
        <f t="shared" si="385"/>
        <v>10000</v>
      </c>
      <c r="D1326" s="124">
        <f ca="1">IF(A1326&lt;$B$1,VLOOKUP(A1326,[1]DI!$A$4:$B$15000,2,FALSE),0)</f>
        <v>0.13650000000000001</v>
      </c>
      <c r="E1326" s="123">
        <f t="shared" ca="1" si="378"/>
        <v>1.00050788</v>
      </c>
      <c r="F1326" s="123">
        <f ca="1">(TRUNC(PRODUCT($E$12:$E1325),16))</f>
        <v>1.26769438032925</v>
      </c>
      <c r="G1326" s="123">
        <f t="shared" ca="1" si="377"/>
        <v>1.25106886020576</v>
      </c>
      <c r="H1326" s="123">
        <f t="shared" ca="1" si="379"/>
        <v>1.01328905</v>
      </c>
      <c r="I1326" s="124">
        <f t="shared" si="386"/>
        <v>1.15E-2</v>
      </c>
      <c r="J1326" s="125">
        <f t="shared" si="387"/>
        <v>44984</v>
      </c>
      <c r="K1326" s="126">
        <f t="shared" si="388"/>
        <v>26</v>
      </c>
      <c r="L1326" s="127">
        <f t="shared" si="389"/>
        <v>26</v>
      </c>
      <c r="M1326" s="128">
        <f t="shared" si="380"/>
        <v>1.0011804339999999</v>
      </c>
      <c r="N1326" s="128">
        <f t="shared" ca="1" si="381"/>
        <v>1.014485171</v>
      </c>
      <c r="O1326" s="127">
        <f t="shared" si="390"/>
        <v>0</v>
      </c>
      <c r="P1326" s="123">
        <f t="shared" ca="1" si="382"/>
        <v>144.85171</v>
      </c>
      <c r="Q1326" s="129">
        <f t="shared" si="383"/>
        <v>0</v>
      </c>
      <c r="R1326" s="130" t="str">
        <f t="shared" si="391"/>
        <v>J=</v>
      </c>
      <c r="S1326" s="125">
        <f t="shared" si="392"/>
        <v>45166</v>
      </c>
      <c r="T1326" s="133" t="str">
        <f t="shared" si="393"/>
        <v>-</v>
      </c>
      <c r="U1326" s="6"/>
      <c r="V1326" s="6"/>
      <c r="W1326" s="6"/>
      <c r="X1326" s="7"/>
      <c r="Y1326" s="1"/>
      <c r="Z1326" s="6"/>
      <c r="AA1326" s="7"/>
      <c r="AB1326" s="7"/>
      <c r="AC1326" s="7"/>
      <c r="AD1326" s="6"/>
      <c r="AE1326" s="8"/>
      <c r="AF1326" s="6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</row>
    <row r="1327" spans="1:212" x14ac:dyDescent="0.2">
      <c r="A1327" s="122">
        <f t="shared" si="384"/>
        <v>45021</v>
      </c>
      <c r="B1327" s="121">
        <f t="shared" ca="1" si="394"/>
        <v>10150.46464</v>
      </c>
      <c r="C1327" s="123">
        <f t="shared" si="385"/>
        <v>10000</v>
      </c>
      <c r="D1327" s="124">
        <f ca="1">IF(A1327&lt;$B$1,VLOOKUP(A1327,[1]DI!$A$4:$B$15000,2,FALSE),0)</f>
        <v>0.13650000000000001</v>
      </c>
      <c r="E1327" s="123">
        <f t="shared" ca="1" si="378"/>
        <v>1.00050788</v>
      </c>
      <c r="F1327" s="123">
        <f ca="1">(TRUNC(PRODUCT($E$12:$E1326),16))</f>
        <v>1.2683382169511299</v>
      </c>
      <c r="G1327" s="123">
        <f t="shared" ca="1" si="377"/>
        <v>1.25106886020576</v>
      </c>
      <c r="H1327" s="123">
        <f t="shared" ca="1" si="379"/>
        <v>1.0138036800000001</v>
      </c>
      <c r="I1327" s="124">
        <f t="shared" si="386"/>
        <v>1.15E-2</v>
      </c>
      <c r="J1327" s="125">
        <f t="shared" si="387"/>
        <v>44984</v>
      </c>
      <c r="K1327" s="126">
        <f t="shared" si="388"/>
        <v>27</v>
      </c>
      <c r="L1327" s="127">
        <f t="shared" si="389"/>
        <v>27</v>
      </c>
      <c r="M1327" s="128">
        <f t="shared" si="380"/>
        <v>1.0012258629999999</v>
      </c>
      <c r="N1327" s="128">
        <f t="shared" ca="1" si="381"/>
        <v>1.0150464640000001</v>
      </c>
      <c r="O1327" s="127">
        <f t="shared" si="390"/>
        <v>0</v>
      </c>
      <c r="P1327" s="123">
        <f t="shared" ca="1" si="382"/>
        <v>150.46464</v>
      </c>
      <c r="Q1327" s="129">
        <f t="shared" si="383"/>
        <v>0</v>
      </c>
      <c r="R1327" s="130" t="str">
        <f t="shared" si="391"/>
        <v>J=</v>
      </c>
      <c r="S1327" s="125">
        <f t="shared" si="392"/>
        <v>45166</v>
      </c>
      <c r="T1327" s="133" t="str">
        <f t="shared" si="393"/>
        <v>-</v>
      </c>
      <c r="U1327" s="6"/>
      <c r="V1327" s="6"/>
      <c r="W1327" s="6"/>
      <c r="X1327" s="7"/>
      <c r="Y1327" s="1"/>
      <c r="Z1327" s="6"/>
      <c r="AA1327" s="7"/>
      <c r="AB1327" s="7"/>
      <c r="AC1327" s="7"/>
      <c r="AD1327" s="6"/>
      <c r="AE1327" s="8"/>
      <c r="AF1327" s="6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</row>
    <row r="1328" spans="1:212" x14ac:dyDescent="0.2">
      <c r="A1328" s="122">
        <f t="shared" si="384"/>
        <v>45022</v>
      </c>
      <c r="B1328" s="121">
        <f t="shared" ca="1" si="394"/>
        <v>10156.080669999999</v>
      </c>
      <c r="C1328" s="123">
        <f t="shared" si="385"/>
        <v>10000</v>
      </c>
      <c r="D1328" s="124">
        <f ca="1">IF(A1328&lt;$B$1,VLOOKUP(A1328,[1]DI!$A$4:$B$15000,2,FALSE),0)</f>
        <v>0.13650000000000001</v>
      </c>
      <c r="E1328" s="123">
        <f t="shared" ca="1" si="378"/>
        <v>1.00050788</v>
      </c>
      <c r="F1328" s="123">
        <f ca="1">(TRUNC(PRODUCT($E$12:$E1327),16))</f>
        <v>1.26898238056475</v>
      </c>
      <c r="G1328" s="123">
        <f t="shared" ref="G1328:G1391" ca="1" si="395">IF(O1327&gt;0,F1327,G1327)</f>
        <v>1.25106886020576</v>
      </c>
      <c r="H1328" s="123">
        <f t="shared" ca="1" si="379"/>
        <v>1.0143185699999999</v>
      </c>
      <c r="I1328" s="124">
        <f t="shared" si="386"/>
        <v>1.15E-2</v>
      </c>
      <c r="J1328" s="125">
        <f t="shared" si="387"/>
        <v>44984</v>
      </c>
      <c r="K1328" s="126">
        <f t="shared" si="388"/>
        <v>28</v>
      </c>
      <c r="L1328" s="127">
        <f t="shared" si="389"/>
        <v>28</v>
      </c>
      <c r="M1328" s="128">
        <f t="shared" si="380"/>
        <v>1.0012712939999999</v>
      </c>
      <c r="N1328" s="128">
        <f t="shared" ca="1" si="381"/>
        <v>1.0156080670000001</v>
      </c>
      <c r="O1328" s="127">
        <f t="shared" si="390"/>
        <v>0</v>
      </c>
      <c r="P1328" s="123">
        <f t="shared" ca="1" si="382"/>
        <v>156.08067</v>
      </c>
      <c r="Q1328" s="129">
        <f t="shared" si="383"/>
        <v>0</v>
      </c>
      <c r="R1328" s="130" t="str">
        <f t="shared" si="391"/>
        <v>J=</v>
      </c>
      <c r="S1328" s="125">
        <f t="shared" si="392"/>
        <v>45166</v>
      </c>
      <c r="T1328" s="133" t="str">
        <f t="shared" si="393"/>
        <v>-</v>
      </c>
      <c r="U1328" s="6"/>
      <c r="V1328" s="6"/>
      <c r="W1328" s="6"/>
      <c r="X1328" s="7"/>
      <c r="Y1328" s="1"/>
      <c r="Z1328" s="6"/>
      <c r="AA1328" s="7"/>
      <c r="AB1328" s="7"/>
      <c r="AC1328" s="7"/>
      <c r="AD1328" s="6"/>
      <c r="AE1328" s="8"/>
      <c r="AF1328" s="6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</row>
    <row r="1329" spans="1:212" x14ac:dyDescent="0.2">
      <c r="A1329" s="122">
        <f t="shared" si="384"/>
        <v>45023</v>
      </c>
      <c r="B1329" s="121">
        <f t="shared" ca="1" si="394"/>
        <v>10161.699790000001</v>
      </c>
      <c r="C1329" s="123">
        <f t="shared" si="385"/>
        <v>10000</v>
      </c>
      <c r="D1329" s="124">
        <f ca="1">IF(A1329&lt;$B$1,VLOOKUP(A1329,[1]DI!$A$4:$B$15000,2,FALSE),0)</f>
        <v>0</v>
      </c>
      <c r="E1329" s="123">
        <f t="shared" ca="1" si="378"/>
        <v>1</v>
      </c>
      <c r="F1329" s="123">
        <f ca="1">(TRUNC(PRODUCT($E$12:$E1328),16))</f>
        <v>1.26962687133619</v>
      </c>
      <c r="G1329" s="123">
        <f t="shared" ca="1" si="395"/>
        <v>1.25106886020576</v>
      </c>
      <c r="H1329" s="123">
        <f t="shared" ca="1" si="379"/>
        <v>1.0148337199999999</v>
      </c>
      <c r="I1329" s="124">
        <f t="shared" si="386"/>
        <v>1.15E-2</v>
      </c>
      <c r="J1329" s="125">
        <f t="shared" si="387"/>
        <v>44984</v>
      </c>
      <c r="K1329" s="126">
        <f t="shared" si="388"/>
        <v>28</v>
      </c>
      <c r="L1329" s="127">
        <f t="shared" si="389"/>
        <v>29</v>
      </c>
      <c r="M1329" s="128">
        <f t="shared" si="380"/>
        <v>1.0013167270000001</v>
      </c>
      <c r="N1329" s="128">
        <f t="shared" ca="1" si="381"/>
        <v>1.0161699790000001</v>
      </c>
      <c r="O1329" s="127">
        <f t="shared" si="390"/>
        <v>0</v>
      </c>
      <c r="P1329" s="123">
        <f t="shared" ca="1" si="382"/>
        <v>161.69979000000001</v>
      </c>
      <c r="Q1329" s="129">
        <f t="shared" si="383"/>
        <v>0</v>
      </c>
      <c r="R1329" s="130" t="str">
        <f t="shared" si="391"/>
        <v>J=</v>
      </c>
      <c r="S1329" s="125">
        <f t="shared" si="392"/>
        <v>45166</v>
      </c>
      <c r="T1329" s="133" t="str">
        <f t="shared" si="393"/>
        <v>-</v>
      </c>
      <c r="U1329" s="6"/>
      <c r="V1329" s="6"/>
      <c r="W1329" s="6"/>
      <c r="X1329" s="7"/>
      <c r="Y1329" s="1"/>
      <c r="Z1329" s="6"/>
      <c r="AA1329" s="7"/>
      <c r="AB1329" s="7"/>
      <c r="AC1329" s="7"/>
      <c r="AD1329" s="6"/>
      <c r="AE1329" s="8"/>
      <c r="AF1329" s="6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</row>
    <row r="1330" spans="1:212" x14ac:dyDescent="0.2">
      <c r="A1330" s="122">
        <f t="shared" si="384"/>
        <v>45024</v>
      </c>
      <c r="B1330" s="121">
        <f t="shared" ca="1" si="394"/>
        <v>10161.699790000001</v>
      </c>
      <c r="C1330" s="123">
        <f t="shared" si="385"/>
        <v>10000</v>
      </c>
      <c r="D1330" s="124">
        <f ca="1">IF(A1330&lt;$B$1,VLOOKUP(A1330,[1]DI!$A$4:$B$15000,2,FALSE),0)</f>
        <v>0</v>
      </c>
      <c r="E1330" s="123">
        <f t="shared" ca="1" si="378"/>
        <v>1</v>
      </c>
      <c r="F1330" s="123">
        <f ca="1">(TRUNC(PRODUCT($E$12:$E1329),16))</f>
        <v>1.26962687133619</v>
      </c>
      <c r="G1330" s="123">
        <f t="shared" ca="1" si="395"/>
        <v>1.25106886020576</v>
      </c>
      <c r="H1330" s="123">
        <f t="shared" ca="1" si="379"/>
        <v>1.0148337199999999</v>
      </c>
      <c r="I1330" s="124">
        <f t="shared" si="386"/>
        <v>1.15E-2</v>
      </c>
      <c r="J1330" s="125">
        <f t="shared" si="387"/>
        <v>44984</v>
      </c>
      <c r="K1330" s="126">
        <f t="shared" si="388"/>
        <v>28</v>
      </c>
      <c r="L1330" s="127">
        <f t="shared" si="389"/>
        <v>29</v>
      </c>
      <c r="M1330" s="128">
        <f t="shared" si="380"/>
        <v>1.0013167270000001</v>
      </c>
      <c r="N1330" s="128">
        <f t="shared" ca="1" si="381"/>
        <v>1.0161699790000001</v>
      </c>
      <c r="O1330" s="127">
        <f t="shared" si="390"/>
        <v>0</v>
      </c>
      <c r="P1330" s="123">
        <f t="shared" ca="1" si="382"/>
        <v>161.69979000000001</v>
      </c>
      <c r="Q1330" s="129">
        <f t="shared" si="383"/>
        <v>0</v>
      </c>
      <c r="R1330" s="130" t="str">
        <f t="shared" si="391"/>
        <v>J=</v>
      </c>
      <c r="S1330" s="125">
        <f t="shared" si="392"/>
        <v>45166</v>
      </c>
      <c r="T1330" s="133" t="str">
        <f t="shared" si="393"/>
        <v>-</v>
      </c>
      <c r="U1330" s="6"/>
      <c r="V1330" s="6"/>
      <c r="W1330" s="6"/>
      <c r="X1330" s="7"/>
      <c r="Y1330" s="1"/>
      <c r="Z1330" s="6"/>
      <c r="AA1330" s="7"/>
      <c r="AB1330" s="7"/>
      <c r="AC1330" s="7"/>
      <c r="AD1330" s="6"/>
      <c r="AE1330" s="8"/>
      <c r="AF1330" s="6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</row>
    <row r="1331" spans="1:212" x14ac:dyDescent="0.2">
      <c r="A1331" s="122">
        <f t="shared" si="384"/>
        <v>45025</v>
      </c>
      <c r="B1331" s="121">
        <f t="shared" ca="1" si="394"/>
        <v>10161.699790000001</v>
      </c>
      <c r="C1331" s="123">
        <f t="shared" si="385"/>
        <v>10000</v>
      </c>
      <c r="D1331" s="124">
        <f ca="1">IF(A1331&lt;$B$1,VLOOKUP(A1331,[1]DI!$A$4:$B$15000,2,FALSE),0)</f>
        <v>0</v>
      </c>
      <c r="E1331" s="123">
        <f t="shared" ca="1" si="378"/>
        <v>1</v>
      </c>
      <c r="F1331" s="123">
        <f ca="1">(TRUNC(PRODUCT($E$12:$E1330),16))</f>
        <v>1.26962687133619</v>
      </c>
      <c r="G1331" s="123">
        <f t="shared" ca="1" si="395"/>
        <v>1.25106886020576</v>
      </c>
      <c r="H1331" s="123">
        <f t="shared" ca="1" si="379"/>
        <v>1.0148337199999999</v>
      </c>
      <c r="I1331" s="124">
        <f t="shared" si="386"/>
        <v>1.15E-2</v>
      </c>
      <c r="J1331" s="125">
        <f t="shared" si="387"/>
        <v>44984</v>
      </c>
      <c r="K1331" s="126">
        <f t="shared" si="388"/>
        <v>28</v>
      </c>
      <c r="L1331" s="127">
        <f t="shared" si="389"/>
        <v>29</v>
      </c>
      <c r="M1331" s="128">
        <f t="shared" si="380"/>
        <v>1.0013167270000001</v>
      </c>
      <c r="N1331" s="128">
        <f t="shared" ca="1" si="381"/>
        <v>1.0161699790000001</v>
      </c>
      <c r="O1331" s="127">
        <f t="shared" si="390"/>
        <v>0</v>
      </c>
      <c r="P1331" s="123">
        <f t="shared" ca="1" si="382"/>
        <v>161.69979000000001</v>
      </c>
      <c r="Q1331" s="129">
        <f t="shared" si="383"/>
        <v>0</v>
      </c>
      <c r="R1331" s="130" t="str">
        <f t="shared" si="391"/>
        <v>J=</v>
      </c>
      <c r="S1331" s="125">
        <f t="shared" si="392"/>
        <v>45166</v>
      </c>
      <c r="T1331" s="133" t="str">
        <f t="shared" si="393"/>
        <v>-</v>
      </c>
      <c r="U1331" s="6"/>
      <c r="V1331" s="6"/>
      <c r="W1331" s="6"/>
      <c r="X1331" s="7"/>
      <c r="Y1331" s="1"/>
      <c r="Z1331" s="6"/>
      <c r="AA1331" s="7"/>
      <c r="AB1331" s="7"/>
      <c r="AC1331" s="7"/>
      <c r="AD1331" s="6"/>
      <c r="AE1331" s="8"/>
      <c r="AF1331" s="6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</row>
    <row r="1332" spans="1:212" x14ac:dyDescent="0.2">
      <c r="A1332" s="122">
        <f t="shared" si="384"/>
        <v>45026</v>
      </c>
      <c r="B1332" s="121">
        <f t="shared" ca="1" si="394"/>
        <v>10161.699790000001</v>
      </c>
      <c r="C1332" s="123">
        <f t="shared" si="385"/>
        <v>10000</v>
      </c>
      <c r="D1332" s="124">
        <f ca="1">IF(A1332&lt;$B$1,VLOOKUP(A1332,[1]DI!$A$4:$B$15000,2,FALSE),0)</f>
        <v>0.13650000000000001</v>
      </c>
      <c r="E1332" s="123">
        <f t="shared" ca="1" si="378"/>
        <v>1.00050788</v>
      </c>
      <c r="F1332" s="123">
        <f ca="1">(TRUNC(PRODUCT($E$12:$E1331),16))</f>
        <v>1.26962687133619</v>
      </c>
      <c r="G1332" s="123">
        <f t="shared" ca="1" si="395"/>
        <v>1.25106886020576</v>
      </c>
      <c r="H1332" s="123">
        <f t="shared" ca="1" si="379"/>
        <v>1.0148337199999999</v>
      </c>
      <c r="I1332" s="124">
        <f t="shared" si="386"/>
        <v>1.15E-2</v>
      </c>
      <c r="J1332" s="125">
        <f t="shared" si="387"/>
        <v>44984</v>
      </c>
      <c r="K1332" s="126">
        <f t="shared" si="388"/>
        <v>29</v>
      </c>
      <c r="L1332" s="127">
        <f t="shared" si="389"/>
        <v>29</v>
      </c>
      <c r="M1332" s="128">
        <f t="shared" si="380"/>
        <v>1.0013167270000001</v>
      </c>
      <c r="N1332" s="128">
        <f t="shared" ca="1" si="381"/>
        <v>1.0161699790000001</v>
      </c>
      <c r="O1332" s="127">
        <f t="shared" si="390"/>
        <v>0</v>
      </c>
      <c r="P1332" s="123">
        <f t="shared" ca="1" si="382"/>
        <v>161.69979000000001</v>
      </c>
      <c r="Q1332" s="129">
        <f t="shared" si="383"/>
        <v>0</v>
      </c>
      <c r="R1332" s="130" t="str">
        <f t="shared" si="391"/>
        <v>J=</v>
      </c>
      <c r="S1332" s="125">
        <f t="shared" si="392"/>
        <v>45166</v>
      </c>
      <c r="T1332" s="133" t="str">
        <f t="shared" si="393"/>
        <v>-</v>
      </c>
      <c r="U1332" s="6"/>
      <c r="V1332" s="6"/>
      <c r="W1332" s="6"/>
      <c r="X1332" s="7"/>
      <c r="Y1332" s="1"/>
      <c r="Z1332" s="6"/>
      <c r="AA1332" s="7"/>
      <c r="AB1332" s="7"/>
      <c r="AC1332" s="7"/>
      <c r="AD1332" s="6"/>
      <c r="AE1332" s="8"/>
      <c r="AF1332" s="6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</row>
    <row r="1333" spans="1:212" x14ac:dyDescent="0.2">
      <c r="A1333" s="122">
        <f t="shared" si="384"/>
        <v>45027</v>
      </c>
      <c r="B1333" s="121">
        <f t="shared" ca="1" si="394"/>
        <v>10167.322099999999</v>
      </c>
      <c r="C1333" s="123">
        <f t="shared" si="385"/>
        <v>10000</v>
      </c>
      <c r="D1333" s="124">
        <f ca="1">IF(A1333&lt;$B$1,VLOOKUP(A1333,[1]DI!$A$4:$B$15000,2,FALSE),0)</f>
        <v>0.13650000000000001</v>
      </c>
      <c r="E1333" s="123">
        <f t="shared" ca="1" si="378"/>
        <v>1.00050788</v>
      </c>
      <c r="F1333" s="123">
        <f ca="1">(TRUNC(PRODUCT($E$12:$E1332),16))</f>
        <v>1.27027168943161</v>
      </c>
      <c r="G1333" s="123">
        <f t="shared" ca="1" si="395"/>
        <v>1.25106886020576</v>
      </c>
      <c r="H1333" s="123">
        <f t="shared" ca="1" si="379"/>
        <v>1.0153491400000001</v>
      </c>
      <c r="I1333" s="124">
        <f t="shared" si="386"/>
        <v>1.15E-2</v>
      </c>
      <c r="J1333" s="125">
        <f t="shared" si="387"/>
        <v>44984</v>
      </c>
      <c r="K1333" s="126">
        <f t="shared" si="388"/>
        <v>30</v>
      </c>
      <c r="L1333" s="127">
        <f t="shared" si="389"/>
        <v>30</v>
      </c>
      <c r="M1333" s="128">
        <f t="shared" si="380"/>
        <v>1.0013621619999999</v>
      </c>
      <c r="N1333" s="128">
        <f t="shared" ca="1" si="381"/>
        <v>1.01673221</v>
      </c>
      <c r="O1333" s="127">
        <f t="shared" si="390"/>
        <v>0</v>
      </c>
      <c r="P1333" s="123">
        <f t="shared" ca="1" si="382"/>
        <v>167.32210000000001</v>
      </c>
      <c r="Q1333" s="129">
        <f t="shared" si="383"/>
        <v>0</v>
      </c>
      <c r="R1333" s="130" t="str">
        <f t="shared" si="391"/>
        <v>J=</v>
      </c>
      <c r="S1333" s="125">
        <f t="shared" si="392"/>
        <v>45166</v>
      </c>
      <c r="T1333" s="133" t="str">
        <f t="shared" si="393"/>
        <v>-</v>
      </c>
      <c r="U1333" s="6"/>
      <c r="V1333" s="6"/>
      <c r="W1333" s="6"/>
      <c r="X1333" s="7"/>
      <c r="Y1333" s="1"/>
      <c r="Z1333" s="6"/>
      <c r="AA1333" s="7"/>
      <c r="AB1333" s="7"/>
      <c r="AC1333" s="7"/>
      <c r="AD1333" s="6"/>
      <c r="AE1333" s="8"/>
      <c r="AF1333" s="6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</row>
    <row r="1334" spans="1:212" x14ac:dyDescent="0.2">
      <c r="A1334" s="122">
        <f t="shared" si="384"/>
        <v>45028</v>
      </c>
      <c r="B1334" s="121">
        <f t="shared" ca="1" si="394"/>
        <v>10172.94740999</v>
      </c>
      <c r="C1334" s="123">
        <f t="shared" si="385"/>
        <v>10000</v>
      </c>
      <c r="D1334" s="124">
        <f ca="1">IF(A1334&lt;$B$1,VLOOKUP(A1334,[1]DI!$A$4:$B$15000,2,FALSE),0)</f>
        <v>0.13650000000000001</v>
      </c>
      <c r="E1334" s="123">
        <f t="shared" ca="1" si="378"/>
        <v>1.00050788</v>
      </c>
      <c r="F1334" s="123">
        <f ca="1">(TRUNC(PRODUCT($E$12:$E1333),16))</f>
        <v>1.27091683501724</v>
      </c>
      <c r="G1334" s="123">
        <f t="shared" ca="1" si="395"/>
        <v>1.25106886020576</v>
      </c>
      <c r="H1334" s="123">
        <f t="shared" ca="1" si="379"/>
        <v>1.0158648100000001</v>
      </c>
      <c r="I1334" s="124">
        <f t="shared" si="386"/>
        <v>1.15E-2</v>
      </c>
      <c r="J1334" s="125">
        <f t="shared" si="387"/>
        <v>44984</v>
      </c>
      <c r="K1334" s="126">
        <f t="shared" si="388"/>
        <v>31</v>
      </c>
      <c r="L1334" s="127">
        <f t="shared" si="389"/>
        <v>31</v>
      </c>
      <c r="M1334" s="128">
        <f t="shared" si="380"/>
        <v>1.0014076000000001</v>
      </c>
      <c r="N1334" s="128">
        <f t="shared" ca="1" si="381"/>
        <v>1.0172947409999999</v>
      </c>
      <c r="O1334" s="127">
        <f t="shared" si="390"/>
        <v>0</v>
      </c>
      <c r="P1334" s="123">
        <f t="shared" ca="1" si="382"/>
        <v>172.94740999000001</v>
      </c>
      <c r="Q1334" s="129">
        <f t="shared" si="383"/>
        <v>0</v>
      </c>
      <c r="R1334" s="130" t="str">
        <f t="shared" si="391"/>
        <v>J=</v>
      </c>
      <c r="S1334" s="125">
        <f t="shared" si="392"/>
        <v>45166</v>
      </c>
      <c r="T1334" s="133" t="str">
        <f t="shared" si="393"/>
        <v>-</v>
      </c>
      <c r="U1334" s="6"/>
      <c r="V1334" s="6"/>
      <c r="W1334" s="6"/>
      <c r="X1334" s="7"/>
      <c r="Y1334" s="1"/>
      <c r="Z1334" s="6"/>
      <c r="AA1334" s="7"/>
      <c r="AB1334" s="7"/>
      <c r="AC1334" s="7"/>
      <c r="AD1334" s="6"/>
      <c r="AE1334" s="8"/>
      <c r="AF1334" s="6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</row>
    <row r="1335" spans="1:212" x14ac:dyDescent="0.2">
      <c r="A1335" s="122">
        <f t="shared" si="384"/>
        <v>45029</v>
      </c>
      <c r="B1335" s="121">
        <f t="shared" ca="1" si="394"/>
        <v>10178.57591</v>
      </c>
      <c r="C1335" s="123">
        <f t="shared" si="385"/>
        <v>10000</v>
      </c>
      <c r="D1335" s="124">
        <f ca="1">IF(A1335&lt;$B$1,VLOOKUP(A1335,[1]DI!$A$4:$B$15000,2,FALSE),0)</f>
        <v>0.13650000000000001</v>
      </c>
      <c r="E1335" s="123">
        <f t="shared" ca="1" si="378"/>
        <v>1.00050788</v>
      </c>
      <c r="F1335" s="123">
        <f ca="1">(TRUNC(PRODUCT($E$12:$E1334),16))</f>
        <v>1.2715623082594101</v>
      </c>
      <c r="G1335" s="123">
        <f t="shared" ca="1" si="395"/>
        <v>1.25106886020576</v>
      </c>
      <c r="H1335" s="123">
        <f t="shared" ca="1" si="379"/>
        <v>1.0163807499999999</v>
      </c>
      <c r="I1335" s="124">
        <f t="shared" si="386"/>
        <v>1.15E-2</v>
      </c>
      <c r="J1335" s="125">
        <f t="shared" si="387"/>
        <v>44984</v>
      </c>
      <c r="K1335" s="126">
        <f t="shared" si="388"/>
        <v>32</v>
      </c>
      <c r="L1335" s="127">
        <f t="shared" si="389"/>
        <v>32</v>
      </c>
      <c r="M1335" s="128">
        <f t="shared" si="380"/>
        <v>1.001453039</v>
      </c>
      <c r="N1335" s="128">
        <f t="shared" ca="1" si="381"/>
        <v>1.0178575910000001</v>
      </c>
      <c r="O1335" s="127">
        <f t="shared" si="390"/>
        <v>0</v>
      </c>
      <c r="P1335" s="123">
        <f t="shared" ca="1" si="382"/>
        <v>178.57590999999999</v>
      </c>
      <c r="Q1335" s="129">
        <f t="shared" si="383"/>
        <v>0</v>
      </c>
      <c r="R1335" s="130" t="str">
        <f t="shared" si="391"/>
        <v>J=</v>
      </c>
      <c r="S1335" s="125">
        <f t="shared" si="392"/>
        <v>45166</v>
      </c>
      <c r="T1335" s="133" t="str">
        <f t="shared" si="393"/>
        <v>-</v>
      </c>
      <c r="U1335" s="6"/>
      <c r="V1335" s="6"/>
      <c r="W1335" s="6"/>
      <c r="X1335" s="7"/>
      <c r="Y1335" s="1"/>
      <c r="Z1335" s="6"/>
      <c r="AA1335" s="7"/>
      <c r="AB1335" s="7"/>
      <c r="AC1335" s="7"/>
      <c r="AD1335" s="6"/>
      <c r="AE1335" s="8"/>
      <c r="AF1335" s="6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</row>
    <row r="1336" spans="1:212" x14ac:dyDescent="0.2">
      <c r="A1336" s="122">
        <f t="shared" si="384"/>
        <v>45030</v>
      </c>
      <c r="B1336" s="121">
        <f t="shared" ca="1" si="394"/>
        <v>10184.20751</v>
      </c>
      <c r="C1336" s="123">
        <f t="shared" si="385"/>
        <v>10000</v>
      </c>
      <c r="D1336" s="124">
        <f ca="1">IF(A1336&lt;$B$1,VLOOKUP(A1336,[1]DI!$A$4:$B$15000,2,FALSE),0)</f>
        <v>0.13650000000000001</v>
      </c>
      <c r="E1336" s="123">
        <f t="shared" ca="1" si="378"/>
        <v>1.00050788</v>
      </c>
      <c r="F1336" s="123">
        <f ca="1">(TRUNC(PRODUCT($E$12:$E1335),16))</f>
        <v>1.2722081093245201</v>
      </c>
      <c r="G1336" s="123">
        <f t="shared" ca="1" si="395"/>
        <v>1.25106886020576</v>
      </c>
      <c r="H1336" s="123">
        <f t="shared" ca="1" si="379"/>
        <v>1.01689695</v>
      </c>
      <c r="I1336" s="124">
        <f t="shared" si="386"/>
        <v>1.15E-2</v>
      </c>
      <c r="J1336" s="125">
        <f t="shared" si="387"/>
        <v>44984</v>
      </c>
      <c r="K1336" s="126">
        <f t="shared" si="388"/>
        <v>33</v>
      </c>
      <c r="L1336" s="127">
        <f t="shared" si="389"/>
        <v>33</v>
      </c>
      <c r="M1336" s="128">
        <f t="shared" si="380"/>
        <v>1.0014984810000001</v>
      </c>
      <c r="N1336" s="128">
        <f t="shared" ca="1" si="381"/>
        <v>1.0184207510000001</v>
      </c>
      <c r="O1336" s="127">
        <f t="shared" si="390"/>
        <v>0</v>
      </c>
      <c r="P1336" s="123">
        <f t="shared" ca="1" si="382"/>
        <v>184.20751000000001</v>
      </c>
      <c r="Q1336" s="129">
        <f t="shared" si="383"/>
        <v>0</v>
      </c>
      <c r="R1336" s="130" t="str">
        <f t="shared" si="391"/>
        <v>J=</v>
      </c>
      <c r="S1336" s="125">
        <f t="shared" si="392"/>
        <v>45166</v>
      </c>
      <c r="T1336" s="133" t="str">
        <f t="shared" si="393"/>
        <v>-</v>
      </c>
      <c r="U1336" s="6"/>
      <c r="V1336" s="6"/>
      <c r="W1336" s="6"/>
      <c r="X1336" s="7"/>
      <c r="Y1336" s="1"/>
      <c r="Z1336" s="6"/>
      <c r="AA1336" s="7"/>
      <c r="AB1336" s="7"/>
      <c r="AC1336" s="7"/>
      <c r="AD1336" s="6"/>
      <c r="AE1336" s="8"/>
      <c r="AF1336" s="6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</row>
    <row r="1337" spans="1:212" x14ac:dyDescent="0.2">
      <c r="A1337" s="122">
        <f t="shared" si="384"/>
        <v>45031</v>
      </c>
      <c r="B1337" s="121">
        <f t="shared" ca="1" si="394"/>
        <v>10189.842189999999</v>
      </c>
      <c r="C1337" s="123">
        <f t="shared" si="385"/>
        <v>10000</v>
      </c>
      <c r="D1337" s="124">
        <f ca="1">IF(A1337&lt;$B$1,VLOOKUP(A1337,[1]DI!$A$4:$B$15000,2,FALSE),0)</f>
        <v>0</v>
      </c>
      <c r="E1337" s="123">
        <f t="shared" ca="1" si="378"/>
        <v>1</v>
      </c>
      <c r="F1337" s="123">
        <f ca="1">(TRUNC(PRODUCT($E$12:$E1336),16))</f>
        <v>1.27285423837909</v>
      </c>
      <c r="G1337" s="123">
        <f t="shared" ca="1" si="395"/>
        <v>1.25106886020576</v>
      </c>
      <c r="H1337" s="123">
        <f t="shared" ca="1" si="379"/>
        <v>1.0174134100000001</v>
      </c>
      <c r="I1337" s="124">
        <f t="shared" si="386"/>
        <v>1.15E-2</v>
      </c>
      <c r="J1337" s="125">
        <f t="shared" si="387"/>
        <v>44984</v>
      </c>
      <c r="K1337" s="126">
        <f t="shared" si="388"/>
        <v>33</v>
      </c>
      <c r="L1337" s="127">
        <f t="shared" si="389"/>
        <v>34</v>
      </c>
      <c r="M1337" s="128">
        <f t="shared" si="380"/>
        <v>1.0015439239999999</v>
      </c>
      <c r="N1337" s="128">
        <f t="shared" ca="1" si="381"/>
        <v>1.018984219</v>
      </c>
      <c r="O1337" s="127">
        <f t="shared" si="390"/>
        <v>0</v>
      </c>
      <c r="P1337" s="123">
        <f t="shared" ca="1" si="382"/>
        <v>189.84218999999999</v>
      </c>
      <c r="Q1337" s="129">
        <f t="shared" si="383"/>
        <v>0</v>
      </c>
      <c r="R1337" s="130" t="str">
        <f t="shared" si="391"/>
        <v>J=</v>
      </c>
      <c r="S1337" s="125">
        <f t="shared" si="392"/>
        <v>45166</v>
      </c>
      <c r="T1337" s="133" t="str">
        <f t="shared" si="393"/>
        <v>-</v>
      </c>
      <c r="U1337" s="6"/>
      <c r="V1337" s="6"/>
      <c r="W1337" s="6"/>
      <c r="X1337" s="7"/>
      <c r="Y1337" s="1"/>
      <c r="Z1337" s="6"/>
      <c r="AA1337" s="7"/>
      <c r="AB1337" s="7"/>
      <c r="AC1337" s="7"/>
      <c r="AD1337" s="6"/>
      <c r="AE1337" s="8"/>
      <c r="AF1337" s="6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</row>
    <row r="1338" spans="1:212" x14ac:dyDescent="0.2">
      <c r="A1338" s="122">
        <f t="shared" si="384"/>
        <v>45032</v>
      </c>
      <c r="B1338" s="121">
        <f t="shared" ca="1" si="394"/>
        <v>10189.842189999999</v>
      </c>
      <c r="C1338" s="123">
        <f t="shared" si="385"/>
        <v>10000</v>
      </c>
      <c r="D1338" s="124">
        <f ca="1">IF(A1338&lt;$B$1,VLOOKUP(A1338,[1]DI!$A$4:$B$15000,2,FALSE),0)</f>
        <v>0</v>
      </c>
      <c r="E1338" s="123">
        <f t="shared" ca="1" si="378"/>
        <v>1</v>
      </c>
      <c r="F1338" s="123">
        <f ca="1">(TRUNC(PRODUCT($E$12:$E1337),16))</f>
        <v>1.27285423837909</v>
      </c>
      <c r="G1338" s="123">
        <f t="shared" ca="1" si="395"/>
        <v>1.25106886020576</v>
      </c>
      <c r="H1338" s="123">
        <f t="shared" ca="1" si="379"/>
        <v>1.0174134100000001</v>
      </c>
      <c r="I1338" s="124">
        <f t="shared" si="386"/>
        <v>1.15E-2</v>
      </c>
      <c r="J1338" s="125">
        <f t="shared" si="387"/>
        <v>44984</v>
      </c>
      <c r="K1338" s="126">
        <f t="shared" si="388"/>
        <v>33</v>
      </c>
      <c r="L1338" s="127">
        <f t="shared" si="389"/>
        <v>34</v>
      </c>
      <c r="M1338" s="128">
        <f t="shared" si="380"/>
        <v>1.0015439239999999</v>
      </c>
      <c r="N1338" s="128">
        <f t="shared" ca="1" si="381"/>
        <v>1.018984219</v>
      </c>
      <c r="O1338" s="127">
        <f t="shared" si="390"/>
        <v>0</v>
      </c>
      <c r="P1338" s="123">
        <f t="shared" ca="1" si="382"/>
        <v>189.84218999999999</v>
      </c>
      <c r="Q1338" s="129">
        <f t="shared" si="383"/>
        <v>0</v>
      </c>
      <c r="R1338" s="130" t="str">
        <f t="shared" si="391"/>
        <v>J=</v>
      </c>
      <c r="S1338" s="125">
        <f t="shared" si="392"/>
        <v>45166</v>
      </c>
      <c r="T1338" s="133" t="str">
        <f t="shared" si="393"/>
        <v>-</v>
      </c>
      <c r="U1338" s="6"/>
      <c r="V1338" s="6"/>
      <c r="W1338" s="6"/>
      <c r="X1338" s="7"/>
      <c r="Y1338" s="1"/>
      <c r="Z1338" s="6"/>
      <c r="AA1338" s="7"/>
      <c r="AB1338" s="7"/>
      <c r="AC1338" s="7"/>
      <c r="AD1338" s="6"/>
      <c r="AE1338" s="8"/>
      <c r="AF1338" s="6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</row>
    <row r="1339" spans="1:212" x14ac:dyDescent="0.2">
      <c r="A1339" s="122">
        <f t="shared" si="384"/>
        <v>45033</v>
      </c>
      <c r="B1339" s="121">
        <f t="shared" ca="1" si="394"/>
        <v>10189.842189999999</v>
      </c>
      <c r="C1339" s="123">
        <f t="shared" si="385"/>
        <v>10000</v>
      </c>
      <c r="D1339" s="124">
        <f ca="1">IF(A1339&lt;$B$1,VLOOKUP(A1339,[1]DI!$A$4:$B$15000,2,FALSE),0)</f>
        <v>0.13650000000000001</v>
      </c>
      <c r="E1339" s="123">
        <f t="shared" ca="1" si="378"/>
        <v>1.00050788</v>
      </c>
      <c r="F1339" s="123">
        <f ca="1">(TRUNC(PRODUCT($E$12:$E1338),16))</f>
        <v>1.27285423837909</v>
      </c>
      <c r="G1339" s="123">
        <f t="shared" ca="1" si="395"/>
        <v>1.25106886020576</v>
      </c>
      <c r="H1339" s="123">
        <f t="shared" ca="1" si="379"/>
        <v>1.0174134100000001</v>
      </c>
      <c r="I1339" s="124">
        <f t="shared" si="386"/>
        <v>1.15E-2</v>
      </c>
      <c r="J1339" s="125">
        <f t="shared" si="387"/>
        <v>44984</v>
      </c>
      <c r="K1339" s="126">
        <f t="shared" si="388"/>
        <v>34</v>
      </c>
      <c r="L1339" s="127">
        <f t="shared" si="389"/>
        <v>34</v>
      </c>
      <c r="M1339" s="128">
        <f t="shared" si="380"/>
        <v>1.0015439239999999</v>
      </c>
      <c r="N1339" s="128">
        <f t="shared" ca="1" si="381"/>
        <v>1.018984219</v>
      </c>
      <c r="O1339" s="127">
        <f t="shared" si="390"/>
        <v>0</v>
      </c>
      <c r="P1339" s="123">
        <f t="shared" ca="1" si="382"/>
        <v>189.84218999999999</v>
      </c>
      <c r="Q1339" s="129">
        <f t="shared" si="383"/>
        <v>0</v>
      </c>
      <c r="R1339" s="130" t="str">
        <f t="shared" si="391"/>
        <v>J=</v>
      </c>
      <c r="S1339" s="125">
        <f t="shared" si="392"/>
        <v>45166</v>
      </c>
      <c r="T1339" s="133" t="str">
        <f t="shared" si="393"/>
        <v>-</v>
      </c>
      <c r="U1339" s="6"/>
      <c r="V1339" s="6"/>
      <c r="W1339" s="6"/>
      <c r="X1339" s="7"/>
      <c r="Y1339" s="1"/>
      <c r="Z1339" s="6"/>
      <c r="AA1339" s="7"/>
      <c r="AB1339" s="7"/>
      <c r="AC1339" s="7"/>
      <c r="AD1339" s="6"/>
      <c r="AE1339" s="8"/>
      <c r="AF1339" s="6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</row>
    <row r="1340" spans="1:212" x14ac:dyDescent="0.2">
      <c r="A1340" s="122">
        <f t="shared" si="384"/>
        <v>45034</v>
      </c>
      <c r="B1340" s="121">
        <f t="shared" ca="1" si="394"/>
        <v>10195.48007999</v>
      </c>
      <c r="C1340" s="123">
        <f t="shared" si="385"/>
        <v>10000</v>
      </c>
      <c r="D1340" s="124">
        <f ca="1">IF(A1340&lt;$B$1,VLOOKUP(A1340,[1]DI!$A$4:$B$15000,2,FALSE),0)</f>
        <v>0.13650000000000001</v>
      </c>
      <c r="E1340" s="123">
        <f t="shared" ca="1" si="378"/>
        <v>1.00050788</v>
      </c>
      <c r="F1340" s="123">
        <f ca="1">(TRUNC(PRODUCT($E$12:$E1339),16))</f>
        <v>1.2735006955896799</v>
      </c>
      <c r="G1340" s="123">
        <f t="shared" ca="1" si="395"/>
        <v>1.25106886020576</v>
      </c>
      <c r="H1340" s="123">
        <f t="shared" ca="1" si="379"/>
        <v>1.01793014</v>
      </c>
      <c r="I1340" s="124">
        <f t="shared" si="386"/>
        <v>1.15E-2</v>
      </c>
      <c r="J1340" s="125">
        <f t="shared" si="387"/>
        <v>44984</v>
      </c>
      <c r="K1340" s="126">
        <f t="shared" si="388"/>
        <v>35</v>
      </c>
      <c r="L1340" s="127">
        <f t="shared" si="389"/>
        <v>35</v>
      </c>
      <c r="M1340" s="128">
        <f t="shared" si="380"/>
        <v>1.00158937</v>
      </c>
      <c r="N1340" s="128">
        <f t="shared" ca="1" si="381"/>
        <v>1.0195480079999999</v>
      </c>
      <c r="O1340" s="127">
        <f t="shared" si="390"/>
        <v>0</v>
      </c>
      <c r="P1340" s="123">
        <f t="shared" ca="1" si="382"/>
        <v>195.48007999000001</v>
      </c>
      <c r="Q1340" s="129">
        <f t="shared" si="383"/>
        <v>0</v>
      </c>
      <c r="R1340" s="130" t="str">
        <f t="shared" si="391"/>
        <v>J=</v>
      </c>
      <c r="S1340" s="125">
        <f t="shared" si="392"/>
        <v>45166</v>
      </c>
      <c r="T1340" s="133" t="str">
        <f t="shared" si="393"/>
        <v>-</v>
      </c>
      <c r="U1340" s="6"/>
      <c r="V1340" s="6"/>
      <c r="W1340" s="6"/>
      <c r="X1340" s="7"/>
      <c r="Y1340" s="1"/>
      <c r="Z1340" s="6"/>
      <c r="AA1340" s="7"/>
      <c r="AB1340" s="7"/>
      <c r="AC1340" s="7"/>
      <c r="AD1340" s="6"/>
      <c r="AE1340" s="8"/>
      <c r="AF1340" s="6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</row>
    <row r="1341" spans="1:212" x14ac:dyDescent="0.2">
      <c r="A1341" s="122">
        <f t="shared" si="384"/>
        <v>45035</v>
      </c>
      <c r="B1341" s="121">
        <f t="shared" ca="1" si="394"/>
        <v>10201.12095</v>
      </c>
      <c r="C1341" s="123">
        <f t="shared" si="385"/>
        <v>10000</v>
      </c>
      <c r="D1341" s="124">
        <f ca="1">IF(A1341&lt;$B$1,VLOOKUP(A1341,[1]DI!$A$4:$B$15000,2,FALSE),0)</f>
        <v>0.13650000000000001</v>
      </c>
      <c r="E1341" s="123">
        <f t="shared" ca="1" si="378"/>
        <v>1.00050788</v>
      </c>
      <c r="F1341" s="123">
        <f ca="1">(TRUNC(PRODUCT($E$12:$E1340),16))</f>
        <v>1.2741474811229501</v>
      </c>
      <c r="G1341" s="123">
        <f t="shared" ca="1" si="395"/>
        <v>1.25106886020576</v>
      </c>
      <c r="H1341" s="123">
        <f t="shared" ca="1" si="379"/>
        <v>1.01844712</v>
      </c>
      <c r="I1341" s="124">
        <f t="shared" si="386"/>
        <v>1.15E-2</v>
      </c>
      <c r="J1341" s="125">
        <f t="shared" si="387"/>
        <v>44984</v>
      </c>
      <c r="K1341" s="126">
        <f t="shared" si="388"/>
        <v>36</v>
      </c>
      <c r="L1341" s="127">
        <f t="shared" si="389"/>
        <v>36</v>
      </c>
      <c r="M1341" s="128">
        <f t="shared" si="380"/>
        <v>1.001634817</v>
      </c>
      <c r="N1341" s="128">
        <f t="shared" ca="1" si="381"/>
        <v>1.020112095</v>
      </c>
      <c r="O1341" s="127">
        <f t="shared" si="390"/>
        <v>0</v>
      </c>
      <c r="P1341" s="123">
        <f t="shared" ca="1" si="382"/>
        <v>201.12094999999999</v>
      </c>
      <c r="Q1341" s="129">
        <f t="shared" si="383"/>
        <v>0</v>
      </c>
      <c r="R1341" s="130" t="str">
        <f t="shared" si="391"/>
        <v>J=</v>
      </c>
      <c r="S1341" s="125">
        <f t="shared" si="392"/>
        <v>45166</v>
      </c>
      <c r="T1341" s="133" t="str">
        <f t="shared" si="393"/>
        <v>-</v>
      </c>
      <c r="U1341" s="6"/>
      <c r="V1341" s="6"/>
      <c r="W1341" s="6"/>
      <c r="X1341" s="7"/>
      <c r="Y1341" s="1"/>
      <c r="Z1341" s="6"/>
      <c r="AA1341" s="7"/>
      <c r="AB1341" s="7"/>
      <c r="AC1341" s="7"/>
      <c r="AD1341" s="6"/>
      <c r="AE1341" s="8"/>
      <c r="AF1341" s="6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</row>
    <row r="1342" spans="1:212" x14ac:dyDescent="0.2">
      <c r="A1342" s="122">
        <f t="shared" si="384"/>
        <v>45036</v>
      </c>
      <c r="B1342" s="121">
        <f t="shared" ca="1" si="394"/>
        <v>10206.76501999</v>
      </c>
      <c r="C1342" s="123">
        <f t="shared" si="385"/>
        <v>10000</v>
      </c>
      <c r="D1342" s="124">
        <f ca="1">IF(A1342&lt;$B$1,VLOOKUP(A1342,[1]DI!$A$4:$B$15000,2,FALSE),0)</f>
        <v>0.13650000000000001</v>
      </c>
      <c r="E1342" s="123">
        <f t="shared" ca="1" si="378"/>
        <v>1.00050788</v>
      </c>
      <c r="F1342" s="123">
        <f ca="1">(TRUNC(PRODUCT($E$12:$E1341),16))</f>
        <v>1.2747945951456601</v>
      </c>
      <c r="G1342" s="123">
        <f t="shared" ca="1" si="395"/>
        <v>1.25106886020576</v>
      </c>
      <c r="H1342" s="123">
        <f t="shared" ca="1" si="379"/>
        <v>1.01896437</v>
      </c>
      <c r="I1342" s="124">
        <f t="shared" si="386"/>
        <v>1.15E-2</v>
      </c>
      <c r="J1342" s="125">
        <f t="shared" si="387"/>
        <v>44984</v>
      </c>
      <c r="K1342" s="126">
        <f t="shared" si="388"/>
        <v>37</v>
      </c>
      <c r="L1342" s="127">
        <f t="shared" si="389"/>
        <v>37</v>
      </c>
      <c r="M1342" s="128">
        <f t="shared" si="380"/>
        <v>1.001680267</v>
      </c>
      <c r="N1342" s="128">
        <f t="shared" ca="1" si="381"/>
        <v>1.0206765019999999</v>
      </c>
      <c r="O1342" s="127">
        <f t="shared" si="390"/>
        <v>0</v>
      </c>
      <c r="P1342" s="123">
        <f t="shared" ca="1" si="382"/>
        <v>206.76501999000001</v>
      </c>
      <c r="Q1342" s="129">
        <f t="shared" si="383"/>
        <v>0</v>
      </c>
      <c r="R1342" s="130" t="str">
        <f t="shared" si="391"/>
        <v>J=</v>
      </c>
      <c r="S1342" s="125">
        <f t="shared" si="392"/>
        <v>45166</v>
      </c>
      <c r="T1342" s="133" t="str">
        <f t="shared" si="393"/>
        <v>-</v>
      </c>
      <c r="U1342" s="6"/>
      <c r="V1342" s="6"/>
      <c r="W1342" s="6"/>
      <c r="X1342" s="7"/>
      <c r="Y1342" s="1"/>
      <c r="Z1342" s="6"/>
      <c r="AA1342" s="7"/>
      <c r="AB1342" s="7"/>
      <c r="AC1342" s="7"/>
      <c r="AD1342" s="6"/>
      <c r="AE1342" s="8"/>
      <c r="AF1342" s="6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</row>
    <row r="1343" spans="1:212" x14ac:dyDescent="0.2">
      <c r="A1343" s="122">
        <f t="shared" si="384"/>
        <v>45037</v>
      </c>
      <c r="B1343" s="121">
        <f t="shared" ca="1" si="394"/>
        <v>10212.412189999999</v>
      </c>
      <c r="C1343" s="123">
        <f t="shared" si="385"/>
        <v>10000</v>
      </c>
      <c r="D1343" s="124">
        <f ca="1">IF(A1343&lt;$B$1,VLOOKUP(A1343,[1]DI!$A$4:$B$15000,2,FALSE),0)</f>
        <v>0</v>
      </c>
      <c r="E1343" s="123">
        <f t="shared" ca="1" si="378"/>
        <v>1</v>
      </c>
      <c r="F1343" s="123">
        <f ca="1">(TRUNC(PRODUCT($E$12:$E1342),16))</f>
        <v>1.27544203782465</v>
      </c>
      <c r="G1343" s="123">
        <f t="shared" ca="1" si="395"/>
        <v>1.25106886020576</v>
      </c>
      <c r="H1343" s="123">
        <f t="shared" ca="1" si="379"/>
        <v>1.0194818800000001</v>
      </c>
      <c r="I1343" s="124">
        <f t="shared" si="386"/>
        <v>1.15E-2</v>
      </c>
      <c r="J1343" s="125">
        <f t="shared" si="387"/>
        <v>44984</v>
      </c>
      <c r="K1343" s="126">
        <f t="shared" si="388"/>
        <v>37</v>
      </c>
      <c r="L1343" s="127">
        <f t="shared" si="389"/>
        <v>38</v>
      </c>
      <c r="M1343" s="128">
        <f t="shared" si="380"/>
        <v>1.001725719</v>
      </c>
      <c r="N1343" s="128">
        <f t="shared" ca="1" si="381"/>
        <v>1.021241219</v>
      </c>
      <c r="O1343" s="127">
        <f t="shared" si="390"/>
        <v>0</v>
      </c>
      <c r="P1343" s="123">
        <f t="shared" ca="1" si="382"/>
        <v>212.41219000000001</v>
      </c>
      <c r="Q1343" s="129">
        <f t="shared" si="383"/>
        <v>0</v>
      </c>
      <c r="R1343" s="130" t="str">
        <f t="shared" si="391"/>
        <v>J=</v>
      </c>
      <c r="S1343" s="125">
        <f t="shared" si="392"/>
        <v>45166</v>
      </c>
      <c r="T1343" s="133" t="str">
        <f t="shared" si="393"/>
        <v>-</v>
      </c>
      <c r="U1343" s="6"/>
      <c r="V1343" s="6"/>
      <c r="W1343" s="6"/>
      <c r="X1343" s="7"/>
      <c r="Y1343" s="1"/>
      <c r="Z1343" s="6"/>
      <c r="AA1343" s="7"/>
      <c r="AB1343" s="7"/>
      <c r="AC1343" s="7"/>
      <c r="AD1343" s="6"/>
      <c r="AE1343" s="8"/>
      <c r="AF1343" s="6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</row>
    <row r="1344" spans="1:212" x14ac:dyDescent="0.2">
      <c r="A1344" s="122">
        <f t="shared" si="384"/>
        <v>45038</v>
      </c>
      <c r="B1344" s="121">
        <f t="shared" ca="1" si="394"/>
        <v>10212.412189999999</v>
      </c>
      <c r="C1344" s="123">
        <f t="shared" si="385"/>
        <v>10000</v>
      </c>
      <c r="D1344" s="124">
        <f ca="1">IF(A1344&lt;$B$1,VLOOKUP(A1344,[1]DI!$A$4:$B$15000,2,FALSE),0)</f>
        <v>0</v>
      </c>
      <c r="E1344" s="123">
        <f t="shared" ca="1" si="378"/>
        <v>1</v>
      </c>
      <c r="F1344" s="123">
        <f ca="1">(TRUNC(PRODUCT($E$12:$E1343),16))</f>
        <v>1.27544203782465</v>
      </c>
      <c r="G1344" s="123">
        <f t="shared" ca="1" si="395"/>
        <v>1.25106886020576</v>
      </c>
      <c r="H1344" s="123">
        <f t="shared" ca="1" si="379"/>
        <v>1.0194818800000001</v>
      </c>
      <c r="I1344" s="124">
        <f t="shared" si="386"/>
        <v>1.15E-2</v>
      </c>
      <c r="J1344" s="125">
        <f t="shared" si="387"/>
        <v>44984</v>
      </c>
      <c r="K1344" s="126">
        <f t="shared" si="388"/>
        <v>37</v>
      </c>
      <c r="L1344" s="127">
        <f t="shared" si="389"/>
        <v>38</v>
      </c>
      <c r="M1344" s="128">
        <f t="shared" si="380"/>
        <v>1.001725719</v>
      </c>
      <c r="N1344" s="128">
        <f t="shared" ca="1" si="381"/>
        <v>1.021241219</v>
      </c>
      <c r="O1344" s="127">
        <f t="shared" si="390"/>
        <v>0</v>
      </c>
      <c r="P1344" s="123">
        <f t="shared" ca="1" si="382"/>
        <v>212.41219000000001</v>
      </c>
      <c r="Q1344" s="129">
        <f t="shared" si="383"/>
        <v>0</v>
      </c>
      <c r="R1344" s="130" t="str">
        <f t="shared" si="391"/>
        <v>J=</v>
      </c>
      <c r="S1344" s="125">
        <f t="shared" si="392"/>
        <v>45166</v>
      </c>
      <c r="T1344" s="133" t="str">
        <f t="shared" si="393"/>
        <v>-</v>
      </c>
      <c r="U1344" s="6"/>
      <c r="V1344" s="6"/>
      <c r="W1344" s="6"/>
      <c r="X1344" s="7"/>
      <c r="Y1344" s="1"/>
      <c r="Z1344" s="6"/>
      <c r="AA1344" s="7"/>
      <c r="AB1344" s="7"/>
      <c r="AC1344" s="7"/>
      <c r="AD1344" s="6"/>
      <c r="AE1344" s="8"/>
      <c r="AF1344" s="6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</row>
    <row r="1345" spans="1:212" x14ac:dyDescent="0.2">
      <c r="A1345" s="122">
        <f t="shared" si="384"/>
        <v>45039</v>
      </c>
      <c r="B1345" s="121">
        <f t="shared" ca="1" si="394"/>
        <v>10212.412189999999</v>
      </c>
      <c r="C1345" s="123">
        <f t="shared" si="385"/>
        <v>10000</v>
      </c>
      <c r="D1345" s="124">
        <f ca="1">IF(A1345&lt;$B$1,VLOOKUP(A1345,[1]DI!$A$4:$B$15000,2,FALSE),0)</f>
        <v>0</v>
      </c>
      <c r="E1345" s="123">
        <f t="shared" ca="1" si="378"/>
        <v>1</v>
      </c>
      <c r="F1345" s="123">
        <f ca="1">(TRUNC(PRODUCT($E$12:$E1344),16))</f>
        <v>1.27544203782465</v>
      </c>
      <c r="G1345" s="123">
        <f t="shared" ca="1" si="395"/>
        <v>1.25106886020576</v>
      </c>
      <c r="H1345" s="123">
        <f t="shared" ca="1" si="379"/>
        <v>1.0194818800000001</v>
      </c>
      <c r="I1345" s="124">
        <f t="shared" si="386"/>
        <v>1.15E-2</v>
      </c>
      <c r="J1345" s="125">
        <f t="shared" si="387"/>
        <v>44984</v>
      </c>
      <c r="K1345" s="126">
        <f t="shared" si="388"/>
        <v>37</v>
      </c>
      <c r="L1345" s="127">
        <f t="shared" si="389"/>
        <v>38</v>
      </c>
      <c r="M1345" s="128">
        <f t="shared" si="380"/>
        <v>1.001725719</v>
      </c>
      <c r="N1345" s="128">
        <f t="shared" ca="1" si="381"/>
        <v>1.021241219</v>
      </c>
      <c r="O1345" s="127">
        <f t="shared" si="390"/>
        <v>0</v>
      </c>
      <c r="P1345" s="123">
        <f t="shared" ca="1" si="382"/>
        <v>212.41219000000001</v>
      </c>
      <c r="Q1345" s="129">
        <f t="shared" si="383"/>
        <v>0</v>
      </c>
      <c r="R1345" s="130" t="str">
        <f t="shared" si="391"/>
        <v>J=</v>
      </c>
      <c r="S1345" s="125">
        <f t="shared" si="392"/>
        <v>45166</v>
      </c>
      <c r="T1345" s="133" t="str">
        <f t="shared" si="393"/>
        <v>-</v>
      </c>
      <c r="U1345" s="6"/>
      <c r="V1345" s="6"/>
      <c r="W1345" s="6"/>
      <c r="X1345" s="7"/>
      <c r="Y1345" s="1"/>
      <c r="Z1345" s="6"/>
      <c r="AA1345" s="7"/>
      <c r="AB1345" s="7"/>
      <c r="AC1345" s="7"/>
      <c r="AD1345" s="6"/>
      <c r="AE1345" s="8"/>
      <c r="AF1345" s="6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</row>
    <row r="1346" spans="1:212" x14ac:dyDescent="0.2">
      <c r="A1346" s="122">
        <f t="shared" si="384"/>
        <v>45040</v>
      </c>
      <c r="B1346" s="121">
        <f t="shared" ca="1" si="394"/>
        <v>10212.412189999999</v>
      </c>
      <c r="C1346" s="123">
        <f t="shared" si="385"/>
        <v>10000</v>
      </c>
      <c r="D1346" s="124">
        <f ca="1">IF(A1346&lt;$B$1,VLOOKUP(A1346,[1]DI!$A$4:$B$15000,2,FALSE),0)</f>
        <v>0.13650000000000001</v>
      </c>
      <c r="E1346" s="123">
        <f t="shared" ca="1" si="378"/>
        <v>1.00050788</v>
      </c>
      <c r="F1346" s="123">
        <f ca="1">(TRUNC(PRODUCT($E$12:$E1345),16))</f>
        <v>1.27544203782465</v>
      </c>
      <c r="G1346" s="123">
        <f t="shared" ca="1" si="395"/>
        <v>1.25106886020576</v>
      </c>
      <c r="H1346" s="123">
        <f t="shared" ca="1" si="379"/>
        <v>1.0194818800000001</v>
      </c>
      <c r="I1346" s="124">
        <f t="shared" si="386"/>
        <v>1.15E-2</v>
      </c>
      <c r="J1346" s="125">
        <f t="shared" si="387"/>
        <v>44984</v>
      </c>
      <c r="K1346" s="126">
        <f t="shared" si="388"/>
        <v>38</v>
      </c>
      <c r="L1346" s="127">
        <f t="shared" si="389"/>
        <v>38</v>
      </c>
      <c r="M1346" s="128">
        <f t="shared" si="380"/>
        <v>1.001725719</v>
      </c>
      <c r="N1346" s="128">
        <f t="shared" ca="1" si="381"/>
        <v>1.021241219</v>
      </c>
      <c r="O1346" s="127">
        <f t="shared" si="390"/>
        <v>0</v>
      </c>
      <c r="P1346" s="123">
        <f t="shared" ca="1" si="382"/>
        <v>212.41219000000001</v>
      </c>
      <c r="Q1346" s="129">
        <f t="shared" si="383"/>
        <v>0</v>
      </c>
      <c r="R1346" s="130" t="str">
        <f t="shared" si="391"/>
        <v>J=</v>
      </c>
      <c r="S1346" s="125">
        <f t="shared" si="392"/>
        <v>45166</v>
      </c>
      <c r="T1346" s="133" t="str">
        <f t="shared" si="393"/>
        <v>-</v>
      </c>
      <c r="U1346" s="6"/>
      <c r="V1346" s="6"/>
      <c r="W1346" s="6"/>
      <c r="X1346" s="7"/>
      <c r="Y1346" s="1"/>
      <c r="Z1346" s="6"/>
      <c r="AA1346" s="7"/>
      <c r="AB1346" s="7"/>
      <c r="AC1346" s="7"/>
      <c r="AD1346" s="6"/>
      <c r="AE1346" s="8"/>
      <c r="AF1346" s="6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</row>
    <row r="1347" spans="1:212" x14ac:dyDescent="0.2">
      <c r="A1347" s="122">
        <f t="shared" si="384"/>
        <v>45041</v>
      </c>
      <c r="B1347" s="121">
        <f t="shared" ca="1" si="394"/>
        <v>10218.06256</v>
      </c>
      <c r="C1347" s="123">
        <f t="shared" si="385"/>
        <v>10000</v>
      </c>
      <c r="D1347" s="124">
        <f ca="1">IF(A1347&lt;$B$1,VLOOKUP(A1347,[1]DI!$A$4:$B$15000,2,FALSE),0)</f>
        <v>0.13650000000000001</v>
      </c>
      <c r="E1347" s="123">
        <f t="shared" ca="1" si="378"/>
        <v>1.00050788</v>
      </c>
      <c r="F1347" s="123">
        <f ca="1">(TRUNC(PRODUCT($E$12:$E1346),16))</f>
        <v>1.27608980932682</v>
      </c>
      <c r="G1347" s="123">
        <f t="shared" ca="1" si="395"/>
        <v>1.25106886020576</v>
      </c>
      <c r="H1347" s="123">
        <f t="shared" ca="1" si="379"/>
        <v>1.0199996600000001</v>
      </c>
      <c r="I1347" s="124">
        <f t="shared" si="386"/>
        <v>1.15E-2</v>
      </c>
      <c r="J1347" s="125">
        <f t="shared" si="387"/>
        <v>44984</v>
      </c>
      <c r="K1347" s="126">
        <f t="shared" si="388"/>
        <v>39</v>
      </c>
      <c r="L1347" s="127">
        <f t="shared" si="389"/>
        <v>39</v>
      </c>
      <c r="M1347" s="128">
        <f t="shared" si="380"/>
        <v>1.0017711730000001</v>
      </c>
      <c r="N1347" s="128">
        <f t="shared" ca="1" si="381"/>
        <v>1.0218062560000001</v>
      </c>
      <c r="O1347" s="127">
        <f t="shared" si="390"/>
        <v>0</v>
      </c>
      <c r="P1347" s="123">
        <f t="shared" ca="1" si="382"/>
        <v>218.06255999999999</v>
      </c>
      <c r="Q1347" s="129">
        <f t="shared" si="383"/>
        <v>0</v>
      </c>
      <c r="R1347" s="130" t="str">
        <f t="shared" si="391"/>
        <v>J=</v>
      </c>
      <c r="S1347" s="125">
        <f t="shared" si="392"/>
        <v>45166</v>
      </c>
      <c r="T1347" s="133" t="str">
        <f t="shared" si="393"/>
        <v>-</v>
      </c>
      <c r="U1347" s="6"/>
      <c r="V1347" s="6"/>
      <c r="W1347" s="6"/>
      <c r="X1347" s="7"/>
      <c r="Y1347" s="1"/>
      <c r="Z1347" s="6"/>
      <c r="AA1347" s="7"/>
      <c r="AB1347" s="7"/>
      <c r="AC1347" s="7"/>
      <c r="AD1347" s="6"/>
      <c r="AE1347" s="8"/>
      <c r="AF1347" s="6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</row>
    <row r="1348" spans="1:212" x14ac:dyDescent="0.2">
      <c r="A1348" s="122">
        <f t="shared" si="384"/>
        <v>45042</v>
      </c>
      <c r="B1348" s="121">
        <f t="shared" ca="1" si="394"/>
        <v>10223.71602</v>
      </c>
      <c r="C1348" s="123">
        <f t="shared" si="385"/>
        <v>10000</v>
      </c>
      <c r="D1348" s="124">
        <f ca="1">IF(A1348&lt;$B$1,VLOOKUP(A1348,[1]DI!$A$4:$B$15000,2,FALSE),0)</f>
        <v>0.13650000000000001</v>
      </c>
      <c r="E1348" s="123">
        <f t="shared" ca="1" si="378"/>
        <v>1.00050788</v>
      </c>
      <c r="F1348" s="123">
        <f ca="1">(TRUNC(PRODUCT($E$12:$E1347),16))</f>
        <v>1.27673790981918</v>
      </c>
      <c r="G1348" s="123">
        <f t="shared" ca="1" si="395"/>
        <v>1.25106886020576</v>
      </c>
      <c r="H1348" s="123">
        <f t="shared" ca="1" si="379"/>
        <v>1.0205177000000001</v>
      </c>
      <c r="I1348" s="124">
        <f t="shared" si="386"/>
        <v>1.15E-2</v>
      </c>
      <c r="J1348" s="125">
        <f t="shared" si="387"/>
        <v>44984</v>
      </c>
      <c r="K1348" s="126">
        <f t="shared" si="388"/>
        <v>40</v>
      </c>
      <c r="L1348" s="127">
        <f t="shared" si="389"/>
        <v>40</v>
      </c>
      <c r="M1348" s="128">
        <f t="shared" si="380"/>
        <v>1.0018166289999999</v>
      </c>
      <c r="N1348" s="128">
        <f t="shared" ca="1" si="381"/>
        <v>1.022371602</v>
      </c>
      <c r="O1348" s="127">
        <f t="shared" si="390"/>
        <v>0</v>
      </c>
      <c r="P1348" s="123">
        <f t="shared" ca="1" si="382"/>
        <v>223.71601999999999</v>
      </c>
      <c r="Q1348" s="129">
        <f t="shared" si="383"/>
        <v>0</v>
      </c>
      <c r="R1348" s="130" t="str">
        <f t="shared" si="391"/>
        <v>J=</v>
      </c>
      <c r="S1348" s="125">
        <f t="shared" si="392"/>
        <v>45166</v>
      </c>
      <c r="T1348" s="133" t="str">
        <f t="shared" si="393"/>
        <v>-</v>
      </c>
      <c r="U1348" s="6"/>
      <c r="V1348" s="6"/>
      <c r="W1348" s="6"/>
      <c r="X1348" s="7"/>
      <c r="Y1348" s="1"/>
      <c r="Z1348" s="6"/>
      <c r="AA1348" s="7"/>
      <c r="AB1348" s="7"/>
      <c r="AC1348" s="7"/>
      <c r="AD1348" s="6"/>
      <c r="AE1348" s="8"/>
      <c r="AF1348" s="6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</row>
    <row r="1349" spans="1:212" x14ac:dyDescent="0.2">
      <c r="A1349" s="122">
        <f t="shared" si="384"/>
        <v>45043</v>
      </c>
      <c r="B1349" s="121">
        <f t="shared" ca="1" si="394"/>
        <v>10229.372579999999</v>
      </c>
      <c r="C1349" s="123">
        <f t="shared" si="385"/>
        <v>10000</v>
      </c>
      <c r="D1349" s="124">
        <f ca="1">IF(A1349&lt;$B$1,VLOOKUP(A1349,[1]DI!$A$4:$B$15000,2,FALSE),0)</f>
        <v>0.13650000000000001</v>
      </c>
      <c r="E1349" s="123">
        <f t="shared" ca="1" si="378"/>
        <v>1.00050788</v>
      </c>
      <c r="F1349" s="123">
        <f ca="1">(TRUNC(PRODUCT($E$12:$E1348),16))</f>
        <v>1.2773863394688201</v>
      </c>
      <c r="G1349" s="123">
        <f t="shared" ca="1" si="395"/>
        <v>1.25106886020576</v>
      </c>
      <c r="H1349" s="123">
        <f t="shared" ca="1" si="379"/>
        <v>1.0210360000000001</v>
      </c>
      <c r="I1349" s="124">
        <f t="shared" si="386"/>
        <v>1.15E-2</v>
      </c>
      <c r="J1349" s="125">
        <f t="shared" si="387"/>
        <v>44984</v>
      </c>
      <c r="K1349" s="126">
        <f t="shared" si="388"/>
        <v>41</v>
      </c>
      <c r="L1349" s="127">
        <f t="shared" si="389"/>
        <v>41</v>
      </c>
      <c r="M1349" s="128">
        <f t="shared" si="380"/>
        <v>1.0018620869999999</v>
      </c>
      <c r="N1349" s="128">
        <f t="shared" ca="1" si="381"/>
        <v>1.022937258</v>
      </c>
      <c r="O1349" s="127">
        <f t="shared" si="390"/>
        <v>0</v>
      </c>
      <c r="P1349" s="123">
        <f t="shared" ca="1" si="382"/>
        <v>229.37258</v>
      </c>
      <c r="Q1349" s="129">
        <f t="shared" si="383"/>
        <v>0</v>
      </c>
      <c r="R1349" s="130" t="str">
        <f t="shared" si="391"/>
        <v>J=</v>
      </c>
      <c r="S1349" s="125">
        <f t="shared" si="392"/>
        <v>45166</v>
      </c>
      <c r="T1349" s="133" t="str">
        <f t="shared" si="393"/>
        <v>-</v>
      </c>
      <c r="U1349" s="6"/>
      <c r="V1349" s="6"/>
      <c r="W1349" s="6"/>
      <c r="X1349" s="7"/>
      <c r="Y1349" s="1"/>
      <c r="Z1349" s="6"/>
      <c r="AA1349" s="7"/>
      <c r="AB1349" s="7"/>
      <c r="AC1349" s="7"/>
      <c r="AD1349" s="6"/>
      <c r="AE1349" s="8"/>
      <c r="AF1349" s="6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</row>
    <row r="1350" spans="1:212" x14ac:dyDescent="0.2">
      <c r="A1350" s="122">
        <f t="shared" si="384"/>
        <v>45044</v>
      </c>
      <c r="B1350" s="121">
        <f t="shared" ca="1" si="394"/>
        <v>10235.032230000001</v>
      </c>
      <c r="C1350" s="123">
        <f t="shared" si="385"/>
        <v>10000</v>
      </c>
      <c r="D1350" s="124">
        <f ca="1">IF(A1350&lt;$B$1,VLOOKUP(A1350,[1]DI!$A$4:$B$15000,2,FALSE),0)</f>
        <v>0.13650000000000001</v>
      </c>
      <c r="E1350" s="123">
        <f t="shared" ca="1" si="378"/>
        <v>1.00050788</v>
      </c>
      <c r="F1350" s="123">
        <f ca="1">(TRUNC(PRODUCT($E$12:$E1349),16))</f>
        <v>1.2780350984429101</v>
      </c>
      <c r="G1350" s="123">
        <f t="shared" ca="1" si="395"/>
        <v>1.25106886020576</v>
      </c>
      <c r="H1350" s="123">
        <f t="shared" ca="1" si="379"/>
        <v>1.02155456</v>
      </c>
      <c r="I1350" s="124">
        <f t="shared" si="386"/>
        <v>1.15E-2</v>
      </c>
      <c r="J1350" s="125">
        <f t="shared" si="387"/>
        <v>44984</v>
      </c>
      <c r="K1350" s="126">
        <f t="shared" si="388"/>
        <v>42</v>
      </c>
      <c r="L1350" s="127">
        <f t="shared" si="389"/>
        <v>42</v>
      </c>
      <c r="M1350" s="128">
        <f t="shared" si="380"/>
        <v>1.0019075470000001</v>
      </c>
      <c r="N1350" s="128">
        <f t="shared" ca="1" si="381"/>
        <v>1.0235032230000001</v>
      </c>
      <c r="O1350" s="127">
        <f t="shared" si="390"/>
        <v>0</v>
      </c>
      <c r="P1350" s="123">
        <f t="shared" ca="1" si="382"/>
        <v>235.03223</v>
      </c>
      <c r="Q1350" s="129">
        <f t="shared" si="383"/>
        <v>0</v>
      </c>
      <c r="R1350" s="130" t="str">
        <f t="shared" si="391"/>
        <v>J=</v>
      </c>
      <c r="S1350" s="125">
        <f t="shared" si="392"/>
        <v>45166</v>
      </c>
      <c r="T1350" s="133" t="str">
        <f t="shared" si="393"/>
        <v>-</v>
      </c>
      <c r="U1350" s="6"/>
      <c r="V1350" s="6"/>
      <c r="W1350" s="6"/>
      <c r="X1350" s="7"/>
      <c r="Y1350" s="1"/>
      <c r="Z1350" s="6"/>
      <c r="AA1350" s="7"/>
      <c r="AB1350" s="7"/>
      <c r="AC1350" s="7"/>
      <c r="AD1350" s="6"/>
      <c r="AE1350" s="8"/>
      <c r="AF1350" s="6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</row>
    <row r="1351" spans="1:212" x14ac:dyDescent="0.2">
      <c r="A1351" s="122">
        <f t="shared" si="384"/>
        <v>45045</v>
      </c>
      <c r="B1351" s="121">
        <f t="shared" ca="1" si="394"/>
        <v>10240.695089999999</v>
      </c>
      <c r="C1351" s="123">
        <f t="shared" si="385"/>
        <v>10000</v>
      </c>
      <c r="D1351" s="124">
        <f ca="1">IF(A1351&lt;$B$1,VLOOKUP(A1351,[1]DI!$A$4:$B$15000,2,FALSE),0)</f>
        <v>0</v>
      </c>
      <c r="E1351" s="123">
        <f t="shared" ca="1" si="378"/>
        <v>1</v>
      </c>
      <c r="F1351" s="123">
        <f ca="1">(TRUNC(PRODUCT($E$12:$E1350),16))</f>
        <v>1.2786841869087</v>
      </c>
      <c r="G1351" s="123">
        <f t="shared" ca="1" si="395"/>
        <v>1.25106886020576</v>
      </c>
      <c r="H1351" s="123">
        <f t="shared" ca="1" si="379"/>
        <v>1.0220733900000001</v>
      </c>
      <c r="I1351" s="124">
        <f t="shared" si="386"/>
        <v>1.15E-2</v>
      </c>
      <c r="J1351" s="125">
        <f t="shared" si="387"/>
        <v>44984</v>
      </c>
      <c r="K1351" s="126">
        <f t="shared" si="388"/>
        <v>42</v>
      </c>
      <c r="L1351" s="127">
        <f t="shared" si="389"/>
        <v>43</v>
      </c>
      <c r="M1351" s="128">
        <f t="shared" si="380"/>
        <v>1.001953009</v>
      </c>
      <c r="N1351" s="128">
        <f t="shared" ca="1" si="381"/>
        <v>1.024069509</v>
      </c>
      <c r="O1351" s="127">
        <f t="shared" si="390"/>
        <v>0</v>
      </c>
      <c r="P1351" s="123">
        <f t="shared" ca="1" si="382"/>
        <v>240.69508999999999</v>
      </c>
      <c r="Q1351" s="129">
        <f t="shared" si="383"/>
        <v>0</v>
      </c>
      <c r="R1351" s="130" t="str">
        <f t="shared" si="391"/>
        <v>J=</v>
      </c>
      <c r="S1351" s="125">
        <f t="shared" si="392"/>
        <v>45166</v>
      </c>
      <c r="T1351" s="133" t="str">
        <f t="shared" si="393"/>
        <v>-</v>
      </c>
      <c r="U1351" s="6"/>
      <c r="V1351" s="6"/>
      <c r="W1351" s="6"/>
      <c r="X1351" s="7"/>
      <c r="Y1351" s="1"/>
      <c r="Z1351" s="6"/>
      <c r="AA1351" s="7"/>
      <c r="AB1351" s="7"/>
      <c r="AC1351" s="7"/>
      <c r="AD1351" s="6"/>
      <c r="AE1351" s="8"/>
      <c r="AF1351" s="6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</row>
    <row r="1352" spans="1:212" x14ac:dyDescent="0.2">
      <c r="A1352" s="122">
        <f t="shared" si="384"/>
        <v>45046</v>
      </c>
      <c r="B1352" s="121">
        <f t="shared" ca="1" si="394"/>
        <v>10240.695089999999</v>
      </c>
      <c r="C1352" s="123">
        <f t="shared" si="385"/>
        <v>10000</v>
      </c>
      <c r="D1352" s="124">
        <f ca="1">IF(A1352&lt;$B$1,VLOOKUP(A1352,[1]DI!$A$4:$B$15000,2,FALSE),0)</f>
        <v>0</v>
      </c>
      <c r="E1352" s="123">
        <f t="shared" ca="1" si="378"/>
        <v>1</v>
      </c>
      <c r="F1352" s="123">
        <f ca="1">(TRUNC(PRODUCT($E$12:$E1351),16))</f>
        <v>1.2786841869087</v>
      </c>
      <c r="G1352" s="123">
        <f t="shared" ca="1" si="395"/>
        <v>1.25106886020576</v>
      </c>
      <c r="H1352" s="123">
        <f t="shared" ca="1" si="379"/>
        <v>1.0220733900000001</v>
      </c>
      <c r="I1352" s="124">
        <f t="shared" si="386"/>
        <v>1.15E-2</v>
      </c>
      <c r="J1352" s="125">
        <f t="shared" si="387"/>
        <v>44984</v>
      </c>
      <c r="K1352" s="126">
        <f t="shared" si="388"/>
        <v>42</v>
      </c>
      <c r="L1352" s="127">
        <f t="shared" si="389"/>
        <v>43</v>
      </c>
      <c r="M1352" s="128">
        <f t="shared" si="380"/>
        <v>1.001953009</v>
      </c>
      <c r="N1352" s="128">
        <f t="shared" ca="1" si="381"/>
        <v>1.024069509</v>
      </c>
      <c r="O1352" s="127">
        <f t="shared" si="390"/>
        <v>0</v>
      </c>
      <c r="P1352" s="123">
        <f t="shared" ca="1" si="382"/>
        <v>240.69508999999999</v>
      </c>
      <c r="Q1352" s="129">
        <f t="shared" si="383"/>
        <v>0</v>
      </c>
      <c r="R1352" s="130" t="str">
        <f t="shared" si="391"/>
        <v>J=</v>
      </c>
      <c r="S1352" s="125">
        <f t="shared" si="392"/>
        <v>45166</v>
      </c>
      <c r="T1352" s="133" t="str">
        <f t="shared" si="393"/>
        <v>-</v>
      </c>
      <c r="U1352" s="6"/>
      <c r="V1352" s="6"/>
      <c r="W1352" s="6"/>
      <c r="X1352" s="7"/>
      <c r="Y1352" s="1"/>
      <c r="Z1352" s="6"/>
      <c r="AA1352" s="7"/>
      <c r="AB1352" s="7"/>
      <c r="AC1352" s="7"/>
      <c r="AD1352" s="6"/>
      <c r="AE1352" s="8"/>
      <c r="AF1352" s="6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</row>
    <row r="1353" spans="1:212" x14ac:dyDescent="0.2">
      <c r="A1353" s="122">
        <f t="shared" si="384"/>
        <v>45047</v>
      </c>
      <c r="B1353" s="121">
        <f t="shared" ca="1" si="394"/>
        <v>10240.695089999999</v>
      </c>
      <c r="C1353" s="123">
        <f t="shared" si="385"/>
        <v>10000</v>
      </c>
      <c r="D1353" s="124">
        <f ca="1">IF(A1353&lt;$B$1,VLOOKUP(A1353,[1]DI!$A$4:$B$15000,2,FALSE),0)</f>
        <v>0</v>
      </c>
      <c r="E1353" s="123">
        <f t="shared" ca="1" si="378"/>
        <v>1</v>
      </c>
      <c r="F1353" s="123">
        <f ca="1">(TRUNC(PRODUCT($E$12:$E1352),16))</f>
        <v>1.2786841869087</v>
      </c>
      <c r="G1353" s="123">
        <f t="shared" ca="1" si="395"/>
        <v>1.25106886020576</v>
      </c>
      <c r="H1353" s="123">
        <f t="shared" ca="1" si="379"/>
        <v>1.0220733900000001</v>
      </c>
      <c r="I1353" s="124">
        <f t="shared" si="386"/>
        <v>1.15E-2</v>
      </c>
      <c r="J1353" s="125">
        <f t="shared" si="387"/>
        <v>44984</v>
      </c>
      <c r="K1353" s="126">
        <f t="shared" si="388"/>
        <v>42</v>
      </c>
      <c r="L1353" s="127">
        <f t="shared" si="389"/>
        <v>43</v>
      </c>
      <c r="M1353" s="128">
        <f t="shared" si="380"/>
        <v>1.001953009</v>
      </c>
      <c r="N1353" s="128">
        <f t="shared" ca="1" si="381"/>
        <v>1.024069509</v>
      </c>
      <c r="O1353" s="127">
        <f t="shared" si="390"/>
        <v>0</v>
      </c>
      <c r="P1353" s="123">
        <f t="shared" ca="1" si="382"/>
        <v>240.69508999999999</v>
      </c>
      <c r="Q1353" s="129">
        <f t="shared" si="383"/>
        <v>0</v>
      </c>
      <c r="R1353" s="130" t="str">
        <f t="shared" si="391"/>
        <v>J=</v>
      </c>
      <c r="S1353" s="125">
        <f t="shared" si="392"/>
        <v>45166</v>
      </c>
      <c r="T1353" s="133" t="str">
        <f t="shared" si="393"/>
        <v>-</v>
      </c>
      <c r="U1353" s="6"/>
      <c r="V1353" s="6"/>
      <c r="W1353" s="6"/>
      <c r="X1353" s="7"/>
      <c r="Y1353" s="1"/>
      <c r="Z1353" s="6"/>
      <c r="AA1353" s="7"/>
      <c r="AB1353" s="7"/>
      <c r="AC1353" s="7"/>
      <c r="AD1353" s="6"/>
      <c r="AE1353" s="8"/>
      <c r="AF1353" s="6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</row>
    <row r="1354" spans="1:212" x14ac:dyDescent="0.2">
      <c r="A1354" s="122">
        <f t="shared" si="384"/>
        <v>45048</v>
      </c>
      <c r="B1354" s="121">
        <f t="shared" ca="1" si="394"/>
        <v>10240.695089999999</v>
      </c>
      <c r="C1354" s="123">
        <f t="shared" si="385"/>
        <v>10000</v>
      </c>
      <c r="D1354" s="124">
        <f ca="1">IF(A1354&lt;$B$1,VLOOKUP(A1354,[1]DI!$A$4:$B$15000,2,FALSE),0)</f>
        <v>0.13650000000000001</v>
      </c>
      <c r="E1354" s="123">
        <f t="shared" ca="1" si="378"/>
        <v>1.00050788</v>
      </c>
      <c r="F1354" s="123">
        <f ca="1">(TRUNC(PRODUCT($E$12:$E1353),16))</f>
        <v>1.2786841869087</v>
      </c>
      <c r="G1354" s="123">
        <f t="shared" ca="1" si="395"/>
        <v>1.25106886020576</v>
      </c>
      <c r="H1354" s="123">
        <f t="shared" ca="1" si="379"/>
        <v>1.0220733900000001</v>
      </c>
      <c r="I1354" s="124">
        <f t="shared" si="386"/>
        <v>1.15E-2</v>
      </c>
      <c r="J1354" s="125">
        <f t="shared" si="387"/>
        <v>44984</v>
      </c>
      <c r="K1354" s="126">
        <f t="shared" si="388"/>
        <v>43</v>
      </c>
      <c r="L1354" s="127">
        <f t="shared" si="389"/>
        <v>43</v>
      </c>
      <c r="M1354" s="128">
        <f t="shared" si="380"/>
        <v>1.001953009</v>
      </c>
      <c r="N1354" s="128">
        <f t="shared" ca="1" si="381"/>
        <v>1.024069509</v>
      </c>
      <c r="O1354" s="127">
        <f t="shared" si="390"/>
        <v>0</v>
      </c>
      <c r="P1354" s="123">
        <f t="shared" ca="1" si="382"/>
        <v>240.69508999999999</v>
      </c>
      <c r="Q1354" s="129">
        <f t="shared" si="383"/>
        <v>0</v>
      </c>
      <c r="R1354" s="130" t="str">
        <f t="shared" si="391"/>
        <v>J=</v>
      </c>
      <c r="S1354" s="125">
        <f t="shared" si="392"/>
        <v>45166</v>
      </c>
      <c r="T1354" s="133" t="str">
        <f t="shared" si="393"/>
        <v>-</v>
      </c>
      <c r="U1354" s="6"/>
      <c r="V1354" s="6"/>
      <c r="W1354" s="6"/>
      <c r="X1354" s="7"/>
      <c r="Y1354" s="1"/>
      <c r="Z1354" s="6"/>
      <c r="AA1354" s="7"/>
      <c r="AB1354" s="7"/>
      <c r="AC1354" s="7"/>
      <c r="AD1354" s="6"/>
      <c r="AE1354" s="8"/>
      <c r="AF1354" s="6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</row>
    <row r="1355" spans="1:212" x14ac:dyDescent="0.2">
      <c r="A1355" s="122">
        <f t="shared" si="384"/>
        <v>45049</v>
      </c>
      <c r="B1355" s="121">
        <f t="shared" ca="1" si="394"/>
        <v>10246.36103</v>
      </c>
      <c r="C1355" s="123">
        <f t="shared" si="385"/>
        <v>10000</v>
      </c>
      <c r="D1355" s="124">
        <f ca="1">IF(A1355&lt;$B$1,VLOOKUP(A1355,[1]DI!$A$4:$B$15000,2,FALSE),0)</f>
        <v>0.13650000000000001</v>
      </c>
      <c r="E1355" s="123">
        <f t="shared" ca="1" si="378"/>
        <v>1.00050788</v>
      </c>
      <c r="F1355" s="123">
        <f ca="1">(TRUNC(PRODUCT($E$12:$E1354),16))</f>
        <v>1.27933360503355</v>
      </c>
      <c r="G1355" s="123">
        <f t="shared" ca="1" si="395"/>
        <v>1.25106886020576</v>
      </c>
      <c r="H1355" s="123">
        <f t="shared" ca="1" si="379"/>
        <v>1.0225924799999999</v>
      </c>
      <c r="I1355" s="124">
        <f t="shared" si="386"/>
        <v>1.15E-2</v>
      </c>
      <c r="J1355" s="125">
        <f t="shared" si="387"/>
        <v>44984</v>
      </c>
      <c r="K1355" s="126">
        <f t="shared" si="388"/>
        <v>44</v>
      </c>
      <c r="L1355" s="127">
        <f t="shared" si="389"/>
        <v>44</v>
      </c>
      <c r="M1355" s="128">
        <f t="shared" si="380"/>
        <v>1.001998473</v>
      </c>
      <c r="N1355" s="128">
        <f t="shared" ca="1" si="381"/>
        <v>1.024636103</v>
      </c>
      <c r="O1355" s="127">
        <f t="shared" si="390"/>
        <v>0</v>
      </c>
      <c r="P1355" s="123">
        <f t="shared" ca="1" si="382"/>
        <v>246.36103</v>
      </c>
      <c r="Q1355" s="129">
        <f t="shared" si="383"/>
        <v>0</v>
      </c>
      <c r="R1355" s="130" t="str">
        <f t="shared" si="391"/>
        <v>J=</v>
      </c>
      <c r="S1355" s="125">
        <f t="shared" si="392"/>
        <v>45166</v>
      </c>
      <c r="T1355" s="133" t="str">
        <f t="shared" si="393"/>
        <v>-</v>
      </c>
      <c r="U1355" s="6"/>
      <c r="V1355" s="6"/>
      <c r="W1355" s="6"/>
      <c r="X1355" s="7"/>
      <c r="Y1355" s="1"/>
      <c r="Z1355" s="6"/>
      <c r="AA1355" s="7"/>
      <c r="AB1355" s="7"/>
      <c r="AC1355" s="7"/>
      <c r="AD1355" s="6"/>
      <c r="AE1355" s="8"/>
      <c r="AF1355" s="6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</row>
    <row r="1356" spans="1:212" x14ac:dyDescent="0.2">
      <c r="A1356" s="122">
        <f t="shared" si="384"/>
        <v>45050</v>
      </c>
      <c r="B1356" s="121">
        <f t="shared" ca="1" si="394"/>
        <v>10252.03008</v>
      </c>
      <c r="C1356" s="123">
        <f t="shared" si="385"/>
        <v>10000</v>
      </c>
      <c r="D1356" s="124">
        <f ca="1">IF(A1356&lt;$B$1,VLOOKUP(A1356,[1]DI!$A$4:$B$15000,2,FALSE),0)</f>
        <v>0.13650000000000001</v>
      </c>
      <c r="E1356" s="123">
        <f t="shared" ref="E1356:E1419" ca="1" si="396">IF(A1356&lt;A$10,1,ROUND(((1+D1356)^(1/252)),8))</f>
        <v>1.00050788</v>
      </c>
      <c r="F1356" s="123">
        <f ca="1">(TRUNC(PRODUCT($E$12:$E1355),16))</f>
        <v>1.2799833529848801</v>
      </c>
      <c r="G1356" s="123">
        <f t="shared" ca="1" si="395"/>
        <v>1.25106886020576</v>
      </c>
      <c r="H1356" s="123">
        <f t="shared" ref="H1356:H1419" ca="1" si="397">ROUND(F1356/G1356,8)</f>
        <v>1.0231118299999999</v>
      </c>
      <c r="I1356" s="124">
        <f t="shared" si="386"/>
        <v>1.15E-2</v>
      </c>
      <c r="J1356" s="125">
        <f t="shared" si="387"/>
        <v>44984</v>
      </c>
      <c r="K1356" s="126">
        <f t="shared" si="388"/>
        <v>45</v>
      </c>
      <c r="L1356" s="127">
        <f t="shared" si="389"/>
        <v>45</v>
      </c>
      <c r="M1356" s="128">
        <f t="shared" ref="M1356:M1419" si="398">ROUND((I1356+1)^(L1356/252),9)</f>
        <v>1.002043939</v>
      </c>
      <c r="N1356" s="128">
        <f t="shared" ref="N1356:N1419" ca="1" si="399">ROUND(H1356*M1356,9)</f>
        <v>1.0252030080000001</v>
      </c>
      <c r="O1356" s="127">
        <f t="shared" si="390"/>
        <v>0</v>
      </c>
      <c r="P1356" s="123">
        <f t="shared" ref="P1356:P1419" ca="1" si="400">TRUNC(((N1356-1)*C1356),8)</f>
        <v>252.03008</v>
      </c>
      <c r="Q1356" s="129">
        <f t="shared" ref="Q1356:Q1419" si="401">IF(O1356&gt;0,VLOOKUP(O1356,$V$12:$AA$48,6),0)</f>
        <v>0</v>
      </c>
      <c r="R1356" s="130" t="str">
        <f t="shared" si="391"/>
        <v>J=</v>
      </c>
      <c r="S1356" s="125">
        <f t="shared" si="392"/>
        <v>45166</v>
      </c>
      <c r="T1356" s="133" t="str">
        <f t="shared" si="393"/>
        <v>-</v>
      </c>
      <c r="U1356" s="6"/>
      <c r="V1356" s="6"/>
      <c r="W1356" s="6"/>
      <c r="X1356" s="7"/>
      <c r="Y1356" s="1"/>
      <c r="Z1356" s="6"/>
      <c r="AA1356" s="7"/>
      <c r="AB1356" s="7"/>
      <c r="AC1356" s="7"/>
      <c r="AD1356" s="6"/>
      <c r="AE1356" s="8"/>
      <c r="AF1356" s="6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</row>
    <row r="1357" spans="1:212" x14ac:dyDescent="0.2">
      <c r="A1357" s="122">
        <f t="shared" ref="A1357:A1420" si="402">(A1356+1)</f>
        <v>45051</v>
      </c>
      <c r="B1357" s="121">
        <f t="shared" ca="1" si="394"/>
        <v>10257.70233</v>
      </c>
      <c r="C1357" s="123">
        <f t="shared" ref="C1357:C1420" si="403">(C1356-Q1356)</f>
        <v>10000</v>
      </c>
      <c r="D1357" s="124">
        <f ca="1">IF(A1357&lt;$B$1,VLOOKUP(A1357,[1]DI!$A$4:$B$15000,2,FALSE),0)</f>
        <v>0.13650000000000001</v>
      </c>
      <c r="E1357" s="123">
        <f t="shared" ca="1" si="396"/>
        <v>1.00050788</v>
      </c>
      <c r="F1357" s="123">
        <f ca="1">(TRUNC(PRODUCT($E$12:$E1356),16))</f>
        <v>1.2806334309301901</v>
      </c>
      <c r="G1357" s="123">
        <f t="shared" ca="1" si="395"/>
        <v>1.25106886020576</v>
      </c>
      <c r="H1357" s="123">
        <f t="shared" ca="1" si="397"/>
        <v>1.0236314500000001</v>
      </c>
      <c r="I1357" s="124">
        <f t="shared" ref="I1357:I1420" si="404">I1356</f>
        <v>1.15E-2</v>
      </c>
      <c r="J1357" s="125">
        <f t="shared" ref="J1357:J1420" si="405">IF(O1356&gt;0,VLOOKUP(O1356,V$12:AF$48,2),J1356)</f>
        <v>44984</v>
      </c>
      <c r="K1357" s="126">
        <f t="shared" ref="K1357:K1420" si="406">IF(A1357&gt;J1357,IF(NETWORKDAYS(J1357,A1357,$V$52:$V$436)-1=0,1,NETWORKDAYS(J1357,A1357,$V$52:$V$436)-1),0)</f>
        <v>46</v>
      </c>
      <c r="L1357" s="127">
        <f t="shared" ref="L1357:L1420" si="407">IF(AND(K1357=1,K1356=1),1,IF(K1357&gt;0,IF(K1357=K1356,K1357+1,K1357),0))</f>
        <v>46</v>
      </c>
      <c r="M1357" s="128">
        <f t="shared" si="398"/>
        <v>1.0020894069999999</v>
      </c>
      <c r="N1357" s="128">
        <f t="shared" ca="1" si="399"/>
        <v>1.025770233</v>
      </c>
      <c r="O1357" s="127">
        <f t="shared" ref="O1357:O1420" si="408">IF(VLOOKUP(A1357,W$12:AD$48,8)=VLOOKUP(A1356,W$12:AD$48,8),0,VLOOKUP(A1357,W$12:AD$48,8))</f>
        <v>0</v>
      </c>
      <c r="P1357" s="123">
        <f t="shared" ca="1" si="400"/>
        <v>257.70233000000002</v>
      </c>
      <c r="Q1357" s="129">
        <f t="shared" si="401"/>
        <v>0</v>
      </c>
      <c r="R1357" s="130" t="str">
        <f t="shared" ref="R1357:R1420" si="409">IF(O1356&gt;0,VLOOKUP(O1356,V$12:AF$48,10),R1356)</f>
        <v>J=</v>
      </c>
      <c r="S1357" s="125">
        <f t="shared" ref="S1357:S1420" si="410">IF(O1356&gt;0,VLOOKUP(O1356,V$12:AF$48,11),S1356)</f>
        <v>45166</v>
      </c>
      <c r="T1357" s="133" t="str">
        <f t="shared" ref="T1357:T1420" si="411">IF(O1357&gt;0,(P1357+Q1357)*T$9,"-")</f>
        <v>-</v>
      </c>
      <c r="U1357" s="6"/>
      <c r="V1357" s="6"/>
      <c r="W1357" s="6"/>
      <c r="X1357" s="7"/>
      <c r="Y1357" s="1"/>
      <c r="Z1357" s="6"/>
      <c r="AA1357" s="7"/>
      <c r="AB1357" s="7"/>
      <c r="AC1357" s="7"/>
      <c r="AD1357" s="6"/>
      <c r="AE1357" s="8"/>
      <c r="AF1357" s="6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</row>
    <row r="1358" spans="1:212" x14ac:dyDescent="0.2">
      <c r="A1358" s="122">
        <f t="shared" si="402"/>
        <v>45052</v>
      </c>
      <c r="B1358" s="121">
        <f t="shared" ref="B1358:B1421" ca="1" si="412">IF(A1358&lt;=TODAY(),C1358+P1358,IF(AND(A1358&gt;TODAY(),A1358&lt;=$B$1),IF(VLOOKUP(TODAY(),$A$10:$D$5000,4,FALSE)=0,"n.d",C1358+P1358),"n.d"))</f>
        <v>10263.37768</v>
      </c>
      <c r="C1358" s="123">
        <f t="shared" si="403"/>
        <v>10000</v>
      </c>
      <c r="D1358" s="124">
        <f ca="1">IF(A1358&lt;$B$1,VLOOKUP(A1358,[1]DI!$A$4:$B$15000,2,FALSE),0)</f>
        <v>0</v>
      </c>
      <c r="E1358" s="123">
        <f t="shared" ca="1" si="396"/>
        <v>1</v>
      </c>
      <c r="F1358" s="123">
        <f ca="1">(TRUNC(PRODUCT($E$12:$E1357),16))</f>
        <v>1.28128383903709</v>
      </c>
      <c r="G1358" s="123">
        <f t="shared" ca="1" si="395"/>
        <v>1.25106886020576</v>
      </c>
      <c r="H1358" s="123">
        <f t="shared" ca="1" si="397"/>
        <v>1.02415133</v>
      </c>
      <c r="I1358" s="124">
        <f t="shared" si="404"/>
        <v>1.15E-2</v>
      </c>
      <c r="J1358" s="125">
        <f t="shared" si="405"/>
        <v>44984</v>
      </c>
      <c r="K1358" s="126">
        <f t="shared" si="406"/>
        <v>46</v>
      </c>
      <c r="L1358" s="127">
        <f t="shared" si="407"/>
        <v>47</v>
      </c>
      <c r="M1358" s="128">
        <f t="shared" si="398"/>
        <v>1.0021348779999999</v>
      </c>
      <c r="N1358" s="128">
        <f t="shared" ca="1" si="399"/>
        <v>1.0263377680000001</v>
      </c>
      <c r="O1358" s="127">
        <f t="shared" si="408"/>
        <v>0</v>
      </c>
      <c r="P1358" s="123">
        <f t="shared" ca="1" si="400"/>
        <v>263.37768</v>
      </c>
      <c r="Q1358" s="129">
        <f t="shared" si="401"/>
        <v>0</v>
      </c>
      <c r="R1358" s="130" t="str">
        <f t="shared" si="409"/>
        <v>J=</v>
      </c>
      <c r="S1358" s="125">
        <f t="shared" si="410"/>
        <v>45166</v>
      </c>
      <c r="T1358" s="133" t="str">
        <f t="shared" si="411"/>
        <v>-</v>
      </c>
      <c r="U1358" s="6"/>
      <c r="V1358" s="6"/>
      <c r="W1358" s="6"/>
      <c r="X1358" s="7"/>
      <c r="Y1358" s="1"/>
      <c r="Z1358" s="6"/>
      <c r="AA1358" s="7"/>
      <c r="AB1358" s="7"/>
      <c r="AC1358" s="7"/>
      <c r="AD1358" s="6"/>
      <c r="AE1358" s="8"/>
      <c r="AF1358" s="6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</row>
    <row r="1359" spans="1:212" x14ac:dyDescent="0.2">
      <c r="A1359" s="122">
        <f t="shared" si="402"/>
        <v>45053</v>
      </c>
      <c r="B1359" s="121">
        <f t="shared" ca="1" si="412"/>
        <v>10263.37768</v>
      </c>
      <c r="C1359" s="123">
        <f t="shared" si="403"/>
        <v>10000</v>
      </c>
      <c r="D1359" s="124">
        <f ca="1">IF(A1359&lt;$B$1,VLOOKUP(A1359,[1]DI!$A$4:$B$15000,2,FALSE),0)</f>
        <v>0</v>
      </c>
      <c r="E1359" s="123">
        <f t="shared" ca="1" si="396"/>
        <v>1</v>
      </c>
      <c r="F1359" s="123">
        <f ca="1">(TRUNC(PRODUCT($E$12:$E1358),16))</f>
        <v>1.28128383903709</v>
      </c>
      <c r="G1359" s="123">
        <f t="shared" ca="1" si="395"/>
        <v>1.25106886020576</v>
      </c>
      <c r="H1359" s="123">
        <f t="shared" ca="1" si="397"/>
        <v>1.02415133</v>
      </c>
      <c r="I1359" s="124">
        <f t="shared" si="404"/>
        <v>1.15E-2</v>
      </c>
      <c r="J1359" s="125">
        <f t="shared" si="405"/>
        <v>44984</v>
      </c>
      <c r="K1359" s="126">
        <f t="shared" si="406"/>
        <v>46</v>
      </c>
      <c r="L1359" s="127">
        <f t="shared" si="407"/>
        <v>47</v>
      </c>
      <c r="M1359" s="128">
        <f t="shared" si="398"/>
        <v>1.0021348779999999</v>
      </c>
      <c r="N1359" s="128">
        <f t="shared" ca="1" si="399"/>
        <v>1.0263377680000001</v>
      </c>
      <c r="O1359" s="127">
        <f t="shared" si="408"/>
        <v>0</v>
      </c>
      <c r="P1359" s="123">
        <f t="shared" ca="1" si="400"/>
        <v>263.37768</v>
      </c>
      <c r="Q1359" s="129">
        <f t="shared" si="401"/>
        <v>0</v>
      </c>
      <c r="R1359" s="130" t="str">
        <f t="shared" si="409"/>
        <v>J=</v>
      </c>
      <c r="S1359" s="125">
        <f t="shared" si="410"/>
        <v>45166</v>
      </c>
      <c r="T1359" s="133" t="str">
        <f t="shared" si="411"/>
        <v>-</v>
      </c>
      <c r="U1359" s="6"/>
      <c r="V1359" s="6"/>
      <c r="W1359" s="6"/>
      <c r="X1359" s="7"/>
      <c r="Y1359" s="1"/>
      <c r="Z1359" s="6"/>
      <c r="AA1359" s="7"/>
      <c r="AB1359" s="7"/>
      <c r="AC1359" s="7"/>
      <c r="AD1359" s="6"/>
      <c r="AE1359" s="8"/>
      <c r="AF1359" s="6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</row>
    <row r="1360" spans="1:212" x14ac:dyDescent="0.2">
      <c r="A1360" s="122">
        <f t="shared" si="402"/>
        <v>45054</v>
      </c>
      <c r="B1360" s="121">
        <f t="shared" ca="1" si="412"/>
        <v>10263.37768</v>
      </c>
      <c r="C1360" s="123">
        <f t="shared" si="403"/>
        <v>10000</v>
      </c>
      <c r="D1360" s="124">
        <f ca="1">IF(A1360&lt;$B$1,VLOOKUP(A1360,[1]DI!$A$4:$B$15000,2,FALSE),0)</f>
        <v>0.13650000000000001</v>
      </c>
      <c r="E1360" s="123">
        <f t="shared" ca="1" si="396"/>
        <v>1.00050788</v>
      </c>
      <c r="F1360" s="123">
        <f ca="1">(TRUNC(PRODUCT($E$12:$E1359),16))</f>
        <v>1.28128383903709</v>
      </c>
      <c r="G1360" s="123">
        <f t="shared" ca="1" si="395"/>
        <v>1.25106886020576</v>
      </c>
      <c r="H1360" s="123">
        <f t="shared" ca="1" si="397"/>
        <v>1.02415133</v>
      </c>
      <c r="I1360" s="124">
        <f t="shared" si="404"/>
        <v>1.15E-2</v>
      </c>
      <c r="J1360" s="125">
        <f t="shared" si="405"/>
        <v>44984</v>
      </c>
      <c r="K1360" s="126">
        <f t="shared" si="406"/>
        <v>47</v>
      </c>
      <c r="L1360" s="127">
        <f t="shared" si="407"/>
        <v>47</v>
      </c>
      <c r="M1360" s="128">
        <f t="shared" si="398"/>
        <v>1.0021348779999999</v>
      </c>
      <c r="N1360" s="128">
        <f t="shared" ca="1" si="399"/>
        <v>1.0263377680000001</v>
      </c>
      <c r="O1360" s="127">
        <f t="shared" si="408"/>
        <v>0</v>
      </c>
      <c r="P1360" s="123">
        <f t="shared" ca="1" si="400"/>
        <v>263.37768</v>
      </c>
      <c r="Q1360" s="129">
        <f t="shared" si="401"/>
        <v>0</v>
      </c>
      <c r="R1360" s="130" t="str">
        <f t="shared" si="409"/>
        <v>J=</v>
      </c>
      <c r="S1360" s="125">
        <f t="shared" si="410"/>
        <v>45166</v>
      </c>
      <c r="T1360" s="133" t="str">
        <f t="shared" si="411"/>
        <v>-</v>
      </c>
      <c r="U1360" s="6"/>
      <c r="V1360" s="6"/>
      <c r="W1360" s="6"/>
      <c r="X1360" s="7"/>
      <c r="Y1360" s="1"/>
      <c r="Z1360" s="6"/>
      <c r="AA1360" s="7"/>
      <c r="AB1360" s="7"/>
      <c r="AC1360" s="7"/>
      <c r="AD1360" s="6"/>
      <c r="AE1360" s="8"/>
      <c r="AF1360" s="6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</row>
    <row r="1361" spans="1:212" x14ac:dyDescent="0.2">
      <c r="A1361" s="122">
        <f t="shared" si="402"/>
        <v>45055</v>
      </c>
      <c r="B1361" s="121">
        <f t="shared" ca="1" si="412"/>
        <v>10269.05621999</v>
      </c>
      <c r="C1361" s="123">
        <f t="shared" si="403"/>
        <v>10000</v>
      </c>
      <c r="D1361" s="124">
        <f ca="1">IF(A1361&lt;$B$1,VLOOKUP(A1361,[1]DI!$A$4:$B$15000,2,FALSE),0)</f>
        <v>0.13650000000000001</v>
      </c>
      <c r="E1361" s="123">
        <f t="shared" ca="1" si="396"/>
        <v>1.00050788</v>
      </c>
      <c r="F1361" s="123">
        <f ca="1">(TRUNC(PRODUCT($E$12:$E1360),16))</f>
        <v>1.28193457747326</v>
      </c>
      <c r="G1361" s="123">
        <f t="shared" ca="1" si="395"/>
        <v>1.25106886020576</v>
      </c>
      <c r="H1361" s="123">
        <f t="shared" ca="1" si="397"/>
        <v>1.0246714800000001</v>
      </c>
      <c r="I1361" s="124">
        <f t="shared" si="404"/>
        <v>1.15E-2</v>
      </c>
      <c r="J1361" s="125">
        <f t="shared" si="405"/>
        <v>44984</v>
      </c>
      <c r="K1361" s="126">
        <f t="shared" si="406"/>
        <v>48</v>
      </c>
      <c r="L1361" s="127">
        <f t="shared" si="407"/>
        <v>48</v>
      </c>
      <c r="M1361" s="128">
        <f t="shared" si="398"/>
        <v>1.0021803499999999</v>
      </c>
      <c r="N1361" s="128">
        <f t="shared" ca="1" si="399"/>
        <v>1.0269056219999999</v>
      </c>
      <c r="O1361" s="127">
        <f t="shared" si="408"/>
        <v>0</v>
      </c>
      <c r="P1361" s="123">
        <f t="shared" ca="1" si="400"/>
        <v>269.05621998999999</v>
      </c>
      <c r="Q1361" s="129">
        <f t="shared" si="401"/>
        <v>0</v>
      </c>
      <c r="R1361" s="130" t="str">
        <f t="shared" si="409"/>
        <v>J=</v>
      </c>
      <c r="S1361" s="125">
        <f t="shared" si="410"/>
        <v>45166</v>
      </c>
      <c r="T1361" s="133" t="str">
        <f t="shared" si="411"/>
        <v>-</v>
      </c>
      <c r="U1361" s="6"/>
      <c r="V1361" s="6"/>
      <c r="W1361" s="6"/>
      <c r="X1361" s="7"/>
      <c r="Y1361" s="1"/>
      <c r="Z1361" s="6"/>
      <c r="AA1361" s="7"/>
      <c r="AB1361" s="7"/>
      <c r="AC1361" s="7"/>
      <c r="AD1361" s="6"/>
      <c r="AE1361" s="8"/>
      <c r="AF1361" s="6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</row>
    <row r="1362" spans="1:212" x14ac:dyDescent="0.2">
      <c r="A1362" s="122">
        <f t="shared" si="402"/>
        <v>45056</v>
      </c>
      <c r="B1362" s="121">
        <f t="shared" ca="1" si="412"/>
        <v>10274.737880000001</v>
      </c>
      <c r="C1362" s="123">
        <f t="shared" si="403"/>
        <v>10000</v>
      </c>
      <c r="D1362" s="124">
        <f ca="1">IF(A1362&lt;$B$1,VLOOKUP(A1362,[1]DI!$A$4:$B$15000,2,FALSE),0)</f>
        <v>0.13650000000000001</v>
      </c>
      <c r="E1362" s="123">
        <f t="shared" ca="1" si="396"/>
        <v>1.00050788</v>
      </c>
      <c r="F1362" s="123">
        <f ca="1">(TRUNC(PRODUCT($E$12:$E1361),16))</f>
        <v>1.28258564640647</v>
      </c>
      <c r="G1362" s="123">
        <f t="shared" ca="1" si="395"/>
        <v>1.25106886020576</v>
      </c>
      <c r="H1362" s="123">
        <f t="shared" ca="1" si="397"/>
        <v>1.0251918900000001</v>
      </c>
      <c r="I1362" s="124">
        <f t="shared" si="404"/>
        <v>1.15E-2</v>
      </c>
      <c r="J1362" s="125">
        <f t="shared" si="405"/>
        <v>44984</v>
      </c>
      <c r="K1362" s="126">
        <f t="shared" si="406"/>
        <v>49</v>
      </c>
      <c r="L1362" s="127">
        <f t="shared" si="407"/>
        <v>49</v>
      </c>
      <c r="M1362" s="128">
        <f t="shared" si="398"/>
        <v>1.002225825</v>
      </c>
      <c r="N1362" s="128">
        <f t="shared" ca="1" si="399"/>
        <v>1.027473788</v>
      </c>
      <c r="O1362" s="127">
        <f t="shared" si="408"/>
        <v>0</v>
      </c>
      <c r="P1362" s="123">
        <f t="shared" ca="1" si="400"/>
        <v>274.73788000000002</v>
      </c>
      <c r="Q1362" s="129">
        <f t="shared" si="401"/>
        <v>0</v>
      </c>
      <c r="R1362" s="130" t="str">
        <f t="shared" si="409"/>
        <v>J=</v>
      </c>
      <c r="S1362" s="125">
        <f t="shared" si="410"/>
        <v>45166</v>
      </c>
      <c r="T1362" s="133" t="str">
        <f t="shared" si="411"/>
        <v>-</v>
      </c>
      <c r="U1362" s="6"/>
      <c r="V1362" s="6"/>
      <c r="W1362" s="6"/>
      <c r="X1362" s="7"/>
      <c r="Y1362" s="1"/>
      <c r="Z1362" s="6"/>
      <c r="AA1362" s="7"/>
      <c r="AB1362" s="7"/>
      <c r="AC1362" s="7"/>
      <c r="AD1362" s="6"/>
      <c r="AE1362" s="8"/>
      <c r="AF1362" s="6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</row>
    <row r="1363" spans="1:212" x14ac:dyDescent="0.2">
      <c r="A1363" s="122">
        <f t="shared" si="402"/>
        <v>45057</v>
      </c>
      <c r="B1363" s="121">
        <f t="shared" ca="1" si="412"/>
        <v>10280.422619999999</v>
      </c>
      <c r="C1363" s="123">
        <f t="shared" si="403"/>
        <v>10000</v>
      </c>
      <c r="D1363" s="124">
        <f ca="1">IF(A1363&lt;$B$1,VLOOKUP(A1363,[1]DI!$A$4:$B$15000,2,FALSE),0)</f>
        <v>0.13650000000000001</v>
      </c>
      <c r="E1363" s="123">
        <f t="shared" ca="1" si="396"/>
        <v>1.00050788</v>
      </c>
      <c r="F1363" s="123">
        <f ca="1">(TRUNC(PRODUCT($E$12:$E1362),16))</f>
        <v>1.2832370460045699</v>
      </c>
      <c r="G1363" s="123">
        <f t="shared" ca="1" si="395"/>
        <v>1.25106886020576</v>
      </c>
      <c r="H1363" s="123">
        <f t="shared" ca="1" si="397"/>
        <v>1.0257125600000001</v>
      </c>
      <c r="I1363" s="124">
        <f t="shared" si="404"/>
        <v>1.15E-2</v>
      </c>
      <c r="J1363" s="125">
        <f t="shared" si="405"/>
        <v>44984</v>
      </c>
      <c r="K1363" s="126">
        <f t="shared" si="406"/>
        <v>50</v>
      </c>
      <c r="L1363" s="127">
        <f t="shared" si="407"/>
        <v>50</v>
      </c>
      <c r="M1363" s="128">
        <f t="shared" si="398"/>
        <v>1.0022713009999999</v>
      </c>
      <c r="N1363" s="128">
        <f t="shared" ca="1" si="399"/>
        <v>1.028042262</v>
      </c>
      <c r="O1363" s="127">
        <f t="shared" si="408"/>
        <v>0</v>
      </c>
      <c r="P1363" s="123">
        <f t="shared" ca="1" si="400"/>
        <v>280.42261999999999</v>
      </c>
      <c r="Q1363" s="129">
        <f t="shared" si="401"/>
        <v>0</v>
      </c>
      <c r="R1363" s="130" t="str">
        <f t="shared" si="409"/>
        <v>J=</v>
      </c>
      <c r="S1363" s="125">
        <f t="shared" si="410"/>
        <v>45166</v>
      </c>
      <c r="T1363" s="133" t="str">
        <f t="shared" si="411"/>
        <v>-</v>
      </c>
      <c r="U1363" s="6"/>
      <c r="V1363" s="6"/>
      <c r="W1363" s="6"/>
      <c r="X1363" s="7"/>
      <c r="Y1363" s="1"/>
      <c r="Z1363" s="6"/>
      <c r="AA1363" s="7"/>
      <c r="AB1363" s="7"/>
      <c r="AC1363" s="7"/>
      <c r="AD1363" s="6"/>
      <c r="AE1363" s="8"/>
      <c r="AF1363" s="6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</row>
    <row r="1364" spans="1:212" x14ac:dyDescent="0.2">
      <c r="A1364" s="122">
        <f t="shared" si="402"/>
        <v>45058</v>
      </c>
      <c r="B1364" s="121">
        <f t="shared" ca="1" si="412"/>
        <v>10286.110570000001</v>
      </c>
      <c r="C1364" s="123">
        <f t="shared" si="403"/>
        <v>10000</v>
      </c>
      <c r="D1364" s="124">
        <f ca="1">IF(A1364&lt;$B$1,VLOOKUP(A1364,[1]DI!$A$4:$B$15000,2,FALSE),0)</f>
        <v>0.13650000000000001</v>
      </c>
      <c r="E1364" s="123">
        <f t="shared" ca="1" si="396"/>
        <v>1.00050788</v>
      </c>
      <c r="F1364" s="123">
        <f ca="1">(TRUNC(PRODUCT($E$12:$E1363),16))</f>
        <v>1.28388877643549</v>
      </c>
      <c r="G1364" s="123">
        <f t="shared" ca="1" si="395"/>
        <v>1.25106886020576</v>
      </c>
      <c r="H1364" s="123">
        <f t="shared" ca="1" si="397"/>
        <v>1.0262335</v>
      </c>
      <c r="I1364" s="124">
        <f t="shared" si="404"/>
        <v>1.15E-2</v>
      </c>
      <c r="J1364" s="125">
        <f t="shared" si="405"/>
        <v>44984</v>
      </c>
      <c r="K1364" s="126">
        <f t="shared" si="406"/>
        <v>51</v>
      </c>
      <c r="L1364" s="127">
        <f t="shared" si="407"/>
        <v>51</v>
      </c>
      <c r="M1364" s="128">
        <f t="shared" si="398"/>
        <v>1.0023167799999999</v>
      </c>
      <c r="N1364" s="128">
        <f t="shared" ca="1" si="399"/>
        <v>1.028611057</v>
      </c>
      <c r="O1364" s="127">
        <f t="shared" si="408"/>
        <v>0</v>
      </c>
      <c r="P1364" s="123">
        <f t="shared" ca="1" si="400"/>
        <v>286.11057</v>
      </c>
      <c r="Q1364" s="129">
        <f t="shared" si="401"/>
        <v>0</v>
      </c>
      <c r="R1364" s="130" t="str">
        <f t="shared" si="409"/>
        <v>J=</v>
      </c>
      <c r="S1364" s="125">
        <f t="shared" si="410"/>
        <v>45166</v>
      </c>
      <c r="T1364" s="133" t="str">
        <f t="shared" si="411"/>
        <v>-</v>
      </c>
      <c r="U1364" s="6"/>
      <c r="V1364" s="6"/>
      <c r="W1364" s="6"/>
      <c r="X1364" s="7"/>
      <c r="Y1364" s="1"/>
      <c r="Z1364" s="6"/>
      <c r="AA1364" s="7"/>
      <c r="AB1364" s="7"/>
      <c r="AC1364" s="7"/>
      <c r="AD1364" s="6"/>
      <c r="AE1364" s="8"/>
      <c r="AF1364" s="6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</row>
    <row r="1365" spans="1:212" x14ac:dyDescent="0.2">
      <c r="A1365" s="122">
        <f t="shared" si="402"/>
        <v>45059</v>
      </c>
      <c r="B1365" s="121">
        <f t="shared" ca="1" si="412"/>
        <v>10291.80162</v>
      </c>
      <c r="C1365" s="123">
        <f t="shared" si="403"/>
        <v>10000</v>
      </c>
      <c r="D1365" s="124">
        <f ca="1">IF(A1365&lt;$B$1,VLOOKUP(A1365,[1]DI!$A$4:$B$15000,2,FALSE),0)</f>
        <v>0</v>
      </c>
      <c r="E1365" s="123">
        <f t="shared" ca="1" si="396"/>
        <v>1</v>
      </c>
      <c r="F1365" s="123">
        <f ca="1">(TRUNC(PRODUCT($E$12:$E1364),16))</f>
        <v>1.28454083786727</v>
      </c>
      <c r="G1365" s="123">
        <f t="shared" ca="1" si="395"/>
        <v>1.25106886020576</v>
      </c>
      <c r="H1365" s="123">
        <f t="shared" ca="1" si="397"/>
        <v>1.0267546999999999</v>
      </c>
      <c r="I1365" s="124">
        <f t="shared" si="404"/>
        <v>1.15E-2</v>
      </c>
      <c r="J1365" s="125">
        <f t="shared" si="405"/>
        <v>44984</v>
      </c>
      <c r="K1365" s="126">
        <f t="shared" si="406"/>
        <v>51</v>
      </c>
      <c r="L1365" s="127">
        <f t="shared" si="407"/>
        <v>52</v>
      </c>
      <c r="M1365" s="128">
        <f t="shared" si="398"/>
        <v>1.0023622599999999</v>
      </c>
      <c r="N1365" s="128">
        <f t="shared" ca="1" si="399"/>
        <v>1.0291801620000001</v>
      </c>
      <c r="O1365" s="127">
        <f t="shared" si="408"/>
        <v>0</v>
      </c>
      <c r="P1365" s="123">
        <f t="shared" ca="1" si="400"/>
        <v>291.80162000000001</v>
      </c>
      <c r="Q1365" s="129">
        <f t="shared" si="401"/>
        <v>0</v>
      </c>
      <c r="R1365" s="130" t="str">
        <f t="shared" si="409"/>
        <v>J=</v>
      </c>
      <c r="S1365" s="125">
        <f t="shared" si="410"/>
        <v>45166</v>
      </c>
      <c r="T1365" s="133" t="str">
        <f t="shared" si="411"/>
        <v>-</v>
      </c>
      <c r="U1365" s="6"/>
      <c r="V1365" s="6"/>
      <c r="W1365" s="6"/>
      <c r="X1365" s="7"/>
      <c r="Y1365" s="1"/>
      <c r="Z1365" s="6"/>
      <c r="AA1365" s="7"/>
      <c r="AB1365" s="7"/>
      <c r="AC1365" s="7"/>
      <c r="AD1365" s="6"/>
      <c r="AE1365" s="8"/>
      <c r="AF1365" s="6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</row>
    <row r="1366" spans="1:212" x14ac:dyDescent="0.2">
      <c r="A1366" s="122">
        <f t="shared" si="402"/>
        <v>45060</v>
      </c>
      <c r="B1366" s="121">
        <f t="shared" ca="1" si="412"/>
        <v>10291.80162</v>
      </c>
      <c r="C1366" s="123">
        <f t="shared" si="403"/>
        <v>10000</v>
      </c>
      <c r="D1366" s="124">
        <f ca="1">IF(A1366&lt;$B$1,VLOOKUP(A1366,[1]DI!$A$4:$B$15000,2,FALSE),0)</f>
        <v>0</v>
      </c>
      <c r="E1366" s="123">
        <f t="shared" ca="1" si="396"/>
        <v>1</v>
      </c>
      <c r="F1366" s="123">
        <f ca="1">(TRUNC(PRODUCT($E$12:$E1365),16))</f>
        <v>1.28454083786727</v>
      </c>
      <c r="G1366" s="123">
        <f t="shared" ca="1" si="395"/>
        <v>1.25106886020576</v>
      </c>
      <c r="H1366" s="123">
        <f t="shared" ca="1" si="397"/>
        <v>1.0267546999999999</v>
      </c>
      <c r="I1366" s="124">
        <f t="shared" si="404"/>
        <v>1.15E-2</v>
      </c>
      <c r="J1366" s="125">
        <f t="shared" si="405"/>
        <v>44984</v>
      </c>
      <c r="K1366" s="126">
        <f t="shared" si="406"/>
        <v>51</v>
      </c>
      <c r="L1366" s="127">
        <f t="shared" si="407"/>
        <v>52</v>
      </c>
      <c r="M1366" s="128">
        <f t="shared" si="398"/>
        <v>1.0023622599999999</v>
      </c>
      <c r="N1366" s="128">
        <f t="shared" ca="1" si="399"/>
        <v>1.0291801620000001</v>
      </c>
      <c r="O1366" s="127">
        <f t="shared" si="408"/>
        <v>0</v>
      </c>
      <c r="P1366" s="123">
        <f t="shared" ca="1" si="400"/>
        <v>291.80162000000001</v>
      </c>
      <c r="Q1366" s="129">
        <f t="shared" si="401"/>
        <v>0</v>
      </c>
      <c r="R1366" s="130" t="str">
        <f t="shared" si="409"/>
        <v>J=</v>
      </c>
      <c r="S1366" s="125">
        <f t="shared" si="410"/>
        <v>45166</v>
      </c>
      <c r="T1366" s="133" t="str">
        <f t="shared" si="411"/>
        <v>-</v>
      </c>
      <c r="U1366" s="6"/>
      <c r="V1366" s="6"/>
      <c r="W1366" s="6"/>
      <c r="X1366" s="7"/>
      <c r="Y1366" s="1"/>
      <c r="Z1366" s="6"/>
      <c r="AA1366" s="7"/>
      <c r="AB1366" s="7"/>
      <c r="AC1366" s="7"/>
      <c r="AD1366" s="6"/>
      <c r="AE1366" s="8"/>
      <c r="AF1366" s="6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</row>
    <row r="1367" spans="1:212" x14ac:dyDescent="0.2">
      <c r="A1367" s="122">
        <f t="shared" si="402"/>
        <v>45061</v>
      </c>
      <c r="B1367" s="121">
        <f t="shared" ca="1" si="412"/>
        <v>10291.80162</v>
      </c>
      <c r="C1367" s="123">
        <f t="shared" si="403"/>
        <v>10000</v>
      </c>
      <c r="D1367" s="124">
        <f ca="1">IF(A1367&lt;$B$1,VLOOKUP(A1367,[1]DI!$A$4:$B$15000,2,FALSE),0)</f>
        <v>0.13650000000000001</v>
      </c>
      <c r="E1367" s="123">
        <f t="shared" ca="1" si="396"/>
        <v>1.00050788</v>
      </c>
      <c r="F1367" s="123">
        <f ca="1">(TRUNC(PRODUCT($E$12:$E1366),16))</f>
        <v>1.28454083786727</v>
      </c>
      <c r="G1367" s="123">
        <f t="shared" ca="1" si="395"/>
        <v>1.25106886020576</v>
      </c>
      <c r="H1367" s="123">
        <f t="shared" ca="1" si="397"/>
        <v>1.0267546999999999</v>
      </c>
      <c r="I1367" s="124">
        <f t="shared" si="404"/>
        <v>1.15E-2</v>
      </c>
      <c r="J1367" s="125">
        <f t="shared" si="405"/>
        <v>44984</v>
      </c>
      <c r="K1367" s="126">
        <f t="shared" si="406"/>
        <v>52</v>
      </c>
      <c r="L1367" s="127">
        <f t="shared" si="407"/>
        <v>52</v>
      </c>
      <c r="M1367" s="128">
        <f t="shared" si="398"/>
        <v>1.0023622599999999</v>
      </c>
      <c r="N1367" s="128">
        <f t="shared" ca="1" si="399"/>
        <v>1.0291801620000001</v>
      </c>
      <c r="O1367" s="127">
        <f t="shared" si="408"/>
        <v>0</v>
      </c>
      <c r="P1367" s="123">
        <f t="shared" ca="1" si="400"/>
        <v>291.80162000000001</v>
      </c>
      <c r="Q1367" s="129">
        <f t="shared" si="401"/>
        <v>0</v>
      </c>
      <c r="R1367" s="130" t="str">
        <f t="shared" si="409"/>
        <v>J=</v>
      </c>
      <c r="S1367" s="125">
        <f t="shared" si="410"/>
        <v>45166</v>
      </c>
      <c r="T1367" s="133" t="str">
        <f t="shared" si="411"/>
        <v>-</v>
      </c>
      <c r="U1367" s="6"/>
      <c r="V1367" s="6"/>
      <c r="W1367" s="6"/>
      <c r="X1367" s="7"/>
      <c r="Y1367" s="1"/>
      <c r="Z1367" s="6"/>
      <c r="AA1367" s="7"/>
      <c r="AB1367" s="7"/>
      <c r="AC1367" s="7"/>
      <c r="AD1367" s="6"/>
      <c r="AE1367" s="8"/>
      <c r="AF1367" s="6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</row>
    <row r="1368" spans="1:212" x14ac:dyDescent="0.2">
      <c r="A1368" s="122">
        <f t="shared" si="402"/>
        <v>45062</v>
      </c>
      <c r="B1368" s="121">
        <f t="shared" ca="1" si="412"/>
        <v>10297.495870000001</v>
      </c>
      <c r="C1368" s="123">
        <f t="shared" si="403"/>
        <v>10000</v>
      </c>
      <c r="D1368" s="124">
        <f ca="1">IF(A1368&lt;$B$1,VLOOKUP(A1368,[1]DI!$A$4:$B$15000,2,FALSE),0)</f>
        <v>0.13650000000000001</v>
      </c>
      <c r="E1368" s="123">
        <f t="shared" ca="1" si="396"/>
        <v>1.00050788</v>
      </c>
      <c r="F1368" s="123">
        <f ca="1">(TRUNC(PRODUCT($E$12:$E1367),16))</f>
        <v>1.285193230468</v>
      </c>
      <c r="G1368" s="123">
        <f t="shared" ca="1" si="395"/>
        <v>1.25106886020576</v>
      </c>
      <c r="H1368" s="123">
        <f t="shared" ca="1" si="397"/>
        <v>1.0272761699999999</v>
      </c>
      <c r="I1368" s="124">
        <f t="shared" si="404"/>
        <v>1.15E-2</v>
      </c>
      <c r="J1368" s="125">
        <f t="shared" si="405"/>
        <v>44984</v>
      </c>
      <c r="K1368" s="126">
        <f t="shared" si="406"/>
        <v>53</v>
      </c>
      <c r="L1368" s="127">
        <f t="shared" si="407"/>
        <v>53</v>
      </c>
      <c r="M1368" s="128">
        <f t="shared" si="398"/>
        <v>1.002407743</v>
      </c>
      <c r="N1368" s="128">
        <f t="shared" ca="1" si="399"/>
        <v>1.029749587</v>
      </c>
      <c r="O1368" s="127">
        <f t="shared" si="408"/>
        <v>0</v>
      </c>
      <c r="P1368" s="123">
        <f t="shared" ca="1" si="400"/>
        <v>297.49587000000002</v>
      </c>
      <c r="Q1368" s="129">
        <f t="shared" si="401"/>
        <v>0</v>
      </c>
      <c r="R1368" s="130" t="str">
        <f t="shared" si="409"/>
        <v>J=</v>
      </c>
      <c r="S1368" s="125">
        <f t="shared" si="410"/>
        <v>45166</v>
      </c>
      <c r="T1368" s="133" t="str">
        <f t="shared" si="411"/>
        <v>-</v>
      </c>
      <c r="U1368" s="6"/>
      <c r="V1368" s="6"/>
      <c r="W1368" s="6"/>
      <c r="X1368" s="7"/>
      <c r="Y1368" s="1"/>
      <c r="Z1368" s="6"/>
      <c r="AA1368" s="7"/>
      <c r="AB1368" s="7"/>
      <c r="AC1368" s="7"/>
      <c r="AD1368" s="6"/>
      <c r="AE1368" s="8"/>
      <c r="AF1368" s="6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</row>
    <row r="1369" spans="1:212" x14ac:dyDescent="0.2">
      <c r="A1369" s="122">
        <f t="shared" si="402"/>
        <v>45063</v>
      </c>
      <c r="B1369" s="121">
        <f t="shared" ca="1" si="412"/>
        <v>10303.19333</v>
      </c>
      <c r="C1369" s="123">
        <f t="shared" si="403"/>
        <v>10000</v>
      </c>
      <c r="D1369" s="124">
        <f ca="1">IF(A1369&lt;$B$1,VLOOKUP(A1369,[1]DI!$A$4:$B$15000,2,FALSE),0)</f>
        <v>0.13650000000000001</v>
      </c>
      <c r="E1369" s="123">
        <f t="shared" ca="1" si="396"/>
        <v>1.00050788</v>
      </c>
      <c r="F1369" s="123">
        <f ca="1">(TRUNC(PRODUCT($E$12:$E1368),16))</f>
        <v>1.28584595440589</v>
      </c>
      <c r="G1369" s="123">
        <f t="shared" ca="1" si="395"/>
        <v>1.25106886020576</v>
      </c>
      <c r="H1369" s="123">
        <f t="shared" ca="1" si="397"/>
        <v>1.0277979100000001</v>
      </c>
      <c r="I1369" s="124">
        <f t="shared" si="404"/>
        <v>1.15E-2</v>
      </c>
      <c r="J1369" s="125">
        <f t="shared" si="405"/>
        <v>44984</v>
      </c>
      <c r="K1369" s="126">
        <f t="shared" si="406"/>
        <v>54</v>
      </c>
      <c r="L1369" s="127">
        <f t="shared" si="407"/>
        <v>54</v>
      </c>
      <c r="M1369" s="128">
        <f t="shared" si="398"/>
        <v>1.002453228</v>
      </c>
      <c r="N1369" s="128">
        <f t="shared" ca="1" si="399"/>
        <v>1.030319333</v>
      </c>
      <c r="O1369" s="127">
        <f t="shared" si="408"/>
        <v>0</v>
      </c>
      <c r="P1369" s="123">
        <f t="shared" ca="1" si="400"/>
        <v>303.19333</v>
      </c>
      <c r="Q1369" s="129">
        <f t="shared" si="401"/>
        <v>0</v>
      </c>
      <c r="R1369" s="130" t="str">
        <f t="shared" si="409"/>
        <v>J=</v>
      </c>
      <c r="S1369" s="125">
        <f t="shared" si="410"/>
        <v>45166</v>
      </c>
      <c r="T1369" s="133" t="str">
        <f t="shared" si="411"/>
        <v>-</v>
      </c>
      <c r="U1369" s="6"/>
      <c r="V1369" s="6"/>
      <c r="W1369" s="6"/>
      <c r="X1369" s="7"/>
      <c r="Y1369" s="1"/>
      <c r="Z1369" s="6"/>
      <c r="AA1369" s="7"/>
      <c r="AB1369" s="7"/>
      <c r="AC1369" s="7"/>
      <c r="AD1369" s="6"/>
      <c r="AE1369" s="8"/>
      <c r="AF1369" s="6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</row>
    <row r="1370" spans="1:212" x14ac:dyDescent="0.2">
      <c r="A1370" s="122">
        <f t="shared" si="402"/>
        <v>45064</v>
      </c>
      <c r="B1370" s="121">
        <f t="shared" ca="1" si="412"/>
        <v>10308.89377999</v>
      </c>
      <c r="C1370" s="123">
        <f t="shared" si="403"/>
        <v>10000</v>
      </c>
      <c r="D1370" s="124">
        <f ca="1">IF(A1370&lt;$B$1,VLOOKUP(A1370,[1]DI!$A$4:$B$15000,2,FALSE),0)</f>
        <v>0.13650000000000001</v>
      </c>
      <c r="E1370" s="123">
        <f t="shared" ca="1" si="396"/>
        <v>1.00050788</v>
      </c>
      <c r="F1370" s="123">
        <f ca="1">(TRUNC(PRODUCT($E$12:$E1369),16))</f>
        <v>1.2864990098492199</v>
      </c>
      <c r="G1370" s="123">
        <f t="shared" ca="1" si="395"/>
        <v>1.25106886020576</v>
      </c>
      <c r="H1370" s="123">
        <f t="shared" ca="1" si="397"/>
        <v>1.0283199000000001</v>
      </c>
      <c r="I1370" s="124">
        <f t="shared" si="404"/>
        <v>1.15E-2</v>
      </c>
      <c r="J1370" s="125">
        <f t="shared" si="405"/>
        <v>44984</v>
      </c>
      <c r="K1370" s="126">
        <f t="shared" si="406"/>
        <v>55</v>
      </c>
      <c r="L1370" s="127">
        <f t="shared" si="407"/>
        <v>55</v>
      </c>
      <c r="M1370" s="128">
        <f t="shared" si="398"/>
        <v>1.002498715</v>
      </c>
      <c r="N1370" s="128">
        <f t="shared" ca="1" si="399"/>
        <v>1.0308893779999999</v>
      </c>
      <c r="O1370" s="127">
        <f t="shared" si="408"/>
        <v>0</v>
      </c>
      <c r="P1370" s="123">
        <f t="shared" ca="1" si="400"/>
        <v>308.89377998999998</v>
      </c>
      <c r="Q1370" s="129">
        <f t="shared" si="401"/>
        <v>0</v>
      </c>
      <c r="R1370" s="130" t="str">
        <f t="shared" si="409"/>
        <v>J=</v>
      </c>
      <c r="S1370" s="125">
        <f t="shared" si="410"/>
        <v>45166</v>
      </c>
      <c r="T1370" s="133" t="str">
        <f t="shared" si="411"/>
        <v>-</v>
      </c>
      <c r="U1370" s="6"/>
      <c r="V1370" s="6"/>
      <c r="W1370" s="6"/>
      <c r="X1370" s="7"/>
      <c r="Y1370" s="1"/>
      <c r="Z1370" s="6"/>
      <c r="AA1370" s="7"/>
      <c r="AB1370" s="7"/>
      <c r="AC1370" s="7"/>
      <c r="AD1370" s="6"/>
      <c r="AE1370" s="8"/>
      <c r="AF1370" s="6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</row>
    <row r="1371" spans="1:212" x14ac:dyDescent="0.2">
      <c r="A1371" s="122">
        <f t="shared" si="402"/>
        <v>45065</v>
      </c>
      <c r="B1371" s="121">
        <f t="shared" ca="1" si="412"/>
        <v>10314.59753999</v>
      </c>
      <c r="C1371" s="123">
        <f t="shared" si="403"/>
        <v>10000</v>
      </c>
      <c r="D1371" s="124">
        <f ca="1">IF(A1371&lt;$B$1,VLOOKUP(A1371,[1]DI!$A$4:$B$15000,2,FALSE),0)</f>
        <v>0.13650000000000001</v>
      </c>
      <c r="E1371" s="123">
        <f t="shared" ca="1" si="396"/>
        <v>1.00050788</v>
      </c>
      <c r="F1371" s="123">
        <f ca="1">(TRUNC(PRODUCT($E$12:$E1370),16))</f>
        <v>1.2871523969663401</v>
      </c>
      <c r="G1371" s="123">
        <f t="shared" ca="1" si="395"/>
        <v>1.25106886020576</v>
      </c>
      <c r="H1371" s="123">
        <f t="shared" ca="1" si="397"/>
        <v>1.0288421699999999</v>
      </c>
      <c r="I1371" s="124">
        <f t="shared" si="404"/>
        <v>1.15E-2</v>
      </c>
      <c r="J1371" s="125">
        <f t="shared" si="405"/>
        <v>44984</v>
      </c>
      <c r="K1371" s="126">
        <f t="shared" si="406"/>
        <v>56</v>
      </c>
      <c r="L1371" s="127">
        <f t="shared" si="407"/>
        <v>56</v>
      </c>
      <c r="M1371" s="128">
        <f t="shared" si="398"/>
        <v>1.0025442040000001</v>
      </c>
      <c r="N1371" s="128">
        <f t="shared" ca="1" si="399"/>
        <v>1.0314597539999999</v>
      </c>
      <c r="O1371" s="127">
        <f t="shared" si="408"/>
        <v>0</v>
      </c>
      <c r="P1371" s="123">
        <f t="shared" ca="1" si="400"/>
        <v>314.59753998999997</v>
      </c>
      <c r="Q1371" s="129">
        <f t="shared" si="401"/>
        <v>0</v>
      </c>
      <c r="R1371" s="130" t="str">
        <f t="shared" si="409"/>
        <v>J=</v>
      </c>
      <c r="S1371" s="125">
        <f t="shared" si="410"/>
        <v>45166</v>
      </c>
      <c r="T1371" s="133" t="str">
        <f t="shared" si="411"/>
        <v>-</v>
      </c>
      <c r="U1371" s="6"/>
      <c r="V1371" s="6"/>
      <c r="W1371" s="6"/>
      <c r="X1371" s="7"/>
      <c r="Y1371" s="1"/>
      <c r="Z1371" s="6"/>
      <c r="AA1371" s="7"/>
      <c r="AB1371" s="7"/>
      <c r="AC1371" s="7"/>
      <c r="AD1371" s="6"/>
      <c r="AE1371" s="8"/>
      <c r="AF1371" s="6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</row>
    <row r="1372" spans="1:212" x14ac:dyDescent="0.2">
      <c r="A1372" s="122">
        <f t="shared" si="402"/>
        <v>45066</v>
      </c>
      <c r="B1372" s="121">
        <f t="shared" ca="1" si="412"/>
        <v>10320.304410000001</v>
      </c>
      <c r="C1372" s="123">
        <f t="shared" si="403"/>
        <v>10000</v>
      </c>
      <c r="D1372" s="124">
        <f ca="1">IF(A1372&lt;$B$1,VLOOKUP(A1372,[1]DI!$A$4:$B$15000,2,FALSE),0)</f>
        <v>0</v>
      </c>
      <c r="E1372" s="123">
        <f t="shared" ca="1" si="396"/>
        <v>1</v>
      </c>
      <c r="F1372" s="123">
        <f ca="1">(TRUNC(PRODUCT($E$12:$E1371),16))</f>
        <v>1.2878061159257099</v>
      </c>
      <c r="G1372" s="123">
        <f t="shared" ca="1" si="395"/>
        <v>1.25106886020576</v>
      </c>
      <c r="H1372" s="123">
        <f t="shared" ca="1" si="397"/>
        <v>1.0293646999999999</v>
      </c>
      <c r="I1372" s="124">
        <f t="shared" si="404"/>
        <v>1.15E-2</v>
      </c>
      <c r="J1372" s="125">
        <f t="shared" si="405"/>
        <v>44984</v>
      </c>
      <c r="K1372" s="126">
        <f t="shared" si="406"/>
        <v>56</v>
      </c>
      <c r="L1372" s="127">
        <f t="shared" si="407"/>
        <v>57</v>
      </c>
      <c r="M1372" s="128">
        <f t="shared" si="398"/>
        <v>1.0025896949999999</v>
      </c>
      <c r="N1372" s="128">
        <f t="shared" ca="1" si="399"/>
        <v>1.0320304410000001</v>
      </c>
      <c r="O1372" s="127">
        <f t="shared" si="408"/>
        <v>0</v>
      </c>
      <c r="P1372" s="123">
        <f t="shared" ca="1" si="400"/>
        <v>320.30441000000002</v>
      </c>
      <c r="Q1372" s="129">
        <f t="shared" si="401"/>
        <v>0</v>
      </c>
      <c r="R1372" s="130" t="str">
        <f t="shared" si="409"/>
        <v>J=</v>
      </c>
      <c r="S1372" s="125">
        <f t="shared" si="410"/>
        <v>45166</v>
      </c>
      <c r="T1372" s="133" t="str">
        <f t="shared" si="411"/>
        <v>-</v>
      </c>
      <c r="U1372" s="6"/>
      <c r="V1372" s="6"/>
      <c r="W1372" s="6"/>
      <c r="X1372" s="7"/>
      <c r="Y1372" s="1"/>
      <c r="Z1372" s="6"/>
      <c r="AA1372" s="7"/>
      <c r="AB1372" s="7"/>
      <c r="AC1372" s="7"/>
      <c r="AD1372" s="6"/>
      <c r="AE1372" s="8"/>
      <c r="AF1372" s="6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</row>
    <row r="1373" spans="1:212" x14ac:dyDescent="0.2">
      <c r="A1373" s="122">
        <f t="shared" si="402"/>
        <v>45067</v>
      </c>
      <c r="B1373" s="121">
        <f t="shared" ca="1" si="412"/>
        <v>10320.304410000001</v>
      </c>
      <c r="C1373" s="123">
        <f t="shared" si="403"/>
        <v>10000</v>
      </c>
      <c r="D1373" s="124">
        <f ca="1">IF(A1373&lt;$B$1,VLOOKUP(A1373,[1]DI!$A$4:$B$15000,2,FALSE),0)</f>
        <v>0</v>
      </c>
      <c r="E1373" s="123">
        <f t="shared" ca="1" si="396"/>
        <v>1</v>
      </c>
      <c r="F1373" s="123">
        <f ca="1">(TRUNC(PRODUCT($E$12:$E1372),16))</f>
        <v>1.2878061159257099</v>
      </c>
      <c r="G1373" s="123">
        <f t="shared" ca="1" si="395"/>
        <v>1.25106886020576</v>
      </c>
      <c r="H1373" s="123">
        <f t="shared" ca="1" si="397"/>
        <v>1.0293646999999999</v>
      </c>
      <c r="I1373" s="124">
        <f t="shared" si="404"/>
        <v>1.15E-2</v>
      </c>
      <c r="J1373" s="125">
        <f t="shared" si="405"/>
        <v>44984</v>
      </c>
      <c r="K1373" s="126">
        <f t="shared" si="406"/>
        <v>56</v>
      </c>
      <c r="L1373" s="127">
        <f t="shared" si="407"/>
        <v>57</v>
      </c>
      <c r="M1373" s="128">
        <f t="shared" si="398"/>
        <v>1.0025896949999999</v>
      </c>
      <c r="N1373" s="128">
        <f t="shared" ca="1" si="399"/>
        <v>1.0320304410000001</v>
      </c>
      <c r="O1373" s="127">
        <f t="shared" si="408"/>
        <v>0</v>
      </c>
      <c r="P1373" s="123">
        <f t="shared" ca="1" si="400"/>
        <v>320.30441000000002</v>
      </c>
      <c r="Q1373" s="129">
        <f t="shared" si="401"/>
        <v>0</v>
      </c>
      <c r="R1373" s="130" t="str">
        <f t="shared" si="409"/>
        <v>J=</v>
      </c>
      <c r="S1373" s="125">
        <f t="shared" si="410"/>
        <v>45166</v>
      </c>
      <c r="T1373" s="133" t="str">
        <f t="shared" si="411"/>
        <v>-</v>
      </c>
      <c r="U1373" s="6"/>
      <c r="V1373" s="6"/>
      <c r="W1373" s="6"/>
      <c r="X1373" s="7"/>
      <c r="Y1373" s="1"/>
      <c r="Z1373" s="6"/>
      <c r="AA1373" s="7"/>
      <c r="AB1373" s="7"/>
      <c r="AC1373" s="7"/>
      <c r="AD1373" s="6"/>
      <c r="AE1373" s="8"/>
      <c r="AF1373" s="6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</row>
    <row r="1374" spans="1:212" x14ac:dyDescent="0.2">
      <c r="A1374" s="122">
        <f t="shared" si="402"/>
        <v>45068</v>
      </c>
      <c r="B1374" s="121">
        <f t="shared" ca="1" si="412"/>
        <v>10320.304410000001</v>
      </c>
      <c r="C1374" s="123">
        <f t="shared" si="403"/>
        <v>10000</v>
      </c>
      <c r="D1374" s="124">
        <f ca="1">IF(A1374&lt;$B$1,VLOOKUP(A1374,[1]DI!$A$4:$B$15000,2,FALSE),0)</f>
        <v>0.13650000000000001</v>
      </c>
      <c r="E1374" s="123">
        <f t="shared" ca="1" si="396"/>
        <v>1.00050788</v>
      </c>
      <c r="F1374" s="123">
        <f ca="1">(TRUNC(PRODUCT($E$12:$E1373),16))</f>
        <v>1.2878061159257099</v>
      </c>
      <c r="G1374" s="123">
        <f t="shared" ca="1" si="395"/>
        <v>1.25106886020576</v>
      </c>
      <c r="H1374" s="123">
        <f t="shared" ca="1" si="397"/>
        <v>1.0293646999999999</v>
      </c>
      <c r="I1374" s="124">
        <f t="shared" si="404"/>
        <v>1.15E-2</v>
      </c>
      <c r="J1374" s="125">
        <f t="shared" si="405"/>
        <v>44984</v>
      </c>
      <c r="K1374" s="126">
        <f t="shared" si="406"/>
        <v>57</v>
      </c>
      <c r="L1374" s="127">
        <f t="shared" si="407"/>
        <v>57</v>
      </c>
      <c r="M1374" s="128">
        <f t="shared" si="398"/>
        <v>1.0025896949999999</v>
      </c>
      <c r="N1374" s="128">
        <f t="shared" ca="1" si="399"/>
        <v>1.0320304410000001</v>
      </c>
      <c r="O1374" s="127">
        <f t="shared" si="408"/>
        <v>0</v>
      </c>
      <c r="P1374" s="123">
        <f t="shared" ca="1" si="400"/>
        <v>320.30441000000002</v>
      </c>
      <c r="Q1374" s="129">
        <f t="shared" si="401"/>
        <v>0</v>
      </c>
      <c r="R1374" s="130" t="str">
        <f t="shared" si="409"/>
        <v>J=</v>
      </c>
      <c r="S1374" s="125">
        <f t="shared" si="410"/>
        <v>45166</v>
      </c>
      <c r="T1374" s="133" t="str">
        <f t="shared" si="411"/>
        <v>-</v>
      </c>
      <c r="U1374" s="6"/>
      <c r="V1374" s="6"/>
      <c r="W1374" s="6"/>
      <c r="X1374" s="7"/>
      <c r="Y1374" s="1"/>
      <c r="Z1374" s="6"/>
      <c r="AA1374" s="7"/>
      <c r="AB1374" s="7"/>
      <c r="AC1374" s="7"/>
      <c r="AD1374" s="6"/>
      <c r="AE1374" s="8"/>
      <c r="AF1374" s="6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</row>
    <row r="1375" spans="1:212" x14ac:dyDescent="0.2">
      <c r="A1375" s="122">
        <f t="shared" si="402"/>
        <v>45069</v>
      </c>
      <c r="B1375" s="121">
        <f t="shared" ca="1" si="412"/>
        <v>10326.014370000001</v>
      </c>
      <c r="C1375" s="123">
        <f t="shared" si="403"/>
        <v>10000</v>
      </c>
      <c r="D1375" s="124">
        <f ca="1">IF(A1375&lt;$B$1,VLOOKUP(A1375,[1]DI!$A$4:$B$15000,2,FALSE),0)</f>
        <v>0.13650000000000001</v>
      </c>
      <c r="E1375" s="123">
        <f t="shared" ca="1" si="396"/>
        <v>1.00050788</v>
      </c>
      <c r="F1375" s="123">
        <f ca="1">(TRUNC(PRODUCT($E$12:$E1374),16))</f>
        <v>1.28846016689587</v>
      </c>
      <c r="G1375" s="123">
        <f t="shared" ca="1" si="395"/>
        <v>1.25106886020576</v>
      </c>
      <c r="H1375" s="123">
        <f t="shared" ca="1" si="397"/>
        <v>1.0298874899999999</v>
      </c>
      <c r="I1375" s="124">
        <f t="shared" si="404"/>
        <v>1.15E-2</v>
      </c>
      <c r="J1375" s="125">
        <f t="shared" si="405"/>
        <v>44984</v>
      </c>
      <c r="K1375" s="126">
        <f t="shared" si="406"/>
        <v>58</v>
      </c>
      <c r="L1375" s="127">
        <f t="shared" si="407"/>
        <v>58</v>
      </c>
      <c r="M1375" s="128">
        <f t="shared" si="398"/>
        <v>1.002635188</v>
      </c>
      <c r="N1375" s="128">
        <f t="shared" ca="1" si="399"/>
        <v>1.0326014370000001</v>
      </c>
      <c r="O1375" s="127">
        <f t="shared" si="408"/>
        <v>0</v>
      </c>
      <c r="P1375" s="123">
        <f t="shared" ca="1" si="400"/>
        <v>326.01436999999999</v>
      </c>
      <c r="Q1375" s="129">
        <f t="shared" si="401"/>
        <v>0</v>
      </c>
      <c r="R1375" s="130" t="str">
        <f t="shared" si="409"/>
        <v>J=</v>
      </c>
      <c r="S1375" s="125">
        <f t="shared" si="410"/>
        <v>45166</v>
      </c>
      <c r="T1375" s="133" t="str">
        <f t="shared" si="411"/>
        <v>-</v>
      </c>
      <c r="U1375" s="6"/>
      <c r="V1375" s="6"/>
      <c r="W1375" s="6"/>
      <c r="X1375" s="7"/>
      <c r="Y1375" s="1"/>
      <c r="Z1375" s="6"/>
      <c r="AA1375" s="7"/>
      <c r="AB1375" s="7"/>
      <c r="AC1375" s="7"/>
      <c r="AD1375" s="6"/>
      <c r="AE1375" s="8"/>
      <c r="AF1375" s="6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</row>
    <row r="1376" spans="1:212" x14ac:dyDescent="0.2">
      <c r="A1376" s="122">
        <f t="shared" si="402"/>
        <v>45070</v>
      </c>
      <c r="B1376" s="121">
        <f t="shared" ca="1" si="412"/>
        <v>10331.72754</v>
      </c>
      <c r="C1376" s="123">
        <f t="shared" si="403"/>
        <v>10000</v>
      </c>
      <c r="D1376" s="124">
        <f ca="1">IF(A1376&lt;$B$1,VLOOKUP(A1376,[1]DI!$A$4:$B$15000,2,FALSE),0)</f>
        <v>0.13650000000000001</v>
      </c>
      <c r="E1376" s="123">
        <f t="shared" ca="1" si="396"/>
        <v>1.00050788</v>
      </c>
      <c r="F1376" s="123">
        <f ca="1">(TRUNC(PRODUCT($E$12:$E1375),16))</f>
        <v>1.28911455004543</v>
      </c>
      <c r="G1376" s="123">
        <f t="shared" ca="1" si="395"/>
        <v>1.25106886020576</v>
      </c>
      <c r="H1376" s="123">
        <f t="shared" ca="1" si="397"/>
        <v>1.03041055</v>
      </c>
      <c r="I1376" s="124">
        <f t="shared" si="404"/>
        <v>1.15E-2</v>
      </c>
      <c r="J1376" s="125">
        <f t="shared" si="405"/>
        <v>44984</v>
      </c>
      <c r="K1376" s="126">
        <f t="shared" si="406"/>
        <v>59</v>
      </c>
      <c r="L1376" s="127">
        <f t="shared" si="407"/>
        <v>59</v>
      </c>
      <c r="M1376" s="128">
        <f t="shared" si="398"/>
        <v>1.0026806829999999</v>
      </c>
      <c r="N1376" s="128">
        <f t="shared" ca="1" si="399"/>
        <v>1.033172754</v>
      </c>
      <c r="O1376" s="127">
        <f t="shared" si="408"/>
        <v>0</v>
      </c>
      <c r="P1376" s="123">
        <f t="shared" ca="1" si="400"/>
        <v>331.72753999999998</v>
      </c>
      <c r="Q1376" s="129">
        <f t="shared" si="401"/>
        <v>0</v>
      </c>
      <c r="R1376" s="130" t="str">
        <f t="shared" si="409"/>
        <v>J=</v>
      </c>
      <c r="S1376" s="125">
        <f t="shared" si="410"/>
        <v>45166</v>
      </c>
      <c r="T1376" s="133" t="str">
        <f t="shared" si="411"/>
        <v>-</v>
      </c>
      <c r="U1376" s="6"/>
      <c r="V1376" s="6"/>
      <c r="W1376" s="6"/>
      <c r="X1376" s="7"/>
      <c r="Y1376" s="1"/>
      <c r="Z1376" s="6"/>
      <c r="AA1376" s="7"/>
      <c r="AB1376" s="7"/>
      <c r="AC1376" s="7"/>
      <c r="AD1376" s="6"/>
      <c r="AE1376" s="8"/>
      <c r="AF1376" s="6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</row>
    <row r="1377" spans="1:212" x14ac:dyDescent="0.2">
      <c r="A1377" s="122">
        <f t="shared" si="402"/>
        <v>45071</v>
      </c>
      <c r="B1377" s="121">
        <f t="shared" ca="1" si="412"/>
        <v>10337.443810000001</v>
      </c>
      <c r="C1377" s="123">
        <f t="shared" si="403"/>
        <v>10000</v>
      </c>
      <c r="D1377" s="124">
        <f ca="1">IF(A1377&lt;$B$1,VLOOKUP(A1377,[1]DI!$A$4:$B$15000,2,FALSE),0)</f>
        <v>0.13650000000000001</v>
      </c>
      <c r="E1377" s="123">
        <f t="shared" ca="1" si="396"/>
        <v>1.00050788</v>
      </c>
      <c r="F1377" s="123">
        <f ca="1">(TRUNC(PRODUCT($E$12:$E1376),16))</f>
        <v>1.2897692655431101</v>
      </c>
      <c r="G1377" s="123">
        <f t="shared" ca="1" si="395"/>
        <v>1.25106886020576</v>
      </c>
      <c r="H1377" s="123">
        <f t="shared" ca="1" si="397"/>
        <v>1.0309338699999999</v>
      </c>
      <c r="I1377" s="124">
        <f t="shared" si="404"/>
        <v>1.15E-2</v>
      </c>
      <c r="J1377" s="125">
        <f t="shared" si="405"/>
        <v>44984</v>
      </c>
      <c r="K1377" s="126">
        <f t="shared" si="406"/>
        <v>60</v>
      </c>
      <c r="L1377" s="127">
        <f t="shared" si="407"/>
        <v>60</v>
      </c>
      <c r="M1377" s="128">
        <f t="shared" si="398"/>
        <v>1.00272618</v>
      </c>
      <c r="N1377" s="128">
        <f t="shared" ca="1" si="399"/>
        <v>1.033744381</v>
      </c>
      <c r="O1377" s="127">
        <f t="shared" si="408"/>
        <v>0</v>
      </c>
      <c r="P1377" s="123">
        <f t="shared" ca="1" si="400"/>
        <v>337.44380999999998</v>
      </c>
      <c r="Q1377" s="129">
        <f t="shared" si="401"/>
        <v>0</v>
      </c>
      <c r="R1377" s="130" t="str">
        <f t="shared" si="409"/>
        <v>J=</v>
      </c>
      <c r="S1377" s="125">
        <f t="shared" si="410"/>
        <v>45166</v>
      </c>
      <c r="T1377" s="133" t="str">
        <f t="shared" si="411"/>
        <v>-</v>
      </c>
      <c r="U1377" s="6"/>
      <c r="V1377" s="6"/>
      <c r="W1377" s="6"/>
      <c r="X1377" s="7"/>
      <c r="Y1377" s="1"/>
      <c r="Z1377" s="6"/>
      <c r="AA1377" s="7"/>
      <c r="AB1377" s="7"/>
      <c r="AC1377" s="7"/>
      <c r="AD1377" s="6"/>
      <c r="AE1377" s="8"/>
      <c r="AF1377" s="6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</row>
    <row r="1378" spans="1:212" x14ac:dyDescent="0.2">
      <c r="A1378" s="122">
        <f t="shared" si="402"/>
        <v>45072</v>
      </c>
      <c r="B1378" s="121">
        <f t="shared" ca="1" si="412"/>
        <v>10343.16328999</v>
      </c>
      <c r="C1378" s="123">
        <f t="shared" si="403"/>
        <v>10000</v>
      </c>
      <c r="D1378" s="124">
        <f ca="1">IF(A1378&lt;$B$1,VLOOKUP(A1378,[1]DI!$A$4:$B$15000,2,FALSE),0)</f>
        <v>0.13650000000000001</v>
      </c>
      <c r="E1378" s="123">
        <f t="shared" ca="1" si="396"/>
        <v>1.00050788</v>
      </c>
      <c r="F1378" s="123">
        <f ca="1">(TRUNC(PRODUCT($E$12:$E1377),16))</f>
        <v>1.2904243135576901</v>
      </c>
      <c r="G1378" s="123">
        <f t="shared" ca="1" si="395"/>
        <v>1.25106886020576</v>
      </c>
      <c r="H1378" s="123">
        <f t="shared" ca="1" si="397"/>
        <v>1.0314574599999999</v>
      </c>
      <c r="I1378" s="124">
        <f t="shared" si="404"/>
        <v>1.15E-2</v>
      </c>
      <c r="J1378" s="125">
        <f t="shared" si="405"/>
        <v>44984</v>
      </c>
      <c r="K1378" s="126">
        <f t="shared" si="406"/>
        <v>61</v>
      </c>
      <c r="L1378" s="127">
        <f t="shared" si="407"/>
        <v>61</v>
      </c>
      <c r="M1378" s="128">
        <f t="shared" si="398"/>
        <v>1.0027716790000001</v>
      </c>
      <c r="N1378" s="128">
        <f t="shared" ca="1" si="399"/>
        <v>1.0343163289999999</v>
      </c>
      <c r="O1378" s="127">
        <f t="shared" si="408"/>
        <v>0</v>
      </c>
      <c r="P1378" s="123">
        <f t="shared" ca="1" si="400"/>
        <v>343.16328999000001</v>
      </c>
      <c r="Q1378" s="129">
        <f t="shared" si="401"/>
        <v>0</v>
      </c>
      <c r="R1378" s="130" t="str">
        <f t="shared" si="409"/>
        <v>J=</v>
      </c>
      <c r="S1378" s="125">
        <f t="shared" si="410"/>
        <v>45166</v>
      </c>
      <c r="T1378" s="133" t="str">
        <f t="shared" si="411"/>
        <v>-</v>
      </c>
      <c r="U1378" s="6"/>
      <c r="V1378" s="6"/>
      <c r="W1378" s="6"/>
      <c r="X1378" s="7"/>
      <c r="Y1378" s="1"/>
      <c r="Z1378" s="6"/>
      <c r="AA1378" s="7"/>
      <c r="AB1378" s="7"/>
      <c r="AC1378" s="7"/>
      <c r="AD1378" s="6"/>
      <c r="AE1378" s="8"/>
      <c r="AF1378" s="6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</row>
    <row r="1379" spans="1:212" x14ac:dyDescent="0.2">
      <c r="A1379" s="122">
        <f t="shared" si="402"/>
        <v>45073</v>
      </c>
      <c r="B1379" s="121">
        <f t="shared" ca="1" si="412"/>
        <v>10348.885979999999</v>
      </c>
      <c r="C1379" s="123">
        <f t="shared" si="403"/>
        <v>10000</v>
      </c>
      <c r="D1379" s="124">
        <f ca="1">IF(A1379&lt;$B$1,VLOOKUP(A1379,[1]DI!$A$4:$B$15000,2,FALSE),0)</f>
        <v>0</v>
      </c>
      <c r="E1379" s="123">
        <f t="shared" ca="1" si="396"/>
        <v>1</v>
      </c>
      <c r="F1379" s="123">
        <f ca="1">(TRUNC(PRODUCT($E$12:$E1378),16))</f>
        <v>1.29107969425806</v>
      </c>
      <c r="G1379" s="123">
        <f t="shared" ca="1" si="395"/>
        <v>1.25106886020576</v>
      </c>
      <c r="H1379" s="123">
        <f t="shared" ca="1" si="397"/>
        <v>1.0319813200000001</v>
      </c>
      <c r="I1379" s="124">
        <f t="shared" si="404"/>
        <v>1.15E-2</v>
      </c>
      <c r="J1379" s="125">
        <f t="shared" si="405"/>
        <v>44984</v>
      </c>
      <c r="K1379" s="126">
        <f t="shared" si="406"/>
        <v>61</v>
      </c>
      <c r="L1379" s="127">
        <f t="shared" si="407"/>
        <v>62</v>
      </c>
      <c r="M1379" s="128">
        <f t="shared" si="398"/>
        <v>1.0028171809999999</v>
      </c>
      <c r="N1379" s="128">
        <f t="shared" ca="1" si="399"/>
        <v>1.034888598</v>
      </c>
      <c r="O1379" s="127">
        <f t="shared" si="408"/>
        <v>0</v>
      </c>
      <c r="P1379" s="123">
        <f t="shared" ca="1" si="400"/>
        <v>348.88598000000002</v>
      </c>
      <c r="Q1379" s="129">
        <f t="shared" si="401"/>
        <v>0</v>
      </c>
      <c r="R1379" s="130" t="str">
        <f t="shared" si="409"/>
        <v>J=</v>
      </c>
      <c r="S1379" s="125">
        <f t="shared" si="410"/>
        <v>45166</v>
      </c>
      <c r="T1379" s="133" t="str">
        <f t="shared" si="411"/>
        <v>-</v>
      </c>
      <c r="U1379" s="6"/>
      <c r="V1379" s="6"/>
      <c r="W1379" s="6"/>
      <c r="X1379" s="7"/>
      <c r="Y1379" s="1"/>
      <c r="Z1379" s="6"/>
      <c r="AA1379" s="7"/>
      <c r="AB1379" s="7"/>
      <c r="AC1379" s="7"/>
      <c r="AD1379" s="6"/>
      <c r="AE1379" s="8"/>
      <c r="AF1379" s="6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</row>
    <row r="1380" spans="1:212" x14ac:dyDescent="0.2">
      <c r="A1380" s="122">
        <f t="shared" si="402"/>
        <v>45074</v>
      </c>
      <c r="B1380" s="121">
        <f t="shared" ca="1" si="412"/>
        <v>10348.885979999999</v>
      </c>
      <c r="C1380" s="123">
        <f t="shared" si="403"/>
        <v>10000</v>
      </c>
      <c r="D1380" s="124">
        <f ca="1">IF(A1380&lt;$B$1,VLOOKUP(A1380,[1]DI!$A$4:$B$15000,2,FALSE),0)</f>
        <v>0</v>
      </c>
      <c r="E1380" s="123">
        <f t="shared" ca="1" si="396"/>
        <v>1</v>
      </c>
      <c r="F1380" s="123">
        <f ca="1">(TRUNC(PRODUCT($E$12:$E1379),16))</f>
        <v>1.29107969425806</v>
      </c>
      <c r="G1380" s="123">
        <f t="shared" ca="1" si="395"/>
        <v>1.25106886020576</v>
      </c>
      <c r="H1380" s="123">
        <f t="shared" ca="1" si="397"/>
        <v>1.0319813200000001</v>
      </c>
      <c r="I1380" s="124">
        <f t="shared" si="404"/>
        <v>1.15E-2</v>
      </c>
      <c r="J1380" s="125">
        <f t="shared" si="405"/>
        <v>44984</v>
      </c>
      <c r="K1380" s="126">
        <f t="shared" si="406"/>
        <v>61</v>
      </c>
      <c r="L1380" s="127">
        <f t="shared" si="407"/>
        <v>62</v>
      </c>
      <c r="M1380" s="128">
        <f t="shared" si="398"/>
        <v>1.0028171809999999</v>
      </c>
      <c r="N1380" s="128">
        <f t="shared" ca="1" si="399"/>
        <v>1.034888598</v>
      </c>
      <c r="O1380" s="127">
        <f t="shared" si="408"/>
        <v>0</v>
      </c>
      <c r="P1380" s="123">
        <f t="shared" ca="1" si="400"/>
        <v>348.88598000000002</v>
      </c>
      <c r="Q1380" s="129">
        <f t="shared" si="401"/>
        <v>0</v>
      </c>
      <c r="R1380" s="130" t="str">
        <f t="shared" si="409"/>
        <v>J=</v>
      </c>
      <c r="S1380" s="125">
        <f t="shared" si="410"/>
        <v>45166</v>
      </c>
      <c r="T1380" s="133" t="str">
        <f t="shared" si="411"/>
        <v>-</v>
      </c>
      <c r="U1380" s="6"/>
      <c r="V1380" s="6"/>
      <c r="W1380" s="6"/>
      <c r="X1380" s="7"/>
      <c r="Y1380" s="1"/>
      <c r="Z1380" s="6"/>
      <c r="AA1380" s="7"/>
      <c r="AB1380" s="7"/>
      <c r="AC1380" s="7"/>
      <c r="AD1380" s="6"/>
      <c r="AE1380" s="8"/>
      <c r="AF1380" s="6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</row>
    <row r="1381" spans="1:212" x14ac:dyDescent="0.2">
      <c r="A1381" s="122">
        <f t="shared" si="402"/>
        <v>45075</v>
      </c>
      <c r="B1381" s="121">
        <f t="shared" ca="1" si="412"/>
        <v>10348.885979999999</v>
      </c>
      <c r="C1381" s="123">
        <f t="shared" si="403"/>
        <v>10000</v>
      </c>
      <c r="D1381" s="124">
        <f ca="1">IF(A1381&lt;$B$1,VLOOKUP(A1381,[1]DI!$A$4:$B$15000,2,FALSE),0)</f>
        <v>0.13650000000000001</v>
      </c>
      <c r="E1381" s="123">
        <f t="shared" ca="1" si="396"/>
        <v>1.00050788</v>
      </c>
      <c r="F1381" s="123">
        <f ca="1">(TRUNC(PRODUCT($E$12:$E1380),16))</f>
        <v>1.29107969425806</v>
      </c>
      <c r="G1381" s="123">
        <f t="shared" ca="1" si="395"/>
        <v>1.25106886020576</v>
      </c>
      <c r="H1381" s="123">
        <f t="shared" ca="1" si="397"/>
        <v>1.0319813200000001</v>
      </c>
      <c r="I1381" s="124">
        <f t="shared" si="404"/>
        <v>1.15E-2</v>
      </c>
      <c r="J1381" s="125">
        <f t="shared" si="405"/>
        <v>44984</v>
      </c>
      <c r="K1381" s="126">
        <f t="shared" si="406"/>
        <v>62</v>
      </c>
      <c r="L1381" s="127">
        <f t="shared" si="407"/>
        <v>62</v>
      </c>
      <c r="M1381" s="128">
        <f t="shared" si="398"/>
        <v>1.0028171809999999</v>
      </c>
      <c r="N1381" s="128">
        <f t="shared" ca="1" si="399"/>
        <v>1.034888598</v>
      </c>
      <c r="O1381" s="127">
        <f t="shared" si="408"/>
        <v>0</v>
      </c>
      <c r="P1381" s="123">
        <f t="shared" ca="1" si="400"/>
        <v>348.88598000000002</v>
      </c>
      <c r="Q1381" s="129">
        <f t="shared" si="401"/>
        <v>0</v>
      </c>
      <c r="R1381" s="130" t="str">
        <f t="shared" si="409"/>
        <v>J=</v>
      </c>
      <c r="S1381" s="125">
        <f t="shared" si="410"/>
        <v>45166</v>
      </c>
      <c r="T1381" s="133" t="str">
        <f t="shared" si="411"/>
        <v>-</v>
      </c>
      <c r="U1381" s="6"/>
      <c r="V1381" s="6"/>
      <c r="W1381" s="6"/>
      <c r="X1381" s="7"/>
      <c r="Y1381" s="1"/>
      <c r="Z1381" s="6"/>
      <c r="AA1381" s="7"/>
      <c r="AB1381" s="7"/>
      <c r="AC1381" s="7"/>
      <c r="AD1381" s="6"/>
      <c r="AE1381" s="8"/>
      <c r="AF1381" s="6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</row>
    <row r="1382" spans="1:212" x14ac:dyDescent="0.2">
      <c r="A1382" s="122">
        <f t="shared" si="402"/>
        <v>45076</v>
      </c>
      <c r="B1382" s="121">
        <f t="shared" ca="1" si="412"/>
        <v>10354.61177</v>
      </c>
      <c r="C1382" s="123">
        <f t="shared" si="403"/>
        <v>10000</v>
      </c>
      <c r="D1382" s="124">
        <f ca="1">IF(A1382&lt;$B$1,VLOOKUP(A1382,[1]DI!$A$4:$B$15000,2,FALSE),0)</f>
        <v>0.13650000000000001</v>
      </c>
      <c r="E1382" s="123">
        <f t="shared" ca="1" si="396"/>
        <v>1.00050788</v>
      </c>
      <c r="F1382" s="123">
        <f ca="1">(TRUNC(PRODUCT($E$12:$E1381),16))</f>
        <v>1.29173540781318</v>
      </c>
      <c r="G1382" s="123">
        <f t="shared" ca="1" si="395"/>
        <v>1.25106886020576</v>
      </c>
      <c r="H1382" s="123">
        <f t="shared" ca="1" si="397"/>
        <v>1.03250544</v>
      </c>
      <c r="I1382" s="124">
        <f t="shared" si="404"/>
        <v>1.15E-2</v>
      </c>
      <c r="J1382" s="125">
        <f t="shared" si="405"/>
        <v>44984</v>
      </c>
      <c r="K1382" s="126">
        <f t="shared" si="406"/>
        <v>63</v>
      </c>
      <c r="L1382" s="127">
        <f t="shared" si="407"/>
        <v>63</v>
      </c>
      <c r="M1382" s="128">
        <f t="shared" si="398"/>
        <v>1.0028626839999999</v>
      </c>
      <c r="N1382" s="128">
        <f t="shared" ca="1" si="399"/>
        <v>1.035461177</v>
      </c>
      <c r="O1382" s="127">
        <f t="shared" si="408"/>
        <v>0</v>
      </c>
      <c r="P1382" s="123">
        <f t="shared" ca="1" si="400"/>
        <v>354.61176999999998</v>
      </c>
      <c r="Q1382" s="129">
        <f t="shared" si="401"/>
        <v>0</v>
      </c>
      <c r="R1382" s="130" t="str">
        <f t="shared" si="409"/>
        <v>J=</v>
      </c>
      <c r="S1382" s="125">
        <f t="shared" si="410"/>
        <v>45166</v>
      </c>
      <c r="T1382" s="133" t="str">
        <f t="shared" si="411"/>
        <v>-</v>
      </c>
      <c r="U1382" s="6"/>
      <c r="V1382" s="6"/>
      <c r="W1382" s="6"/>
      <c r="X1382" s="7"/>
      <c r="Y1382" s="1"/>
      <c r="Z1382" s="6"/>
      <c r="AA1382" s="7"/>
      <c r="AB1382" s="7"/>
      <c r="AC1382" s="7"/>
      <c r="AD1382" s="6"/>
      <c r="AE1382" s="8"/>
      <c r="AF1382" s="6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</row>
    <row r="1383" spans="1:212" x14ac:dyDescent="0.2">
      <c r="A1383" s="122">
        <f t="shared" si="402"/>
        <v>45077</v>
      </c>
      <c r="B1383" s="121">
        <f t="shared" ca="1" si="412"/>
        <v>10360.340770000001</v>
      </c>
      <c r="C1383" s="123">
        <f t="shared" si="403"/>
        <v>10000</v>
      </c>
      <c r="D1383" s="124">
        <f ca="1">IF(A1383&lt;$B$1,VLOOKUP(A1383,[1]DI!$A$4:$B$15000,2,FALSE),0)</f>
        <v>0.13650000000000001</v>
      </c>
      <c r="E1383" s="123">
        <f t="shared" ca="1" si="396"/>
        <v>1.00050788</v>
      </c>
      <c r="F1383" s="123">
        <f ca="1">(TRUNC(PRODUCT($E$12:$E1382),16))</f>
        <v>1.2923914543921</v>
      </c>
      <c r="G1383" s="123">
        <f t="shared" ca="1" si="395"/>
        <v>1.25106886020576</v>
      </c>
      <c r="H1383" s="123">
        <f t="shared" ca="1" si="397"/>
        <v>1.03302983</v>
      </c>
      <c r="I1383" s="124">
        <f t="shared" si="404"/>
        <v>1.15E-2</v>
      </c>
      <c r="J1383" s="125">
        <f t="shared" si="405"/>
        <v>44984</v>
      </c>
      <c r="K1383" s="126">
        <f t="shared" si="406"/>
        <v>64</v>
      </c>
      <c r="L1383" s="127">
        <f t="shared" si="407"/>
        <v>64</v>
      </c>
      <c r="M1383" s="128">
        <f t="shared" si="398"/>
        <v>1.0029081900000001</v>
      </c>
      <c r="N1383" s="128">
        <f t="shared" ca="1" si="399"/>
        <v>1.0360340770000001</v>
      </c>
      <c r="O1383" s="127">
        <f t="shared" si="408"/>
        <v>0</v>
      </c>
      <c r="P1383" s="123">
        <f t="shared" ca="1" si="400"/>
        <v>360.34077000000002</v>
      </c>
      <c r="Q1383" s="129">
        <f t="shared" si="401"/>
        <v>0</v>
      </c>
      <c r="R1383" s="130" t="str">
        <f t="shared" si="409"/>
        <v>J=</v>
      </c>
      <c r="S1383" s="125">
        <f t="shared" si="410"/>
        <v>45166</v>
      </c>
      <c r="T1383" s="133" t="str">
        <f t="shared" si="411"/>
        <v>-</v>
      </c>
      <c r="U1383" s="6"/>
      <c r="V1383" s="6"/>
      <c r="W1383" s="6"/>
      <c r="X1383" s="7"/>
      <c r="Y1383" s="1"/>
      <c r="Z1383" s="6"/>
      <c r="AA1383" s="7"/>
      <c r="AB1383" s="7"/>
      <c r="AC1383" s="7"/>
      <c r="AD1383" s="6"/>
      <c r="AE1383" s="8"/>
      <c r="AF1383" s="6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</row>
    <row r="1384" spans="1:212" x14ac:dyDescent="0.2">
      <c r="A1384" s="122">
        <f t="shared" si="402"/>
        <v>45078</v>
      </c>
      <c r="B1384" s="121">
        <f t="shared" ca="1" si="412"/>
        <v>10366.072969999999</v>
      </c>
      <c r="C1384" s="123">
        <f t="shared" si="403"/>
        <v>10000</v>
      </c>
      <c r="D1384" s="124">
        <f ca="1">IF(A1384&lt;$B$1,VLOOKUP(A1384,[1]DI!$A$4:$B$15000,2,FALSE),0)</f>
        <v>0.13650000000000001</v>
      </c>
      <c r="E1384" s="123">
        <f t="shared" ca="1" si="396"/>
        <v>1.00050788</v>
      </c>
      <c r="F1384" s="123">
        <f ca="1">(TRUNC(PRODUCT($E$12:$E1383),16))</f>
        <v>1.29304783416396</v>
      </c>
      <c r="G1384" s="123">
        <f t="shared" ca="1" si="395"/>
        <v>1.25106886020576</v>
      </c>
      <c r="H1384" s="123">
        <f t="shared" ca="1" si="397"/>
        <v>1.03355449</v>
      </c>
      <c r="I1384" s="124">
        <f t="shared" si="404"/>
        <v>1.15E-2</v>
      </c>
      <c r="J1384" s="125">
        <f t="shared" si="405"/>
        <v>44984</v>
      </c>
      <c r="K1384" s="126">
        <f t="shared" si="406"/>
        <v>65</v>
      </c>
      <c r="L1384" s="127">
        <f t="shared" si="407"/>
        <v>65</v>
      </c>
      <c r="M1384" s="128">
        <f t="shared" si="398"/>
        <v>1.0029536969999999</v>
      </c>
      <c r="N1384" s="128">
        <f t="shared" ca="1" si="399"/>
        <v>1.036607297</v>
      </c>
      <c r="O1384" s="127">
        <f t="shared" si="408"/>
        <v>0</v>
      </c>
      <c r="P1384" s="123">
        <f t="shared" ca="1" si="400"/>
        <v>366.07297</v>
      </c>
      <c r="Q1384" s="129">
        <f t="shared" si="401"/>
        <v>0</v>
      </c>
      <c r="R1384" s="130" t="str">
        <f t="shared" si="409"/>
        <v>J=</v>
      </c>
      <c r="S1384" s="125">
        <f t="shared" si="410"/>
        <v>45166</v>
      </c>
      <c r="T1384" s="133" t="str">
        <f t="shared" si="411"/>
        <v>-</v>
      </c>
      <c r="U1384" s="6"/>
      <c r="V1384" s="6"/>
      <c r="W1384" s="6"/>
      <c r="X1384" s="7"/>
      <c r="Y1384" s="1"/>
      <c r="Z1384" s="6"/>
      <c r="AA1384" s="7"/>
      <c r="AB1384" s="7"/>
      <c r="AC1384" s="7"/>
      <c r="AD1384" s="6"/>
      <c r="AE1384" s="8"/>
      <c r="AF1384" s="6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</row>
    <row r="1385" spans="1:212" x14ac:dyDescent="0.2">
      <c r="A1385" s="122">
        <f t="shared" si="402"/>
        <v>45079</v>
      </c>
      <c r="B1385" s="121">
        <f t="shared" ca="1" si="412"/>
        <v>10371.808279999999</v>
      </c>
      <c r="C1385" s="123">
        <f t="shared" si="403"/>
        <v>10000</v>
      </c>
      <c r="D1385" s="124">
        <f ca="1">IF(A1385&lt;$B$1,VLOOKUP(A1385,[1]DI!$A$4:$B$15000,2,FALSE),0)</f>
        <v>0.13650000000000001</v>
      </c>
      <c r="E1385" s="123">
        <f t="shared" ca="1" si="396"/>
        <v>1.00050788</v>
      </c>
      <c r="F1385" s="123">
        <f ca="1">(TRUNC(PRODUCT($E$12:$E1384),16))</f>
        <v>1.29370454729797</v>
      </c>
      <c r="G1385" s="123">
        <f t="shared" ca="1" si="395"/>
        <v>1.25106886020576</v>
      </c>
      <c r="H1385" s="123">
        <f t="shared" ca="1" si="397"/>
        <v>1.0340794099999999</v>
      </c>
      <c r="I1385" s="124">
        <f t="shared" si="404"/>
        <v>1.15E-2</v>
      </c>
      <c r="J1385" s="125">
        <f t="shared" si="405"/>
        <v>44984</v>
      </c>
      <c r="K1385" s="126">
        <f t="shared" si="406"/>
        <v>66</v>
      </c>
      <c r="L1385" s="127">
        <f t="shared" si="407"/>
        <v>66</v>
      </c>
      <c r="M1385" s="128">
        <f t="shared" si="398"/>
        <v>1.002999207</v>
      </c>
      <c r="N1385" s="128">
        <f t="shared" ca="1" si="399"/>
        <v>1.0371808280000001</v>
      </c>
      <c r="O1385" s="127">
        <f t="shared" si="408"/>
        <v>0</v>
      </c>
      <c r="P1385" s="123">
        <f t="shared" ca="1" si="400"/>
        <v>371.80828000000002</v>
      </c>
      <c r="Q1385" s="129">
        <f t="shared" si="401"/>
        <v>0</v>
      </c>
      <c r="R1385" s="130" t="str">
        <f t="shared" si="409"/>
        <v>J=</v>
      </c>
      <c r="S1385" s="125">
        <f t="shared" si="410"/>
        <v>45166</v>
      </c>
      <c r="T1385" s="133" t="str">
        <f t="shared" si="411"/>
        <v>-</v>
      </c>
      <c r="U1385" s="6"/>
      <c r="V1385" s="6"/>
      <c r="W1385" s="6"/>
      <c r="X1385" s="7"/>
      <c r="Y1385" s="1"/>
      <c r="Z1385" s="6"/>
      <c r="AA1385" s="7"/>
      <c r="AB1385" s="7"/>
      <c r="AC1385" s="7"/>
      <c r="AD1385" s="6"/>
      <c r="AE1385" s="8"/>
      <c r="AF1385" s="6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</row>
    <row r="1386" spans="1:212" x14ac:dyDescent="0.2">
      <c r="A1386" s="122">
        <f t="shared" si="402"/>
        <v>45080</v>
      </c>
      <c r="B1386" s="121">
        <f t="shared" ca="1" si="412"/>
        <v>10377.54679</v>
      </c>
      <c r="C1386" s="123">
        <f t="shared" si="403"/>
        <v>10000</v>
      </c>
      <c r="D1386" s="124">
        <f ca="1">IF(A1386&lt;$B$1,VLOOKUP(A1386,[1]DI!$A$4:$B$15000,2,FALSE),0)</f>
        <v>0</v>
      </c>
      <c r="E1386" s="123">
        <f t="shared" ca="1" si="396"/>
        <v>1</v>
      </c>
      <c r="F1386" s="123">
        <f ca="1">(TRUNC(PRODUCT($E$12:$E1385),16))</f>
        <v>1.2943615939634501</v>
      </c>
      <c r="G1386" s="123">
        <f t="shared" ca="1" si="395"/>
        <v>1.25106886020576</v>
      </c>
      <c r="H1386" s="123">
        <f t="shared" ca="1" si="397"/>
        <v>1.0346046</v>
      </c>
      <c r="I1386" s="124">
        <f t="shared" si="404"/>
        <v>1.15E-2</v>
      </c>
      <c r="J1386" s="125">
        <f t="shared" si="405"/>
        <v>44984</v>
      </c>
      <c r="K1386" s="126">
        <f t="shared" si="406"/>
        <v>66</v>
      </c>
      <c r="L1386" s="127">
        <f t="shared" si="407"/>
        <v>67</v>
      </c>
      <c r="M1386" s="128">
        <f t="shared" si="398"/>
        <v>1.0030447179999999</v>
      </c>
      <c r="N1386" s="128">
        <f t="shared" ca="1" si="399"/>
        <v>1.0377546790000001</v>
      </c>
      <c r="O1386" s="127">
        <f t="shared" si="408"/>
        <v>0</v>
      </c>
      <c r="P1386" s="123">
        <f t="shared" ca="1" si="400"/>
        <v>377.54678999999999</v>
      </c>
      <c r="Q1386" s="129">
        <f t="shared" si="401"/>
        <v>0</v>
      </c>
      <c r="R1386" s="130" t="str">
        <f t="shared" si="409"/>
        <v>J=</v>
      </c>
      <c r="S1386" s="125">
        <f t="shared" si="410"/>
        <v>45166</v>
      </c>
      <c r="T1386" s="133" t="str">
        <f t="shared" si="411"/>
        <v>-</v>
      </c>
      <c r="U1386" s="6"/>
      <c r="V1386" s="6"/>
      <c r="W1386" s="6"/>
      <c r="X1386" s="7"/>
      <c r="Y1386" s="1"/>
      <c r="Z1386" s="6"/>
      <c r="AA1386" s="7"/>
      <c r="AB1386" s="7"/>
      <c r="AC1386" s="7"/>
      <c r="AD1386" s="6"/>
      <c r="AE1386" s="8"/>
      <c r="AF1386" s="6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</row>
    <row r="1387" spans="1:212" x14ac:dyDescent="0.2">
      <c r="A1387" s="122">
        <f t="shared" si="402"/>
        <v>45081</v>
      </c>
      <c r="B1387" s="121">
        <f t="shared" ca="1" si="412"/>
        <v>10377.54679</v>
      </c>
      <c r="C1387" s="123">
        <f t="shared" si="403"/>
        <v>10000</v>
      </c>
      <c r="D1387" s="124">
        <f ca="1">IF(A1387&lt;$B$1,VLOOKUP(A1387,[1]DI!$A$4:$B$15000,2,FALSE),0)</f>
        <v>0</v>
      </c>
      <c r="E1387" s="123">
        <f t="shared" ca="1" si="396"/>
        <v>1</v>
      </c>
      <c r="F1387" s="123">
        <f ca="1">(TRUNC(PRODUCT($E$12:$E1386),16))</f>
        <v>1.2943615939634501</v>
      </c>
      <c r="G1387" s="123">
        <f t="shared" ca="1" si="395"/>
        <v>1.25106886020576</v>
      </c>
      <c r="H1387" s="123">
        <f t="shared" ca="1" si="397"/>
        <v>1.0346046</v>
      </c>
      <c r="I1387" s="124">
        <f t="shared" si="404"/>
        <v>1.15E-2</v>
      </c>
      <c r="J1387" s="125">
        <f t="shared" si="405"/>
        <v>44984</v>
      </c>
      <c r="K1387" s="126">
        <f t="shared" si="406"/>
        <v>66</v>
      </c>
      <c r="L1387" s="127">
        <f t="shared" si="407"/>
        <v>67</v>
      </c>
      <c r="M1387" s="128">
        <f t="shared" si="398"/>
        <v>1.0030447179999999</v>
      </c>
      <c r="N1387" s="128">
        <f t="shared" ca="1" si="399"/>
        <v>1.0377546790000001</v>
      </c>
      <c r="O1387" s="127">
        <f t="shared" si="408"/>
        <v>0</v>
      </c>
      <c r="P1387" s="123">
        <f t="shared" ca="1" si="400"/>
        <v>377.54678999999999</v>
      </c>
      <c r="Q1387" s="129">
        <f t="shared" si="401"/>
        <v>0</v>
      </c>
      <c r="R1387" s="130" t="str">
        <f t="shared" si="409"/>
        <v>J=</v>
      </c>
      <c r="S1387" s="125">
        <f t="shared" si="410"/>
        <v>45166</v>
      </c>
      <c r="T1387" s="133" t="str">
        <f t="shared" si="411"/>
        <v>-</v>
      </c>
      <c r="U1387" s="6"/>
      <c r="V1387" s="6"/>
      <c r="W1387" s="6"/>
      <c r="X1387" s="7"/>
      <c r="Y1387" s="1"/>
      <c r="Z1387" s="6"/>
      <c r="AA1387" s="7"/>
      <c r="AB1387" s="7"/>
      <c r="AC1387" s="7"/>
      <c r="AD1387" s="6"/>
      <c r="AE1387" s="8"/>
      <c r="AF1387" s="6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</row>
    <row r="1388" spans="1:212" x14ac:dyDescent="0.2">
      <c r="A1388" s="122">
        <f t="shared" si="402"/>
        <v>45082</v>
      </c>
      <c r="B1388" s="121">
        <f t="shared" ca="1" si="412"/>
        <v>10377.54679</v>
      </c>
      <c r="C1388" s="123">
        <f t="shared" si="403"/>
        <v>10000</v>
      </c>
      <c r="D1388" s="124">
        <f ca="1">IF(A1388&lt;$B$1,VLOOKUP(A1388,[1]DI!$A$4:$B$15000,2,FALSE),0)</f>
        <v>0.13650000000000001</v>
      </c>
      <c r="E1388" s="123">
        <f t="shared" ca="1" si="396"/>
        <v>1.00050788</v>
      </c>
      <c r="F1388" s="123">
        <f ca="1">(TRUNC(PRODUCT($E$12:$E1387),16))</f>
        <v>1.2943615939634501</v>
      </c>
      <c r="G1388" s="123">
        <f t="shared" ca="1" si="395"/>
        <v>1.25106886020576</v>
      </c>
      <c r="H1388" s="123">
        <f t="shared" ca="1" si="397"/>
        <v>1.0346046</v>
      </c>
      <c r="I1388" s="124">
        <f t="shared" si="404"/>
        <v>1.15E-2</v>
      </c>
      <c r="J1388" s="125">
        <f t="shared" si="405"/>
        <v>44984</v>
      </c>
      <c r="K1388" s="126">
        <f t="shared" si="406"/>
        <v>67</v>
      </c>
      <c r="L1388" s="127">
        <f t="shared" si="407"/>
        <v>67</v>
      </c>
      <c r="M1388" s="128">
        <f t="shared" si="398"/>
        <v>1.0030447179999999</v>
      </c>
      <c r="N1388" s="128">
        <f t="shared" ca="1" si="399"/>
        <v>1.0377546790000001</v>
      </c>
      <c r="O1388" s="127">
        <f t="shared" si="408"/>
        <v>0</v>
      </c>
      <c r="P1388" s="123">
        <f t="shared" ca="1" si="400"/>
        <v>377.54678999999999</v>
      </c>
      <c r="Q1388" s="129">
        <f t="shared" si="401"/>
        <v>0</v>
      </c>
      <c r="R1388" s="130" t="str">
        <f t="shared" si="409"/>
        <v>J=</v>
      </c>
      <c r="S1388" s="125">
        <f t="shared" si="410"/>
        <v>45166</v>
      </c>
      <c r="T1388" s="133" t="str">
        <f t="shared" si="411"/>
        <v>-</v>
      </c>
      <c r="U1388" s="6"/>
      <c r="V1388" s="6"/>
      <c r="W1388" s="6"/>
      <c r="X1388" s="7"/>
      <c r="Y1388" s="1"/>
      <c r="Z1388" s="6"/>
      <c r="AA1388" s="7"/>
      <c r="AB1388" s="7"/>
      <c r="AC1388" s="7"/>
      <c r="AD1388" s="6"/>
      <c r="AE1388" s="8"/>
      <c r="AF1388" s="6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</row>
    <row r="1389" spans="1:212" x14ac:dyDescent="0.2">
      <c r="A1389" s="122">
        <f t="shared" si="402"/>
        <v>45083</v>
      </c>
      <c r="B1389" s="121">
        <f t="shared" ca="1" si="412"/>
        <v>10383.288420000001</v>
      </c>
      <c r="C1389" s="123">
        <f t="shared" si="403"/>
        <v>10000</v>
      </c>
      <c r="D1389" s="124">
        <f ca="1">IF(A1389&lt;$B$1,VLOOKUP(A1389,[1]DI!$A$4:$B$15000,2,FALSE),0)</f>
        <v>0.13650000000000001</v>
      </c>
      <c r="E1389" s="123">
        <f t="shared" ca="1" si="396"/>
        <v>1.00050788</v>
      </c>
      <c r="F1389" s="123">
        <f ca="1">(TRUNC(PRODUCT($E$12:$E1388),16))</f>
        <v>1.2950189743298</v>
      </c>
      <c r="G1389" s="123">
        <f t="shared" ca="1" si="395"/>
        <v>1.25106886020576</v>
      </c>
      <c r="H1389" s="123">
        <f t="shared" ca="1" si="397"/>
        <v>1.03513005</v>
      </c>
      <c r="I1389" s="124">
        <f t="shared" si="404"/>
        <v>1.15E-2</v>
      </c>
      <c r="J1389" s="125">
        <f t="shared" si="405"/>
        <v>44984</v>
      </c>
      <c r="K1389" s="126">
        <f t="shared" si="406"/>
        <v>68</v>
      </c>
      <c r="L1389" s="127">
        <f t="shared" si="407"/>
        <v>68</v>
      </c>
      <c r="M1389" s="128">
        <f t="shared" si="398"/>
        <v>1.0030902319999999</v>
      </c>
      <c r="N1389" s="128">
        <f t="shared" ca="1" si="399"/>
        <v>1.0383288420000001</v>
      </c>
      <c r="O1389" s="127">
        <f t="shared" si="408"/>
        <v>0</v>
      </c>
      <c r="P1389" s="123">
        <f t="shared" ca="1" si="400"/>
        <v>383.28841999999997</v>
      </c>
      <c r="Q1389" s="129">
        <f t="shared" si="401"/>
        <v>0</v>
      </c>
      <c r="R1389" s="130" t="str">
        <f t="shared" si="409"/>
        <v>J=</v>
      </c>
      <c r="S1389" s="125">
        <f t="shared" si="410"/>
        <v>45166</v>
      </c>
      <c r="T1389" s="133" t="str">
        <f t="shared" si="411"/>
        <v>-</v>
      </c>
      <c r="U1389" s="6"/>
      <c r="V1389" s="6"/>
      <c r="W1389" s="6"/>
      <c r="X1389" s="7"/>
      <c r="Y1389" s="1"/>
      <c r="Z1389" s="6"/>
      <c r="AA1389" s="7"/>
      <c r="AB1389" s="7"/>
      <c r="AC1389" s="7"/>
      <c r="AD1389" s="6"/>
      <c r="AE1389" s="8"/>
      <c r="AF1389" s="6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</row>
    <row r="1390" spans="1:212" x14ac:dyDescent="0.2">
      <c r="A1390" s="122">
        <f t="shared" si="402"/>
        <v>45084</v>
      </c>
      <c r="B1390" s="121">
        <f t="shared" ca="1" si="412"/>
        <v>10389.03326</v>
      </c>
      <c r="C1390" s="123">
        <f t="shared" si="403"/>
        <v>10000</v>
      </c>
      <c r="D1390" s="124">
        <f ca="1">IF(A1390&lt;$B$1,VLOOKUP(A1390,[1]DI!$A$4:$B$15000,2,FALSE),0)</f>
        <v>0.13650000000000001</v>
      </c>
      <c r="E1390" s="123">
        <f t="shared" ca="1" si="396"/>
        <v>1.00050788</v>
      </c>
      <c r="F1390" s="123">
        <f ca="1">(TRUNC(PRODUCT($E$12:$E1389),16))</f>
        <v>1.2956766885664801</v>
      </c>
      <c r="G1390" s="123">
        <f t="shared" ca="1" si="395"/>
        <v>1.25106886020576</v>
      </c>
      <c r="H1390" s="123">
        <f t="shared" ca="1" si="397"/>
        <v>1.03565577</v>
      </c>
      <c r="I1390" s="124">
        <f t="shared" si="404"/>
        <v>1.15E-2</v>
      </c>
      <c r="J1390" s="125">
        <f t="shared" si="405"/>
        <v>44984</v>
      </c>
      <c r="K1390" s="126">
        <f t="shared" si="406"/>
        <v>69</v>
      </c>
      <c r="L1390" s="127">
        <f t="shared" si="407"/>
        <v>69</v>
      </c>
      <c r="M1390" s="128">
        <f t="shared" si="398"/>
        <v>1.003135748</v>
      </c>
      <c r="N1390" s="128">
        <f t="shared" ca="1" si="399"/>
        <v>1.038903326</v>
      </c>
      <c r="O1390" s="127">
        <f t="shared" si="408"/>
        <v>0</v>
      </c>
      <c r="P1390" s="123">
        <f t="shared" ca="1" si="400"/>
        <v>389.03325999999998</v>
      </c>
      <c r="Q1390" s="129">
        <f t="shared" si="401"/>
        <v>0</v>
      </c>
      <c r="R1390" s="130" t="str">
        <f t="shared" si="409"/>
        <v>J=</v>
      </c>
      <c r="S1390" s="125">
        <f t="shared" si="410"/>
        <v>45166</v>
      </c>
      <c r="T1390" s="133" t="str">
        <f t="shared" si="411"/>
        <v>-</v>
      </c>
      <c r="U1390" s="6"/>
      <c r="V1390" s="6"/>
      <c r="W1390" s="6"/>
      <c r="X1390" s="7"/>
      <c r="Y1390" s="1"/>
      <c r="Z1390" s="6"/>
      <c r="AA1390" s="7"/>
      <c r="AB1390" s="7"/>
      <c r="AC1390" s="7"/>
      <c r="AD1390" s="6"/>
      <c r="AE1390" s="8"/>
      <c r="AF1390" s="6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</row>
    <row r="1391" spans="1:212" x14ac:dyDescent="0.2">
      <c r="A1391" s="122">
        <f t="shared" si="402"/>
        <v>45085</v>
      </c>
      <c r="B1391" s="121">
        <f t="shared" ca="1" si="412"/>
        <v>10394.781300000001</v>
      </c>
      <c r="C1391" s="123">
        <f t="shared" si="403"/>
        <v>10000</v>
      </c>
      <c r="D1391" s="124">
        <f ca="1">IF(A1391&lt;$B$1,VLOOKUP(A1391,[1]DI!$A$4:$B$15000,2,FALSE),0)</f>
        <v>0</v>
      </c>
      <c r="E1391" s="123">
        <f t="shared" ca="1" si="396"/>
        <v>1</v>
      </c>
      <c r="F1391" s="123">
        <f ca="1">(TRUNC(PRODUCT($E$12:$E1390),16))</f>
        <v>1.29633473684307</v>
      </c>
      <c r="G1391" s="123">
        <f t="shared" ca="1" si="395"/>
        <v>1.25106886020576</v>
      </c>
      <c r="H1391" s="123">
        <f t="shared" ca="1" si="397"/>
        <v>1.0361817600000001</v>
      </c>
      <c r="I1391" s="124">
        <f t="shared" si="404"/>
        <v>1.15E-2</v>
      </c>
      <c r="J1391" s="125">
        <f t="shared" si="405"/>
        <v>44984</v>
      </c>
      <c r="K1391" s="126">
        <f t="shared" si="406"/>
        <v>69</v>
      </c>
      <c r="L1391" s="127">
        <f t="shared" si="407"/>
        <v>70</v>
      </c>
      <c r="M1391" s="128">
        <f t="shared" si="398"/>
        <v>1.0031812659999999</v>
      </c>
      <c r="N1391" s="128">
        <f t="shared" ca="1" si="399"/>
        <v>1.03947813</v>
      </c>
      <c r="O1391" s="127">
        <f t="shared" si="408"/>
        <v>0</v>
      </c>
      <c r="P1391" s="123">
        <f t="shared" ca="1" si="400"/>
        <v>394.78129999999999</v>
      </c>
      <c r="Q1391" s="129">
        <f t="shared" si="401"/>
        <v>0</v>
      </c>
      <c r="R1391" s="130" t="str">
        <f t="shared" si="409"/>
        <v>J=</v>
      </c>
      <c r="S1391" s="125">
        <f t="shared" si="410"/>
        <v>45166</v>
      </c>
      <c r="T1391" s="133" t="str">
        <f t="shared" si="411"/>
        <v>-</v>
      </c>
      <c r="U1391" s="6"/>
      <c r="V1391" s="6"/>
      <c r="W1391" s="6"/>
      <c r="X1391" s="7"/>
      <c r="Y1391" s="1"/>
      <c r="Z1391" s="6"/>
      <c r="AA1391" s="7"/>
      <c r="AB1391" s="7"/>
      <c r="AC1391" s="7"/>
      <c r="AD1391" s="6"/>
      <c r="AE1391" s="8"/>
      <c r="AF1391" s="6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</row>
    <row r="1392" spans="1:212" x14ac:dyDescent="0.2">
      <c r="A1392" s="122">
        <f t="shared" si="402"/>
        <v>45086</v>
      </c>
      <c r="B1392" s="121">
        <f t="shared" ca="1" si="412"/>
        <v>10394.781300000001</v>
      </c>
      <c r="C1392" s="123">
        <f t="shared" si="403"/>
        <v>10000</v>
      </c>
      <c r="D1392" s="124">
        <f ca="1">IF(A1392&lt;$B$1,VLOOKUP(A1392,[1]DI!$A$4:$B$15000,2,FALSE),0)</f>
        <v>0.13650000000000001</v>
      </c>
      <c r="E1392" s="123">
        <f t="shared" ca="1" si="396"/>
        <v>1.00050788</v>
      </c>
      <c r="F1392" s="123">
        <f ca="1">(TRUNC(PRODUCT($E$12:$E1391),16))</f>
        <v>1.29633473684307</v>
      </c>
      <c r="G1392" s="123">
        <f t="shared" ref="G1392:G1455" ca="1" si="413">IF(O1391&gt;0,F1391,G1391)</f>
        <v>1.25106886020576</v>
      </c>
      <c r="H1392" s="123">
        <f t="shared" ca="1" si="397"/>
        <v>1.0361817600000001</v>
      </c>
      <c r="I1392" s="124">
        <f t="shared" si="404"/>
        <v>1.15E-2</v>
      </c>
      <c r="J1392" s="125">
        <f t="shared" si="405"/>
        <v>44984</v>
      </c>
      <c r="K1392" s="126">
        <f t="shared" si="406"/>
        <v>70</v>
      </c>
      <c r="L1392" s="127">
        <f t="shared" si="407"/>
        <v>70</v>
      </c>
      <c r="M1392" s="128">
        <f t="shared" si="398"/>
        <v>1.0031812659999999</v>
      </c>
      <c r="N1392" s="128">
        <f t="shared" ca="1" si="399"/>
        <v>1.03947813</v>
      </c>
      <c r="O1392" s="127">
        <f t="shared" si="408"/>
        <v>0</v>
      </c>
      <c r="P1392" s="123">
        <f t="shared" ca="1" si="400"/>
        <v>394.78129999999999</v>
      </c>
      <c r="Q1392" s="129">
        <f t="shared" si="401"/>
        <v>0</v>
      </c>
      <c r="R1392" s="130" t="str">
        <f t="shared" si="409"/>
        <v>J=</v>
      </c>
      <c r="S1392" s="125">
        <f t="shared" si="410"/>
        <v>45166</v>
      </c>
      <c r="T1392" s="133" t="str">
        <f t="shared" si="411"/>
        <v>-</v>
      </c>
      <c r="U1392" s="6"/>
      <c r="V1392" s="6"/>
      <c r="W1392" s="6"/>
      <c r="X1392" s="7"/>
      <c r="Y1392" s="1"/>
      <c r="Z1392" s="6"/>
      <c r="AA1392" s="7"/>
      <c r="AB1392" s="7"/>
      <c r="AC1392" s="7"/>
      <c r="AD1392" s="6"/>
      <c r="AE1392" s="8"/>
      <c r="AF1392" s="6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</row>
    <row r="1393" spans="1:212" x14ac:dyDescent="0.2">
      <c r="A1393" s="122">
        <f t="shared" si="402"/>
        <v>45087</v>
      </c>
      <c r="B1393" s="121">
        <f t="shared" ca="1" si="412"/>
        <v>10400.53254</v>
      </c>
      <c r="C1393" s="123">
        <f t="shared" si="403"/>
        <v>10000</v>
      </c>
      <c r="D1393" s="124">
        <f ca="1">IF(A1393&lt;$B$1,VLOOKUP(A1393,[1]DI!$A$4:$B$15000,2,FALSE),0)</f>
        <v>0</v>
      </c>
      <c r="E1393" s="123">
        <f t="shared" ca="1" si="396"/>
        <v>1</v>
      </c>
      <c r="F1393" s="123">
        <f ca="1">(TRUNC(PRODUCT($E$12:$E1392),16))</f>
        <v>1.2969931193292199</v>
      </c>
      <c r="G1393" s="123">
        <f t="shared" ca="1" si="413"/>
        <v>1.25106886020576</v>
      </c>
      <c r="H1393" s="123">
        <f t="shared" ca="1" si="397"/>
        <v>1.0367080200000001</v>
      </c>
      <c r="I1393" s="124">
        <f t="shared" si="404"/>
        <v>1.15E-2</v>
      </c>
      <c r="J1393" s="125">
        <f t="shared" si="405"/>
        <v>44984</v>
      </c>
      <c r="K1393" s="126">
        <f t="shared" si="406"/>
        <v>70</v>
      </c>
      <c r="L1393" s="127">
        <f t="shared" si="407"/>
        <v>71</v>
      </c>
      <c r="M1393" s="128">
        <f t="shared" si="398"/>
        <v>1.0032267850000001</v>
      </c>
      <c r="N1393" s="128">
        <f t="shared" ca="1" si="399"/>
        <v>1.040053254</v>
      </c>
      <c r="O1393" s="127">
        <f t="shared" si="408"/>
        <v>0</v>
      </c>
      <c r="P1393" s="123">
        <f t="shared" ca="1" si="400"/>
        <v>400.53253999999998</v>
      </c>
      <c r="Q1393" s="129">
        <f t="shared" si="401"/>
        <v>0</v>
      </c>
      <c r="R1393" s="130" t="str">
        <f t="shared" si="409"/>
        <v>J=</v>
      </c>
      <c r="S1393" s="125">
        <f t="shared" si="410"/>
        <v>45166</v>
      </c>
      <c r="T1393" s="133" t="str">
        <f t="shared" si="411"/>
        <v>-</v>
      </c>
      <c r="U1393" s="6"/>
      <c r="V1393" s="6"/>
      <c r="W1393" s="6"/>
      <c r="X1393" s="7"/>
      <c r="Y1393" s="1"/>
      <c r="Z1393" s="6"/>
      <c r="AA1393" s="7"/>
      <c r="AB1393" s="7"/>
      <c r="AC1393" s="7"/>
      <c r="AD1393" s="6"/>
      <c r="AE1393" s="8"/>
      <c r="AF1393" s="6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</row>
    <row r="1394" spans="1:212" x14ac:dyDescent="0.2">
      <c r="A1394" s="122">
        <f t="shared" si="402"/>
        <v>45088</v>
      </c>
      <c r="B1394" s="121">
        <f t="shared" ca="1" si="412"/>
        <v>10400.53254</v>
      </c>
      <c r="C1394" s="123">
        <f t="shared" si="403"/>
        <v>10000</v>
      </c>
      <c r="D1394" s="124">
        <f ca="1">IF(A1394&lt;$B$1,VLOOKUP(A1394,[1]DI!$A$4:$B$15000,2,FALSE),0)</f>
        <v>0</v>
      </c>
      <c r="E1394" s="123">
        <f t="shared" ca="1" si="396"/>
        <v>1</v>
      </c>
      <c r="F1394" s="123">
        <f ca="1">(TRUNC(PRODUCT($E$12:$E1393),16))</f>
        <v>1.2969931193292199</v>
      </c>
      <c r="G1394" s="123">
        <f t="shared" ca="1" si="413"/>
        <v>1.25106886020576</v>
      </c>
      <c r="H1394" s="123">
        <f t="shared" ca="1" si="397"/>
        <v>1.0367080200000001</v>
      </c>
      <c r="I1394" s="124">
        <f t="shared" si="404"/>
        <v>1.15E-2</v>
      </c>
      <c r="J1394" s="125">
        <f t="shared" si="405"/>
        <v>44984</v>
      </c>
      <c r="K1394" s="126">
        <f t="shared" si="406"/>
        <v>70</v>
      </c>
      <c r="L1394" s="127">
        <f t="shared" si="407"/>
        <v>71</v>
      </c>
      <c r="M1394" s="128">
        <f t="shared" si="398"/>
        <v>1.0032267850000001</v>
      </c>
      <c r="N1394" s="128">
        <f t="shared" ca="1" si="399"/>
        <v>1.040053254</v>
      </c>
      <c r="O1394" s="127">
        <f t="shared" si="408"/>
        <v>0</v>
      </c>
      <c r="P1394" s="123">
        <f t="shared" ca="1" si="400"/>
        <v>400.53253999999998</v>
      </c>
      <c r="Q1394" s="129">
        <f t="shared" si="401"/>
        <v>0</v>
      </c>
      <c r="R1394" s="130" t="str">
        <f t="shared" si="409"/>
        <v>J=</v>
      </c>
      <c r="S1394" s="125">
        <f t="shared" si="410"/>
        <v>45166</v>
      </c>
      <c r="T1394" s="133" t="str">
        <f t="shared" si="411"/>
        <v>-</v>
      </c>
      <c r="U1394" s="6"/>
      <c r="V1394" s="6"/>
      <c r="W1394" s="6"/>
      <c r="X1394" s="7"/>
      <c r="Y1394" s="1"/>
      <c r="Z1394" s="6"/>
      <c r="AA1394" s="7"/>
      <c r="AB1394" s="7"/>
      <c r="AC1394" s="7"/>
      <c r="AD1394" s="6"/>
      <c r="AE1394" s="8"/>
      <c r="AF1394" s="6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</row>
    <row r="1395" spans="1:212" x14ac:dyDescent="0.2">
      <c r="A1395" s="122">
        <f t="shared" si="402"/>
        <v>45089</v>
      </c>
      <c r="B1395" s="121">
        <f t="shared" ca="1" si="412"/>
        <v>10400.53254</v>
      </c>
      <c r="C1395" s="123">
        <f t="shared" si="403"/>
        <v>10000</v>
      </c>
      <c r="D1395" s="124">
        <f ca="1">IF(A1395&lt;$B$1,VLOOKUP(A1395,[1]DI!$A$4:$B$15000,2,FALSE),0)</f>
        <v>0.13650000000000001</v>
      </c>
      <c r="E1395" s="123">
        <f t="shared" ca="1" si="396"/>
        <v>1.00050788</v>
      </c>
      <c r="F1395" s="123">
        <f ca="1">(TRUNC(PRODUCT($E$12:$E1394),16))</f>
        <v>1.2969931193292199</v>
      </c>
      <c r="G1395" s="123">
        <f t="shared" ca="1" si="413"/>
        <v>1.25106886020576</v>
      </c>
      <c r="H1395" s="123">
        <f t="shared" ca="1" si="397"/>
        <v>1.0367080200000001</v>
      </c>
      <c r="I1395" s="124">
        <f t="shared" si="404"/>
        <v>1.15E-2</v>
      </c>
      <c r="J1395" s="125">
        <f t="shared" si="405"/>
        <v>44984</v>
      </c>
      <c r="K1395" s="126">
        <f t="shared" si="406"/>
        <v>71</v>
      </c>
      <c r="L1395" s="127">
        <f t="shared" si="407"/>
        <v>71</v>
      </c>
      <c r="M1395" s="128">
        <f t="shared" si="398"/>
        <v>1.0032267850000001</v>
      </c>
      <c r="N1395" s="128">
        <f t="shared" ca="1" si="399"/>
        <v>1.040053254</v>
      </c>
      <c r="O1395" s="127">
        <f t="shared" si="408"/>
        <v>0</v>
      </c>
      <c r="P1395" s="123">
        <f t="shared" ca="1" si="400"/>
        <v>400.53253999999998</v>
      </c>
      <c r="Q1395" s="129">
        <f t="shared" si="401"/>
        <v>0</v>
      </c>
      <c r="R1395" s="130" t="str">
        <f t="shared" si="409"/>
        <v>J=</v>
      </c>
      <c r="S1395" s="125">
        <f t="shared" si="410"/>
        <v>45166</v>
      </c>
      <c r="T1395" s="133" t="str">
        <f t="shared" si="411"/>
        <v>-</v>
      </c>
      <c r="U1395" s="6"/>
      <c r="V1395" s="6"/>
      <c r="W1395" s="6"/>
      <c r="X1395" s="7"/>
      <c r="Y1395" s="1"/>
      <c r="Z1395" s="6"/>
      <c r="AA1395" s="7"/>
      <c r="AB1395" s="7"/>
      <c r="AC1395" s="7"/>
      <c r="AD1395" s="6"/>
      <c r="AE1395" s="8"/>
      <c r="AF1395" s="6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</row>
    <row r="1396" spans="1:212" x14ac:dyDescent="0.2">
      <c r="A1396" s="122">
        <f t="shared" si="402"/>
        <v>45090</v>
      </c>
      <c r="B1396" s="121">
        <f t="shared" ca="1" si="412"/>
        <v>10406.28689999</v>
      </c>
      <c r="C1396" s="123">
        <f t="shared" si="403"/>
        <v>10000</v>
      </c>
      <c r="D1396" s="124">
        <f ca="1">IF(A1396&lt;$B$1,VLOOKUP(A1396,[1]DI!$A$4:$B$15000,2,FALSE),0)</f>
        <v>0.13650000000000001</v>
      </c>
      <c r="E1396" s="123">
        <f t="shared" ca="1" si="396"/>
        <v>1.00050788</v>
      </c>
      <c r="F1396" s="123">
        <f ca="1">(TRUNC(PRODUCT($E$12:$E1395),16))</f>
        <v>1.2976518361946601</v>
      </c>
      <c r="G1396" s="123">
        <f t="shared" ca="1" si="413"/>
        <v>1.25106886020576</v>
      </c>
      <c r="H1396" s="123">
        <f t="shared" ca="1" si="397"/>
        <v>1.03723454</v>
      </c>
      <c r="I1396" s="124">
        <f t="shared" si="404"/>
        <v>1.15E-2</v>
      </c>
      <c r="J1396" s="125">
        <f t="shared" si="405"/>
        <v>44984</v>
      </c>
      <c r="K1396" s="126">
        <f t="shared" si="406"/>
        <v>72</v>
      </c>
      <c r="L1396" s="127">
        <f t="shared" si="407"/>
        <v>72</v>
      </c>
      <c r="M1396" s="128">
        <f t="shared" si="398"/>
        <v>1.003272307</v>
      </c>
      <c r="N1396" s="128">
        <f t="shared" ca="1" si="399"/>
        <v>1.0406286899999999</v>
      </c>
      <c r="O1396" s="127">
        <f t="shared" si="408"/>
        <v>0</v>
      </c>
      <c r="P1396" s="123">
        <f t="shared" ca="1" si="400"/>
        <v>406.28689998999999</v>
      </c>
      <c r="Q1396" s="129">
        <f t="shared" si="401"/>
        <v>0</v>
      </c>
      <c r="R1396" s="130" t="str">
        <f t="shared" si="409"/>
        <v>J=</v>
      </c>
      <c r="S1396" s="125">
        <f t="shared" si="410"/>
        <v>45166</v>
      </c>
      <c r="T1396" s="133" t="str">
        <f t="shared" si="411"/>
        <v>-</v>
      </c>
      <c r="U1396" s="6"/>
      <c r="V1396" s="6"/>
      <c r="W1396" s="6"/>
      <c r="X1396" s="7"/>
      <c r="Y1396" s="1"/>
      <c r="Z1396" s="6"/>
      <c r="AA1396" s="7"/>
      <c r="AB1396" s="7"/>
      <c r="AC1396" s="7"/>
      <c r="AD1396" s="6"/>
      <c r="AE1396" s="8"/>
      <c r="AF1396" s="6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</row>
    <row r="1397" spans="1:212" x14ac:dyDescent="0.2">
      <c r="A1397" s="122">
        <f t="shared" si="402"/>
        <v>45091</v>
      </c>
      <c r="B1397" s="121">
        <f t="shared" ca="1" si="412"/>
        <v>10412.04446999</v>
      </c>
      <c r="C1397" s="123">
        <f t="shared" si="403"/>
        <v>10000</v>
      </c>
      <c r="D1397" s="124">
        <f ca="1">IF(A1397&lt;$B$1,VLOOKUP(A1397,[1]DI!$A$4:$B$15000,2,FALSE),0)</f>
        <v>0.13650000000000001</v>
      </c>
      <c r="E1397" s="123">
        <f t="shared" ca="1" si="396"/>
        <v>1.00050788</v>
      </c>
      <c r="F1397" s="123">
        <f ca="1">(TRUNC(PRODUCT($E$12:$E1396),16))</f>
        <v>1.29831088760923</v>
      </c>
      <c r="G1397" s="123">
        <f t="shared" ca="1" si="413"/>
        <v>1.25106886020576</v>
      </c>
      <c r="H1397" s="123">
        <f t="shared" ca="1" si="397"/>
        <v>1.0377613299999999</v>
      </c>
      <c r="I1397" s="124">
        <f t="shared" si="404"/>
        <v>1.15E-2</v>
      </c>
      <c r="J1397" s="125">
        <f t="shared" si="405"/>
        <v>44984</v>
      </c>
      <c r="K1397" s="126">
        <f t="shared" si="406"/>
        <v>73</v>
      </c>
      <c r="L1397" s="127">
        <f t="shared" si="407"/>
        <v>73</v>
      </c>
      <c r="M1397" s="128">
        <f t="shared" si="398"/>
        <v>1.0033178309999999</v>
      </c>
      <c r="N1397" s="128">
        <f t="shared" ca="1" si="399"/>
        <v>1.0412044469999999</v>
      </c>
      <c r="O1397" s="127">
        <f t="shared" si="408"/>
        <v>0</v>
      </c>
      <c r="P1397" s="123">
        <f t="shared" ca="1" si="400"/>
        <v>412.04446998999998</v>
      </c>
      <c r="Q1397" s="129">
        <f t="shared" si="401"/>
        <v>0</v>
      </c>
      <c r="R1397" s="130" t="str">
        <f t="shared" si="409"/>
        <v>J=</v>
      </c>
      <c r="S1397" s="125">
        <f t="shared" si="410"/>
        <v>45166</v>
      </c>
      <c r="T1397" s="133" t="str">
        <f t="shared" si="411"/>
        <v>-</v>
      </c>
      <c r="U1397" s="6"/>
      <c r="V1397" s="6"/>
      <c r="W1397" s="6"/>
      <c r="X1397" s="7"/>
      <c r="Y1397" s="1"/>
      <c r="Z1397" s="6"/>
      <c r="AA1397" s="7"/>
      <c r="AB1397" s="7"/>
      <c r="AC1397" s="7"/>
      <c r="AD1397" s="6"/>
      <c r="AE1397" s="8"/>
      <c r="AF1397" s="6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</row>
    <row r="1398" spans="1:212" x14ac:dyDescent="0.2">
      <c r="A1398" s="122">
        <f t="shared" si="402"/>
        <v>45092</v>
      </c>
      <c r="B1398" s="121">
        <f t="shared" ca="1" si="412"/>
        <v>10417.80525999</v>
      </c>
      <c r="C1398" s="123">
        <f t="shared" si="403"/>
        <v>10000</v>
      </c>
      <c r="D1398" s="124">
        <f ca="1">IF(A1398&lt;$B$1,VLOOKUP(A1398,[1]DI!$A$4:$B$15000,2,FALSE),0)</f>
        <v>0.13650000000000001</v>
      </c>
      <c r="E1398" s="123">
        <f t="shared" ca="1" si="396"/>
        <v>1.00050788</v>
      </c>
      <c r="F1398" s="123">
        <f ca="1">(TRUNC(PRODUCT($E$12:$E1397),16))</f>
        <v>1.2989702737428299</v>
      </c>
      <c r="G1398" s="123">
        <f t="shared" ca="1" si="413"/>
        <v>1.25106886020576</v>
      </c>
      <c r="H1398" s="123">
        <f t="shared" ca="1" si="397"/>
        <v>1.0382883899999999</v>
      </c>
      <c r="I1398" s="124">
        <f t="shared" si="404"/>
        <v>1.15E-2</v>
      </c>
      <c r="J1398" s="125">
        <f t="shared" si="405"/>
        <v>44984</v>
      </c>
      <c r="K1398" s="126">
        <f t="shared" si="406"/>
        <v>74</v>
      </c>
      <c r="L1398" s="127">
        <f t="shared" si="407"/>
        <v>74</v>
      </c>
      <c r="M1398" s="128">
        <f t="shared" si="398"/>
        <v>1.0033633580000001</v>
      </c>
      <c r="N1398" s="128">
        <f t="shared" ca="1" si="399"/>
        <v>1.0417805259999999</v>
      </c>
      <c r="O1398" s="127">
        <f t="shared" si="408"/>
        <v>0</v>
      </c>
      <c r="P1398" s="123">
        <f t="shared" ca="1" si="400"/>
        <v>417.80525999000002</v>
      </c>
      <c r="Q1398" s="129">
        <f t="shared" si="401"/>
        <v>0</v>
      </c>
      <c r="R1398" s="130" t="str">
        <f t="shared" si="409"/>
        <v>J=</v>
      </c>
      <c r="S1398" s="125">
        <f t="shared" si="410"/>
        <v>45166</v>
      </c>
      <c r="T1398" s="133" t="str">
        <f t="shared" si="411"/>
        <v>-</v>
      </c>
      <c r="U1398" s="6"/>
      <c r="V1398" s="6"/>
      <c r="W1398" s="6"/>
      <c r="X1398" s="7"/>
      <c r="Y1398" s="1"/>
      <c r="Z1398" s="6"/>
      <c r="AA1398" s="7"/>
      <c r="AB1398" s="7"/>
      <c r="AC1398" s="7"/>
      <c r="AD1398" s="6"/>
      <c r="AE1398" s="8"/>
      <c r="AF1398" s="6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</row>
    <row r="1399" spans="1:212" x14ac:dyDescent="0.2">
      <c r="A1399" s="122">
        <f t="shared" si="402"/>
        <v>45093</v>
      </c>
      <c r="B1399" s="121">
        <f t="shared" ca="1" si="412"/>
        <v>10423.56923999</v>
      </c>
      <c r="C1399" s="123">
        <f t="shared" si="403"/>
        <v>10000</v>
      </c>
      <c r="D1399" s="124">
        <f ca="1">IF(A1399&lt;$B$1,VLOOKUP(A1399,[1]DI!$A$4:$B$15000,2,FALSE),0)</f>
        <v>0.13650000000000001</v>
      </c>
      <c r="E1399" s="123">
        <f t="shared" ca="1" si="396"/>
        <v>1.00050788</v>
      </c>
      <c r="F1399" s="123">
        <f ca="1">(TRUNC(PRODUCT($E$12:$E1398),16))</f>
        <v>1.2996299947654499</v>
      </c>
      <c r="G1399" s="123">
        <f t="shared" ca="1" si="413"/>
        <v>1.25106886020576</v>
      </c>
      <c r="H1399" s="123">
        <f t="shared" ca="1" si="397"/>
        <v>1.0388157200000001</v>
      </c>
      <c r="I1399" s="124">
        <f t="shared" si="404"/>
        <v>1.15E-2</v>
      </c>
      <c r="J1399" s="125">
        <f t="shared" si="405"/>
        <v>44984</v>
      </c>
      <c r="K1399" s="126">
        <f t="shared" si="406"/>
        <v>75</v>
      </c>
      <c r="L1399" s="127">
        <f t="shared" si="407"/>
        <v>75</v>
      </c>
      <c r="M1399" s="128">
        <f t="shared" si="398"/>
        <v>1.0034088860000001</v>
      </c>
      <c r="N1399" s="128">
        <f t="shared" ca="1" si="399"/>
        <v>1.0423569239999999</v>
      </c>
      <c r="O1399" s="127">
        <f t="shared" si="408"/>
        <v>0</v>
      </c>
      <c r="P1399" s="123">
        <f t="shared" ca="1" si="400"/>
        <v>423.56923999000003</v>
      </c>
      <c r="Q1399" s="129">
        <f t="shared" si="401"/>
        <v>0</v>
      </c>
      <c r="R1399" s="130" t="str">
        <f t="shared" si="409"/>
        <v>J=</v>
      </c>
      <c r="S1399" s="125">
        <f t="shared" si="410"/>
        <v>45166</v>
      </c>
      <c r="T1399" s="133" t="str">
        <f t="shared" si="411"/>
        <v>-</v>
      </c>
      <c r="U1399" s="6"/>
      <c r="V1399" s="6"/>
      <c r="W1399" s="6"/>
      <c r="X1399" s="7"/>
      <c r="Y1399" s="1"/>
      <c r="Z1399" s="6"/>
      <c r="AA1399" s="7"/>
      <c r="AB1399" s="7"/>
      <c r="AC1399" s="7"/>
      <c r="AD1399" s="6"/>
      <c r="AE1399" s="8"/>
      <c r="AF1399" s="6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</row>
    <row r="1400" spans="1:212" x14ac:dyDescent="0.2">
      <c r="A1400" s="122">
        <f t="shared" si="402"/>
        <v>45094</v>
      </c>
      <c r="B1400" s="121">
        <f t="shared" ca="1" si="412"/>
        <v>10429.336339990001</v>
      </c>
      <c r="C1400" s="123">
        <f t="shared" si="403"/>
        <v>10000</v>
      </c>
      <c r="D1400" s="124">
        <f ca="1">IF(A1400&lt;$B$1,VLOOKUP(A1400,[1]DI!$A$4:$B$15000,2,FALSE),0)</f>
        <v>0</v>
      </c>
      <c r="E1400" s="123">
        <f t="shared" ca="1" si="396"/>
        <v>1</v>
      </c>
      <c r="F1400" s="123">
        <f ca="1">(TRUNC(PRODUCT($E$12:$E1399),16))</f>
        <v>1.3002900508472</v>
      </c>
      <c r="G1400" s="123">
        <f t="shared" ca="1" si="413"/>
        <v>1.25106886020576</v>
      </c>
      <c r="H1400" s="123">
        <f t="shared" ca="1" si="397"/>
        <v>1.03934331</v>
      </c>
      <c r="I1400" s="124">
        <f t="shared" si="404"/>
        <v>1.15E-2</v>
      </c>
      <c r="J1400" s="125">
        <f t="shared" si="405"/>
        <v>44984</v>
      </c>
      <c r="K1400" s="126">
        <f t="shared" si="406"/>
        <v>75</v>
      </c>
      <c r="L1400" s="127">
        <f t="shared" si="407"/>
        <v>76</v>
      </c>
      <c r="M1400" s="128">
        <f t="shared" si="398"/>
        <v>1.0034544160000001</v>
      </c>
      <c r="N1400" s="128">
        <f t="shared" ca="1" si="399"/>
        <v>1.0429336339999999</v>
      </c>
      <c r="O1400" s="127">
        <f t="shared" si="408"/>
        <v>0</v>
      </c>
      <c r="P1400" s="123">
        <f t="shared" ca="1" si="400"/>
        <v>429.33633999</v>
      </c>
      <c r="Q1400" s="129">
        <f t="shared" si="401"/>
        <v>0</v>
      </c>
      <c r="R1400" s="130" t="str">
        <f t="shared" si="409"/>
        <v>J=</v>
      </c>
      <c r="S1400" s="125">
        <f t="shared" si="410"/>
        <v>45166</v>
      </c>
      <c r="T1400" s="133" t="str">
        <f t="shared" si="411"/>
        <v>-</v>
      </c>
      <c r="U1400" s="6"/>
      <c r="V1400" s="6"/>
      <c r="W1400" s="6"/>
      <c r="X1400" s="7"/>
      <c r="Y1400" s="1"/>
      <c r="Z1400" s="6"/>
      <c r="AA1400" s="7"/>
      <c r="AB1400" s="7"/>
      <c r="AC1400" s="7"/>
      <c r="AD1400" s="6"/>
      <c r="AE1400" s="8"/>
      <c r="AF1400" s="6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</row>
    <row r="1401" spans="1:212" x14ac:dyDescent="0.2">
      <c r="A1401" s="122">
        <f t="shared" si="402"/>
        <v>45095</v>
      </c>
      <c r="B1401" s="121">
        <f t="shared" ca="1" si="412"/>
        <v>10429.336339990001</v>
      </c>
      <c r="C1401" s="123">
        <f t="shared" si="403"/>
        <v>10000</v>
      </c>
      <c r="D1401" s="124">
        <f ca="1">IF(A1401&lt;$B$1,VLOOKUP(A1401,[1]DI!$A$4:$B$15000,2,FALSE),0)</f>
        <v>0</v>
      </c>
      <c r="E1401" s="123">
        <f t="shared" ca="1" si="396"/>
        <v>1</v>
      </c>
      <c r="F1401" s="123">
        <f ca="1">(TRUNC(PRODUCT($E$12:$E1400),16))</f>
        <v>1.3002900508472</v>
      </c>
      <c r="G1401" s="123">
        <f t="shared" ca="1" si="413"/>
        <v>1.25106886020576</v>
      </c>
      <c r="H1401" s="123">
        <f t="shared" ca="1" si="397"/>
        <v>1.03934331</v>
      </c>
      <c r="I1401" s="124">
        <f t="shared" si="404"/>
        <v>1.15E-2</v>
      </c>
      <c r="J1401" s="125">
        <f t="shared" si="405"/>
        <v>44984</v>
      </c>
      <c r="K1401" s="126">
        <f t="shared" si="406"/>
        <v>75</v>
      </c>
      <c r="L1401" s="127">
        <f t="shared" si="407"/>
        <v>76</v>
      </c>
      <c r="M1401" s="128">
        <f t="shared" si="398"/>
        <v>1.0034544160000001</v>
      </c>
      <c r="N1401" s="128">
        <f t="shared" ca="1" si="399"/>
        <v>1.0429336339999999</v>
      </c>
      <c r="O1401" s="127">
        <f t="shared" si="408"/>
        <v>0</v>
      </c>
      <c r="P1401" s="123">
        <f t="shared" ca="1" si="400"/>
        <v>429.33633999</v>
      </c>
      <c r="Q1401" s="129">
        <f t="shared" si="401"/>
        <v>0</v>
      </c>
      <c r="R1401" s="130" t="str">
        <f t="shared" si="409"/>
        <v>J=</v>
      </c>
      <c r="S1401" s="125">
        <f t="shared" si="410"/>
        <v>45166</v>
      </c>
      <c r="T1401" s="133" t="str">
        <f t="shared" si="411"/>
        <v>-</v>
      </c>
      <c r="U1401" s="6"/>
      <c r="V1401" s="6"/>
      <c r="W1401" s="6"/>
      <c r="X1401" s="7"/>
      <c r="Y1401" s="1"/>
      <c r="Z1401" s="6"/>
      <c r="AA1401" s="7"/>
      <c r="AB1401" s="7"/>
      <c r="AC1401" s="7"/>
      <c r="AD1401" s="6"/>
      <c r="AE1401" s="8"/>
      <c r="AF1401" s="6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</row>
    <row r="1402" spans="1:212" x14ac:dyDescent="0.2">
      <c r="A1402" s="122">
        <f t="shared" si="402"/>
        <v>45096</v>
      </c>
      <c r="B1402" s="121">
        <f t="shared" ca="1" si="412"/>
        <v>10429.336339990001</v>
      </c>
      <c r="C1402" s="123">
        <f t="shared" si="403"/>
        <v>10000</v>
      </c>
      <c r="D1402" s="124">
        <f ca="1">IF(A1402&lt;$B$1,VLOOKUP(A1402,[1]DI!$A$4:$B$15000,2,FALSE),0)</f>
        <v>0.13650000000000001</v>
      </c>
      <c r="E1402" s="123">
        <f t="shared" ca="1" si="396"/>
        <v>1.00050788</v>
      </c>
      <c r="F1402" s="123">
        <f ca="1">(TRUNC(PRODUCT($E$12:$E1401),16))</f>
        <v>1.3002900508472</v>
      </c>
      <c r="G1402" s="123">
        <f t="shared" ca="1" si="413"/>
        <v>1.25106886020576</v>
      </c>
      <c r="H1402" s="123">
        <f t="shared" ca="1" si="397"/>
        <v>1.03934331</v>
      </c>
      <c r="I1402" s="124">
        <f t="shared" si="404"/>
        <v>1.15E-2</v>
      </c>
      <c r="J1402" s="125">
        <f t="shared" si="405"/>
        <v>44984</v>
      </c>
      <c r="K1402" s="126">
        <f t="shared" si="406"/>
        <v>76</v>
      </c>
      <c r="L1402" s="127">
        <f t="shared" si="407"/>
        <v>76</v>
      </c>
      <c r="M1402" s="128">
        <f t="shared" si="398"/>
        <v>1.0034544160000001</v>
      </c>
      <c r="N1402" s="128">
        <f t="shared" ca="1" si="399"/>
        <v>1.0429336339999999</v>
      </c>
      <c r="O1402" s="127">
        <f t="shared" si="408"/>
        <v>0</v>
      </c>
      <c r="P1402" s="123">
        <f t="shared" ca="1" si="400"/>
        <v>429.33633999</v>
      </c>
      <c r="Q1402" s="129">
        <f t="shared" si="401"/>
        <v>0</v>
      </c>
      <c r="R1402" s="130" t="str">
        <f t="shared" si="409"/>
        <v>J=</v>
      </c>
      <c r="S1402" s="125">
        <f t="shared" si="410"/>
        <v>45166</v>
      </c>
      <c r="T1402" s="133" t="str">
        <f t="shared" si="411"/>
        <v>-</v>
      </c>
      <c r="U1402" s="6"/>
      <c r="V1402" s="6"/>
      <c r="W1402" s="6"/>
      <c r="X1402" s="7"/>
      <c r="Y1402" s="1"/>
      <c r="Z1402" s="6"/>
      <c r="AA1402" s="7"/>
      <c r="AB1402" s="7"/>
      <c r="AC1402" s="7"/>
      <c r="AD1402" s="6"/>
      <c r="AE1402" s="8"/>
      <c r="AF1402" s="6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</row>
    <row r="1403" spans="1:212" x14ac:dyDescent="0.2">
      <c r="A1403" s="122">
        <f t="shared" si="402"/>
        <v>45097</v>
      </c>
      <c r="B1403" s="121">
        <f t="shared" ca="1" si="412"/>
        <v>10435.106649990001</v>
      </c>
      <c r="C1403" s="123">
        <f t="shared" si="403"/>
        <v>10000</v>
      </c>
      <c r="D1403" s="124">
        <f ca="1">IF(A1403&lt;$B$1,VLOOKUP(A1403,[1]DI!$A$4:$B$15000,2,FALSE),0)</f>
        <v>0.13650000000000001</v>
      </c>
      <c r="E1403" s="123">
        <f t="shared" ca="1" si="396"/>
        <v>1.00050788</v>
      </c>
      <c r="F1403" s="123">
        <f ca="1">(TRUNC(PRODUCT($E$12:$E1402),16))</f>
        <v>1.3009504421582201</v>
      </c>
      <c r="G1403" s="123">
        <f t="shared" ca="1" si="413"/>
        <v>1.25106886020576</v>
      </c>
      <c r="H1403" s="123">
        <f t="shared" ca="1" si="397"/>
        <v>1.0398711700000001</v>
      </c>
      <c r="I1403" s="124">
        <f t="shared" si="404"/>
        <v>1.15E-2</v>
      </c>
      <c r="J1403" s="125">
        <f t="shared" si="405"/>
        <v>44984</v>
      </c>
      <c r="K1403" s="126">
        <f t="shared" si="406"/>
        <v>77</v>
      </c>
      <c r="L1403" s="127">
        <f t="shared" si="407"/>
        <v>77</v>
      </c>
      <c r="M1403" s="128">
        <f t="shared" si="398"/>
        <v>1.003499948</v>
      </c>
      <c r="N1403" s="128">
        <f t="shared" ca="1" si="399"/>
        <v>1.0435106649999999</v>
      </c>
      <c r="O1403" s="127">
        <f t="shared" si="408"/>
        <v>0</v>
      </c>
      <c r="P1403" s="123">
        <f t="shared" ca="1" si="400"/>
        <v>435.10664998999999</v>
      </c>
      <c r="Q1403" s="129">
        <f t="shared" si="401"/>
        <v>0</v>
      </c>
      <c r="R1403" s="130" t="str">
        <f t="shared" si="409"/>
        <v>J=</v>
      </c>
      <c r="S1403" s="125">
        <f t="shared" si="410"/>
        <v>45166</v>
      </c>
      <c r="T1403" s="133" t="str">
        <f t="shared" si="411"/>
        <v>-</v>
      </c>
      <c r="U1403" s="6"/>
      <c r="V1403" s="6"/>
      <c r="W1403" s="6"/>
      <c r="X1403" s="7"/>
      <c r="Y1403" s="1"/>
      <c r="Z1403" s="6"/>
      <c r="AA1403" s="7"/>
      <c r="AB1403" s="7"/>
      <c r="AC1403" s="7"/>
      <c r="AD1403" s="6"/>
      <c r="AE1403" s="8"/>
      <c r="AF1403" s="6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</row>
    <row r="1404" spans="1:212" x14ac:dyDescent="0.2">
      <c r="A1404" s="122">
        <f t="shared" si="402"/>
        <v>45098</v>
      </c>
      <c r="B1404" s="121">
        <f t="shared" ca="1" si="412"/>
        <v>10440.88018</v>
      </c>
      <c r="C1404" s="123">
        <f t="shared" si="403"/>
        <v>10000</v>
      </c>
      <c r="D1404" s="124">
        <f ca="1">IF(A1404&lt;$B$1,VLOOKUP(A1404,[1]DI!$A$4:$B$15000,2,FALSE),0)</f>
        <v>0.13650000000000001</v>
      </c>
      <c r="E1404" s="123">
        <f t="shared" ca="1" si="396"/>
        <v>1.00050788</v>
      </c>
      <c r="F1404" s="123">
        <f ca="1">(TRUNC(PRODUCT($E$12:$E1403),16))</f>
        <v>1.3016111688687799</v>
      </c>
      <c r="G1404" s="123">
        <f t="shared" ca="1" si="413"/>
        <v>1.25106886020576</v>
      </c>
      <c r="H1404" s="123">
        <f t="shared" ca="1" si="397"/>
        <v>1.0403993</v>
      </c>
      <c r="I1404" s="124">
        <f t="shared" si="404"/>
        <v>1.15E-2</v>
      </c>
      <c r="J1404" s="125">
        <f t="shared" si="405"/>
        <v>44984</v>
      </c>
      <c r="K1404" s="126">
        <f t="shared" si="406"/>
        <v>78</v>
      </c>
      <c r="L1404" s="127">
        <f t="shared" si="407"/>
        <v>78</v>
      </c>
      <c r="M1404" s="128">
        <f t="shared" si="398"/>
        <v>1.0035454829999999</v>
      </c>
      <c r="N1404" s="128">
        <f t="shared" ca="1" si="399"/>
        <v>1.0440880180000001</v>
      </c>
      <c r="O1404" s="127">
        <f t="shared" si="408"/>
        <v>0</v>
      </c>
      <c r="P1404" s="123">
        <f t="shared" ca="1" si="400"/>
        <v>440.88018</v>
      </c>
      <c r="Q1404" s="129">
        <f t="shared" si="401"/>
        <v>0</v>
      </c>
      <c r="R1404" s="130" t="str">
        <f t="shared" si="409"/>
        <v>J=</v>
      </c>
      <c r="S1404" s="125">
        <f t="shared" si="410"/>
        <v>45166</v>
      </c>
      <c r="T1404" s="133" t="str">
        <f t="shared" si="411"/>
        <v>-</v>
      </c>
      <c r="U1404" s="6"/>
      <c r="V1404" s="6"/>
      <c r="W1404" s="6"/>
      <c r="X1404" s="7"/>
      <c r="Y1404" s="1"/>
      <c r="Z1404" s="6"/>
      <c r="AA1404" s="7"/>
      <c r="AB1404" s="7"/>
      <c r="AC1404" s="7"/>
      <c r="AD1404" s="6"/>
      <c r="AE1404" s="8"/>
      <c r="AF1404" s="6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</row>
    <row r="1405" spans="1:212" x14ac:dyDescent="0.2">
      <c r="A1405" s="122">
        <f t="shared" si="402"/>
        <v>45099</v>
      </c>
      <c r="B1405" s="121">
        <f t="shared" ca="1" si="412"/>
        <v>10446.65691</v>
      </c>
      <c r="C1405" s="123">
        <f t="shared" si="403"/>
        <v>10000</v>
      </c>
      <c r="D1405" s="124">
        <f ca="1">IF(A1405&lt;$B$1,VLOOKUP(A1405,[1]DI!$A$4:$B$15000,2,FALSE),0)</f>
        <v>0.13650000000000001</v>
      </c>
      <c r="E1405" s="123">
        <f t="shared" ca="1" si="396"/>
        <v>1.00050788</v>
      </c>
      <c r="F1405" s="123">
        <f ca="1">(TRUNC(PRODUCT($E$12:$E1404),16))</f>
        <v>1.3022722311492301</v>
      </c>
      <c r="G1405" s="123">
        <f t="shared" ca="1" si="413"/>
        <v>1.25106886020576</v>
      </c>
      <c r="H1405" s="123">
        <f t="shared" ca="1" si="397"/>
        <v>1.0409276999999999</v>
      </c>
      <c r="I1405" s="124">
        <f t="shared" si="404"/>
        <v>1.15E-2</v>
      </c>
      <c r="J1405" s="125">
        <f t="shared" si="405"/>
        <v>44984</v>
      </c>
      <c r="K1405" s="126">
        <f t="shared" si="406"/>
        <v>79</v>
      </c>
      <c r="L1405" s="127">
        <f t="shared" si="407"/>
        <v>79</v>
      </c>
      <c r="M1405" s="128">
        <f t="shared" si="398"/>
        <v>1.0035910189999999</v>
      </c>
      <c r="N1405" s="128">
        <f t="shared" ca="1" si="399"/>
        <v>1.0446656910000001</v>
      </c>
      <c r="O1405" s="127">
        <f t="shared" si="408"/>
        <v>0</v>
      </c>
      <c r="P1405" s="123">
        <f t="shared" ca="1" si="400"/>
        <v>446.65690999999998</v>
      </c>
      <c r="Q1405" s="129">
        <f t="shared" si="401"/>
        <v>0</v>
      </c>
      <c r="R1405" s="130" t="str">
        <f t="shared" si="409"/>
        <v>J=</v>
      </c>
      <c r="S1405" s="125">
        <f t="shared" si="410"/>
        <v>45166</v>
      </c>
      <c r="T1405" s="133" t="str">
        <f t="shared" si="411"/>
        <v>-</v>
      </c>
      <c r="U1405" s="6"/>
      <c r="V1405" s="6"/>
      <c r="W1405" s="6"/>
      <c r="X1405" s="7"/>
      <c r="Y1405" s="1"/>
      <c r="Z1405" s="6"/>
      <c r="AA1405" s="7"/>
      <c r="AB1405" s="7"/>
      <c r="AC1405" s="7"/>
      <c r="AD1405" s="6"/>
      <c r="AE1405" s="8"/>
      <c r="AF1405" s="6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</row>
    <row r="1406" spans="1:212" x14ac:dyDescent="0.2">
      <c r="A1406" s="122">
        <f t="shared" si="402"/>
        <v>45100</v>
      </c>
      <c r="B1406" s="121">
        <f t="shared" ca="1" si="412"/>
        <v>10452.43685</v>
      </c>
      <c r="C1406" s="123">
        <f t="shared" si="403"/>
        <v>10000</v>
      </c>
      <c r="D1406" s="124">
        <f ca="1">IF(A1406&lt;$B$1,VLOOKUP(A1406,[1]DI!$A$4:$B$15000,2,FALSE),0)</f>
        <v>0.13650000000000001</v>
      </c>
      <c r="E1406" s="123">
        <f t="shared" ca="1" si="396"/>
        <v>1.00050788</v>
      </c>
      <c r="F1406" s="123">
        <f ca="1">(TRUNC(PRODUCT($E$12:$E1405),16))</f>
        <v>1.30293362916999</v>
      </c>
      <c r="G1406" s="123">
        <f t="shared" ca="1" si="413"/>
        <v>1.25106886020576</v>
      </c>
      <c r="H1406" s="123">
        <f t="shared" ca="1" si="397"/>
        <v>1.0414563699999999</v>
      </c>
      <c r="I1406" s="124">
        <f t="shared" si="404"/>
        <v>1.15E-2</v>
      </c>
      <c r="J1406" s="125">
        <f t="shared" si="405"/>
        <v>44984</v>
      </c>
      <c r="K1406" s="126">
        <f t="shared" si="406"/>
        <v>80</v>
      </c>
      <c r="L1406" s="127">
        <f t="shared" si="407"/>
        <v>80</v>
      </c>
      <c r="M1406" s="128">
        <f t="shared" si="398"/>
        <v>1.0036365570000001</v>
      </c>
      <c r="N1406" s="128">
        <f t="shared" ca="1" si="399"/>
        <v>1.045243685</v>
      </c>
      <c r="O1406" s="127">
        <f t="shared" si="408"/>
        <v>0</v>
      </c>
      <c r="P1406" s="123">
        <f t="shared" ca="1" si="400"/>
        <v>452.43684999999999</v>
      </c>
      <c r="Q1406" s="129">
        <f t="shared" si="401"/>
        <v>0</v>
      </c>
      <c r="R1406" s="130" t="str">
        <f t="shared" si="409"/>
        <v>J=</v>
      </c>
      <c r="S1406" s="125">
        <f t="shared" si="410"/>
        <v>45166</v>
      </c>
      <c r="T1406" s="133" t="str">
        <f t="shared" si="411"/>
        <v>-</v>
      </c>
      <c r="U1406" s="6"/>
      <c r="V1406" s="6"/>
      <c r="W1406" s="6"/>
      <c r="X1406" s="7"/>
      <c r="Y1406" s="1"/>
      <c r="Z1406" s="6"/>
      <c r="AA1406" s="7"/>
      <c r="AB1406" s="7"/>
      <c r="AC1406" s="7"/>
      <c r="AD1406" s="6"/>
      <c r="AE1406" s="8"/>
      <c r="AF1406" s="6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</row>
    <row r="1407" spans="1:212" x14ac:dyDescent="0.2">
      <c r="A1407" s="122">
        <f t="shared" si="402"/>
        <v>45101</v>
      </c>
      <c r="B1407" s="121">
        <f t="shared" ca="1" si="412"/>
        <v>10458.21992</v>
      </c>
      <c r="C1407" s="123">
        <f t="shared" si="403"/>
        <v>10000</v>
      </c>
      <c r="D1407" s="124">
        <f ca="1">IF(A1407&lt;$B$1,VLOOKUP(A1407,[1]DI!$A$4:$B$15000,2,FALSE),0)</f>
        <v>0</v>
      </c>
      <c r="E1407" s="123">
        <f t="shared" ca="1" si="396"/>
        <v>1</v>
      </c>
      <c r="F1407" s="123">
        <f ca="1">(TRUNC(PRODUCT($E$12:$E1406),16))</f>
        <v>1.30359536310157</v>
      </c>
      <c r="G1407" s="123">
        <f t="shared" ca="1" si="413"/>
        <v>1.25106886020576</v>
      </c>
      <c r="H1407" s="123">
        <f t="shared" ca="1" si="397"/>
        <v>1.0419852999999999</v>
      </c>
      <c r="I1407" s="124">
        <f t="shared" si="404"/>
        <v>1.15E-2</v>
      </c>
      <c r="J1407" s="125">
        <f t="shared" si="405"/>
        <v>44984</v>
      </c>
      <c r="K1407" s="126">
        <f t="shared" si="406"/>
        <v>80</v>
      </c>
      <c r="L1407" s="127">
        <f t="shared" si="407"/>
        <v>81</v>
      </c>
      <c r="M1407" s="128">
        <f t="shared" si="398"/>
        <v>1.0036820980000001</v>
      </c>
      <c r="N1407" s="128">
        <f t="shared" ca="1" si="399"/>
        <v>1.045821992</v>
      </c>
      <c r="O1407" s="127">
        <f t="shared" si="408"/>
        <v>0</v>
      </c>
      <c r="P1407" s="123">
        <f t="shared" ca="1" si="400"/>
        <v>458.21992</v>
      </c>
      <c r="Q1407" s="129">
        <f t="shared" si="401"/>
        <v>0</v>
      </c>
      <c r="R1407" s="130" t="str">
        <f t="shared" si="409"/>
        <v>J=</v>
      </c>
      <c r="S1407" s="125">
        <f t="shared" si="410"/>
        <v>45166</v>
      </c>
      <c r="T1407" s="133" t="str">
        <f t="shared" si="411"/>
        <v>-</v>
      </c>
      <c r="U1407" s="6"/>
      <c r="V1407" s="6"/>
      <c r="W1407" s="6"/>
      <c r="X1407" s="7"/>
      <c r="Y1407" s="1"/>
      <c r="Z1407" s="6"/>
      <c r="AA1407" s="7"/>
      <c r="AB1407" s="7"/>
      <c r="AC1407" s="7"/>
      <c r="AD1407" s="6"/>
      <c r="AE1407" s="8"/>
      <c r="AF1407" s="6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</row>
    <row r="1408" spans="1:212" x14ac:dyDescent="0.2">
      <c r="A1408" s="122">
        <f t="shared" si="402"/>
        <v>45102</v>
      </c>
      <c r="B1408" s="121">
        <f t="shared" ca="1" si="412"/>
        <v>10458.21992</v>
      </c>
      <c r="C1408" s="123">
        <f t="shared" si="403"/>
        <v>10000</v>
      </c>
      <c r="D1408" s="124">
        <f ca="1">IF(A1408&lt;$B$1,VLOOKUP(A1408,[1]DI!$A$4:$B$15000,2,FALSE),0)</f>
        <v>0</v>
      </c>
      <c r="E1408" s="123">
        <f t="shared" ca="1" si="396"/>
        <v>1</v>
      </c>
      <c r="F1408" s="123">
        <f ca="1">(TRUNC(PRODUCT($E$12:$E1407),16))</f>
        <v>1.30359536310157</v>
      </c>
      <c r="G1408" s="123">
        <f t="shared" ca="1" si="413"/>
        <v>1.25106886020576</v>
      </c>
      <c r="H1408" s="123">
        <f t="shared" ca="1" si="397"/>
        <v>1.0419852999999999</v>
      </c>
      <c r="I1408" s="124">
        <f t="shared" si="404"/>
        <v>1.15E-2</v>
      </c>
      <c r="J1408" s="125">
        <f t="shared" si="405"/>
        <v>44984</v>
      </c>
      <c r="K1408" s="126">
        <f t="shared" si="406"/>
        <v>80</v>
      </c>
      <c r="L1408" s="127">
        <f t="shared" si="407"/>
        <v>81</v>
      </c>
      <c r="M1408" s="128">
        <f t="shared" si="398"/>
        <v>1.0036820980000001</v>
      </c>
      <c r="N1408" s="128">
        <f t="shared" ca="1" si="399"/>
        <v>1.045821992</v>
      </c>
      <c r="O1408" s="127">
        <f t="shared" si="408"/>
        <v>0</v>
      </c>
      <c r="P1408" s="123">
        <f t="shared" ca="1" si="400"/>
        <v>458.21992</v>
      </c>
      <c r="Q1408" s="129">
        <f t="shared" si="401"/>
        <v>0</v>
      </c>
      <c r="R1408" s="130" t="str">
        <f t="shared" si="409"/>
        <v>J=</v>
      </c>
      <c r="S1408" s="125">
        <f t="shared" si="410"/>
        <v>45166</v>
      </c>
      <c r="T1408" s="133" t="str">
        <f t="shared" si="411"/>
        <v>-</v>
      </c>
      <c r="U1408" s="6"/>
      <c r="V1408" s="6"/>
      <c r="W1408" s="6"/>
      <c r="X1408" s="7"/>
      <c r="Y1408" s="1"/>
      <c r="Z1408" s="6"/>
      <c r="AA1408" s="7"/>
      <c r="AB1408" s="7"/>
      <c r="AC1408" s="7"/>
      <c r="AD1408" s="6"/>
      <c r="AE1408" s="8"/>
      <c r="AF1408" s="6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</row>
    <row r="1409" spans="1:212" x14ac:dyDescent="0.2">
      <c r="A1409" s="122">
        <f t="shared" si="402"/>
        <v>45103</v>
      </c>
      <c r="B1409" s="121">
        <f t="shared" ca="1" si="412"/>
        <v>10458.21992</v>
      </c>
      <c r="C1409" s="123">
        <f t="shared" si="403"/>
        <v>10000</v>
      </c>
      <c r="D1409" s="124">
        <f ca="1">IF(A1409&lt;$B$1,VLOOKUP(A1409,[1]DI!$A$4:$B$15000,2,FALSE),0)</f>
        <v>0.13650000000000001</v>
      </c>
      <c r="E1409" s="123">
        <f t="shared" ca="1" si="396"/>
        <v>1.00050788</v>
      </c>
      <c r="F1409" s="123">
        <f ca="1">(TRUNC(PRODUCT($E$12:$E1408),16))</f>
        <v>1.30359536310157</v>
      </c>
      <c r="G1409" s="123">
        <f t="shared" ca="1" si="413"/>
        <v>1.25106886020576</v>
      </c>
      <c r="H1409" s="123">
        <f t="shared" ca="1" si="397"/>
        <v>1.0419852999999999</v>
      </c>
      <c r="I1409" s="124">
        <f t="shared" si="404"/>
        <v>1.15E-2</v>
      </c>
      <c r="J1409" s="125">
        <f t="shared" si="405"/>
        <v>44984</v>
      </c>
      <c r="K1409" s="126">
        <f t="shared" si="406"/>
        <v>81</v>
      </c>
      <c r="L1409" s="127">
        <f t="shared" si="407"/>
        <v>81</v>
      </c>
      <c r="M1409" s="128">
        <f t="shared" si="398"/>
        <v>1.0036820980000001</v>
      </c>
      <c r="N1409" s="128">
        <f t="shared" ca="1" si="399"/>
        <v>1.045821992</v>
      </c>
      <c r="O1409" s="127">
        <f t="shared" si="408"/>
        <v>0</v>
      </c>
      <c r="P1409" s="123">
        <f t="shared" ca="1" si="400"/>
        <v>458.21992</v>
      </c>
      <c r="Q1409" s="129">
        <f t="shared" si="401"/>
        <v>0</v>
      </c>
      <c r="R1409" s="130" t="str">
        <f t="shared" si="409"/>
        <v>J=</v>
      </c>
      <c r="S1409" s="125">
        <f t="shared" si="410"/>
        <v>45166</v>
      </c>
      <c r="T1409" s="133" t="str">
        <f t="shared" si="411"/>
        <v>-</v>
      </c>
      <c r="U1409" s="6"/>
      <c r="V1409" s="6"/>
      <c r="W1409" s="6"/>
      <c r="X1409" s="7"/>
      <c r="Y1409" s="1"/>
      <c r="Z1409" s="6"/>
      <c r="AA1409" s="7"/>
      <c r="AB1409" s="7"/>
      <c r="AC1409" s="7"/>
      <c r="AD1409" s="6"/>
      <c r="AE1409" s="8"/>
      <c r="AF1409" s="6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</row>
    <row r="1410" spans="1:212" x14ac:dyDescent="0.2">
      <c r="A1410" s="122">
        <f t="shared" si="402"/>
        <v>45104</v>
      </c>
      <c r="B1410" s="121">
        <f t="shared" ca="1" si="412"/>
        <v>10464.0062</v>
      </c>
      <c r="C1410" s="123">
        <f t="shared" si="403"/>
        <v>10000</v>
      </c>
      <c r="D1410" s="124">
        <f ca="1">IF(A1410&lt;$B$1,VLOOKUP(A1410,[1]DI!$A$4:$B$15000,2,FALSE),0)</f>
        <v>0.13650000000000001</v>
      </c>
      <c r="E1410" s="123">
        <f t="shared" ca="1" si="396"/>
        <v>1.00050788</v>
      </c>
      <c r="F1410" s="123">
        <f ca="1">(TRUNC(PRODUCT($E$12:$E1409),16))</f>
        <v>1.30425743311458</v>
      </c>
      <c r="G1410" s="123">
        <f t="shared" ca="1" si="413"/>
        <v>1.25106886020576</v>
      </c>
      <c r="H1410" s="123">
        <f t="shared" ca="1" si="397"/>
        <v>1.0425145</v>
      </c>
      <c r="I1410" s="124">
        <f t="shared" si="404"/>
        <v>1.15E-2</v>
      </c>
      <c r="J1410" s="125">
        <f t="shared" si="405"/>
        <v>44984</v>
      </c>
      <c r="K1410" s="126">
        <f t="shared" si="406"/>
        <v>82</v>
      </c>
      <c r="L1410" s="127">
        <f t="shared" si="407"/>
        <v>82</v>
      </c>
      <c r="M1410" s="128">
        <f t="shared" si="398"/>
        <v>1.003727641</v>
      </c>
      <c r="N1410" s="128">
        <f t="shared" ca="1" si="399"/>
        <v>1.04640062</v>
      </c>
      <c r="O1410" s="127">
        <f t="shared" si="408"/>
        <v>0</v>
      </c>
      <c r="P1410" s="123">
        <f t="shared" ca="1" si="400"/>
        <v>464.00619999999998</v>
      </c>
      <c r="Q1410" s="129">
        <f t="shared" si="401"/>
        <v>0</v>
      </c>
      <c r="R1410" s="130" t="str">
        <f t="shared" si="409"/>
        <v>J=</v>
      </c>
      <c r="S1410" s="125">
        <f t="shared" si="410"/>
        <v>45166</v>
      </c>
      <c r="T1410" s="133" t="str">
        <f t="shared" si="411"/>
        <v>-</v>
      </c>
      <c r="U1410" s="6"/>
      <c r="V1410" s="6"/>
      <c r="W1410" s="6"/>
      <c r="X1410" s="7"/>
      <c r="Y1410" s="1"/>
      <c r="Z1410" s="6"/>
      <c r="AA1410" s="7"/>
      <c r="AB1410" s="7"/>
      <c r="AC1410" s="7"/>
      <c r="AD1410" s="6"/>
      <c r="AE1410" s="8"/>
      <c r="AF1410" s="6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</row>
    <row r="1411" spans="1:212" x14ac:dyDescent="0.2">
      <c r="A1411" s="122">
        <f t="shared" si="402"/>
        <v>45105</v>
      </c>
      <c r="B1411" s="121">
        <f t="shared" ca="1" si="412"/>
        <v>10469.79578</v>
      </c>
      <c r="C1411" s="123">
        <f t="shared" si="403"/>
        <v>10000</v>
      </c>
      <c r="D1411" s="124">
        <f ca="1">IF(A1411&lt;$B$1,VLOOKUP(A1411,[1]DI!$A$4:$B$15000,2,FALSE),0)</f>
        <v>0.13650000000000001</v>
      </c>
      <c r="E1411" s="123">
        <f t="shared" ca="1" si="396"/>
        <v>1.00050788</v>
      </c>
      <c r="F1411" s="123">
        <f ca="1">(TRUNC(PRODUCT($E$12:$E1410),16))</f>
        <v>1.3049198393797099</v>
      </c>
      <c r="G1411" s="123">
        <f t="shared" ca="1" si="413"/>
        <v>1.25106886020576</v>
      </c>
      <c r="H1411" s="123">
        <f t="shared" ca="1" si="397"/>
        <v>1.04304398</v>
      </c>
      <c r="I1411" s="124">
        <f t="shared" si="404"/>
        <v>1.15E-2</v>
      </c>
      <c r="J1411" s="125">
        <f t="shared" si="405"/>
        <v>44984</v>
      </c>
      <c r="K1411" s="126">
        <f t="shared" si="406"/>
        <v>83</v>
      </c>
      <c r="L1411" s="127">
        <f t="shared" si="407"/>
        <v>83</v>
      </c>
      <c r="M1411" s="128">
        <f t="shared" si="398"/>
        <v>1.003773185</v>
      </c>
      <c r="N1411" s="128">
        <f t="shared" ca="1" si="399"/>
        <v>1.046979578</v>
      </c>
      <c r="O1411" s="127">
        <f t="shared" si="408"/>
        <v>0</v>
      </c>
      <c r="P1411" s="123">
        <f t="shared" ca="1" si="400"/>
        <v>469.79577999999998</v>
      </c>
      <c r="Q1411" s="129">
        <f t="shared" si="401"/>
        <v>0</v>
      </c>
      <c r="R1411" s="130" t="str">
        <f t="shared" si="409"/>
        <v>J=</v>
      </c>
      <c r="S1411" s="125">
        <f t="shared" si="410"/>
        <v>45166</v>
      </c>
      <c r="T1411" s="133" t="str">
        <f t="shared" si="411"/>
        <v>-</v>
      </c>
      <c r="U1411" s="6"/>
      <c r="V1411" s="6"/>
      <c r="W1411" s="6"/>
      <c r="X1411" s="7"/>
      <c r="Y1411" s="1"/>
      <c r="Z1411" s="6"/>
      <c r="AA1411" s="7"/>
      <c r="AB1411" s="7"/>
      <c r="AC1411" s="7"/>
      <c r="AD1411" s="6"/>
      <c r="AE1411" s="8"/>
      <c r="AF1411" s="6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</row>
    <row r="1412" spans="1:212" x14ac:dyDescent="0.2">
      <c r="A1412" s="122">
        <f t="shared" si="402"/>
        <v>45106</v>
      </c>
      <c r="B1412" s="121">
        <f t="shared" ca="1" si="412"/>
        <v>10475.58848</v>
      </c>
      <c r="C1412" s="123">
        <f t="shared" si="403"/>
        <v>10000</v>
      </c>
      <c r="D1412" s="124">
        <f ca="1">IF(A1412&lt;$B$1,VLOOKUP(A1412,[1]DI!$A$4:$B$15000,2,FALSE),0)</f>
        <v>0.13650000000000001</v>
      </c>
      <c r="E1412" s="123">
        <f t="shared" ca="1" si="396"/>
        <v>1.00050788</v>
      </c>
      <c r="F1412" s="123">
        <f ca="1">(TRUNC(PRODUCT($E$12:$E1411),16))</f>
        <v>1.30558258206773</v>
      </c>
      <c r="G1412" s="123">
        <f t="shared" ca="1" si="413"/>
        <v>1.25106886020576</v>
      </c>
      <c r="H1412" s="123">
        <f t="shared" ca="1" si="397"/>
        <v>1.0435737199999999</v>
      </c>
      <c r="I1412" s="124">
        <f t="shared" si="404"/>
        <v>1.15E-2</v>
      </c>
      <c r="J1412" s="125">
        <f t="shared" si="405"/>
        <v>44984</v>
      </c>
      <c r="K1412" s="126">
        <f t="shared" si="406"/>
        <v>84</v>
      </c>
      <c r="L1412" s="127">
        <f t="shared" si="407"/>
        <v>84</v>
      </c>
      <c r="M1412" s="128">
        <f t="shared" si="398"/>
        <v>1.003818732</v>
      </c>
      <c r="N1412" s="128">
        <f t="shared" ca="1" si="399"/>
        <v>1.047558848</v>
      </c>
      <c r="O1412" s="127">
        <f t="shared" si="408"/>
        <v>0</v>
      </c>
      <c r="P1412" s="123">
        <f t="shared" ca="1" si="400"/>
        <v>475.58848</v>
      </c>
      <c r="Q1412" s="129">
        <f t="shared" si="401"/>
        <v>0</v>
      </c>
      <c r="R1412" s="130" t="str">
        <f t="shared" si="409"/>
        <v>J=</v>
      </c>
      <c r="S1412" s="125">
        <f t="shared" si="410"/>
        <v>45166</v>
      </c>
      <c r="T1412" s="133" t="str">
        <f t="shared" si="411"/>
        <v>-</v>
      </c>
      <c r="U1412" s="6"/>
      <c r="V1412" s="6"/>
      <c r="W1412" s="6"/>
      <c r="X1412" s="7"/>
      <c r="Y1412" s="1"/>
      <c r="Z1412" s="6"/>
      <c r="AA1412" s="7"/>
      <c r="AB1412" s="7"/>
      <c r="AC1412" s="7"/>
      <c r="AD1412" s="6"/>
      <c r="AE1412" s="8"/>
      <c r="AF1412" s="6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</row>
    <row r="1413" spans="1:212" x14ac:dyDescent="0.2">
      <c r="A1413" s="122">
        <f t="shared" si="402"/>
        <v>45107</v>
      </c>
      <c r="B1413" s="121">
        <f t="shared" ca="1" si="412"/>
        <v>10481.384400000001</v>
      </c>
      <c r="C1413" s="123">
        <f t="shared" si="403"/>
        <v>10000</v>
      </c>
      <c r="D1413" s="124">
        <f ca="1">IF(A1413&lt;$B$1,VLOOKUP(A1413,[1]DI!$A$4:$B$15000,2,FALSE),0)</f>
        <v>0.13650000000000001</v>
      </c>
      <c r="E1413" s="123">
        <f t="shared" ca="1" si="396"/>
        <v>1.00050788</v>
      </c>
      <c r="F1413" s="123">
        <f ca="1">(TRUNC(PRODUCT($E$12:$E1412),16))</f>
        <v>1.3062456613495099</v>
      </c>
      <c r="G1413" s="123">
        <f t="shared" ca="1" si="413"/>
        <v>1.25106886020576</v>
      </c>
      <c r="H1413" s="123">
        <f t="shared" ca="1" si="397"/>
        <v>1.04410373</v>
      </c>
      <c r="I1413" s="124">
        <f t="shared" si="404"/>
        <v>1.15E-2</v>
      </c>
      <c r="J1413" s="125">
        <f t="shared" si="405"/>
        <v>44984</v>
      </c>
      <c r="K1413" s="126">
        <f t="shared" si="406"/>
        <v>85</v>
      </c>
      <c r="L1413" s="127">
        <f t="shared" si="407"/>
        <v>85</v>
      </c>
      <c r="M1413" s="128">
        <f t="shared" si="398"/>
        <v>1.003864281</v>
      </c>
      <c r="N1413" s="128">
        <f t="shared" ca="1" si="399"/>
        <v>1.04813844</v>
      </c>
      <c r="O1413" s="127">
        <f t="shared" si="408"/>
        <v>0</v>
      </c>
      <c r="P1413" s="123">
        <f t="shared" ca="1" si="400"/>
        <v>481.38440000000003</v>
      </c>
      <c r="Q1413" s="129">
        <f t="shared" si="401"/>
        <v>0</v>
      </c>
      <c r="R1413" s="130" t="str">
        <f t="shared" si="409"/>
        <v>J=</v>
      </c>
      <c r="S1413" s="125">
        <f t="shared" si="410"/>
        <v>45166</v>
      </c>
      <c r="T1413" s="133" t="str">
        <f t="shared" si="411"/>
        <v>-</v>
      </c>
      <c r="U1413" s="6"/>
      <c r="V1413" s="6"/>
      <c r="W1413" s="6"/>
      <c r="X1413" s="7"/>
      <c r="Y1413" s="1"/>
      <c r="Z1413" s="6"/>
      <c r="AA1413" s="7"/>
      <c r="AB1413" s="7"/>
      <c r="AC1413" s="7"/>
      <c r="AD1413" s="6"/>
      <c r="AE1413" s="8"/>
      <c r="AF1413" s="6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</row>
    <row r="1414" spans="1:212" x14ac:dyDescent="0.2">
      <c r="A1414" s="122">
        <f t="shared" si="402"/>
        <v>45108</v>
      </c>
      <c r="B1414" s="121">
        <f t="shared" ca="1" si="412"/>
        <v>10487.183529989999</v>
      </c>
      <c r="C1414" s="123">
        <f t="shared" si="403"/>
        <v>10000</v>
      </c>
      <c r="D1414" s="124">
        <f ca="1">IF(A1414&lt;$B$1,VLOOKUP(A1414,[1]DI!$A$4:$B$15000,2,FALSE),0)</f>
        <v>0</v>
      </c>
      <c r="E1414" s="123">
        <f t="shared" ca="1" si="396"/>
        <v>1</v>
      </c>
      <c r="F1414" s="123">
        <f ca="1">(TRUNC(PRODUCT($E$12:$E1413),16))</f>
        <v>1.3069090773959999</v>
      </c>
      <c r="G1414" s="123">
        <f t="shared" ca="1" si="413"/>
        <v>1.25106886020576</v>
      </c>
      <c r="H1414" s="123">
        <f t="shared" ca="1" si="397"/>
        <v>1.04463401</v>
      </c>
      <c r="I1414" s="124">
        <f t="shared" si="404"/>
        <v>1.15E-2</v>
      </c>
      <c r="J1414" s="125">
        <f t="shared" si="405"/>
        <v>44984</v>
      </c>
      <c r="K1414" s="126">
        <f t="shared" si="406"/>
        <v>85</v>
      </c>
      <c r="L1414" s="127">
        <f t="shared" si="407"/>
        <v>86</v>
      </c>
      <c r="M1414" s="128">
        <f t="shared" si="398"/>
        <v>1.0039098319999999</v>
      </c>
      <c r="N1414" s="128">
        <f t="shared" ca="1" si="399"/>
        <v>1.0487183529999999</v>
      </c>
      <c r="O1414" s="127">
        <f t="shared" si="408"/>
        <v>0</v>
      </c>
      <c r="P1414" s="123">
        <f t="shared" ca="1" si="400"/>
        <v>487.18352999000001</v>
      </c>
      <c r="Q1414" s="129">
        <f t="shared" si="401"/>
        <v>0</v>
      </c>
      <c r="R1414" s="130" t="str">
        <f t="shared" si="409"/>
        <v>J=</v>
      </c>
      <c r="S1414" s="125">
        <f t="shared" si="410"/>
        <v>45166</v>
      </c>
      <c r="T1414" s="133" t="str">
        <f t="shared" si="411"/>
        <v>-</v>
      </c>
      <c r="U1414" s="6"/>
      <c r="V1414" s="6"/>
      <c r="W1414" s="6"/>
      <c r="X1414" s="7"/>
      <c r="Y1414" s="1"/>
      <c r="Z1414" s="6"/>
      <c r="AA1414" s="7"/>
      <c r="AB1414" s="7"/>
      <c r="AC1414" s="7"/>
      <c r="AD1414" s="6"/>
      <c r="AE1414" s="8"/>
      <c r="AF1414" s="6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</row>
    <row r="1415" spans="1:212" x14ac:dyDescent="0.2">
      <c r="A1415" s="122">
        <f t="shared" si="402"/>
        <v>45109</v>
      </c>
      <c r="B1415" s="121">
        <f t="shared" ca="1" si="412"/>
        <v>10487.183529989999</v>
      </c>
      <c r="C1415" s="123">
        <f t="shared" si="403"/>
        <v>10000</v>
      </c>
      <c r="D1415" s="124">
        <f ca="1">IF(A1415&lt;$B$1,VLOOKUP(A1415,[1]DI!$A$4:$B$15000,2,FALSE),0)</f>
        <v>0</v>
      </c>
      <c r="E1415" s="123">
        <f t="shared" ca="1" si="396"/>
        <v>1</v>
      </c>
      <c r="F1415" s="123">
        <f ca="1">(TRUNC(PRODUCT($E$12:$E1414),16))</f>
        <v>1.3069090773959999</v>
      </c>
      <c r="G1415" s="123">
        <f t="shared" ca="1" si="413"/>
        <v>1.25106886020576</v>
      </c>
      <c r="H1415" s="123">
        <f t="shared" ca="1" si="397"/>
        <v>1.04463401</v>
      </c>
      <c r="I1415" s="124">
        <f t="shared" si="404"/>
        <v>1.15E-2</v>
      </c>
      <c r="J1415" s="125">
        <f t="shared" si="405"/>
        <v>44984</v>
      </c>
      <c r="K1415" s="126">
        <f t="shared" si="406"/>
        <v>85</v>
      </c>
      <c r="L1415" s="127">
        <f t="shared" si="407"/>
        <v>86</v>
      </c>
      <c r="M1415" s="128">
        <f t="shared" si="398"/>
        <v>1.0039098319999999</v>
      </c>
      <c r="N1415" s="128">
        <f t="shared" ca="1" si="399"/>
        <v>1.0487183529999999</v>
      </c>
      <c r="O1415" s="127">
        <f t="shared" si="408"/>
        <v>0</v>
      </c>
      <c r="P1415" s="123">
        <f t="shared" ca="1" si="400"/>
        <v>487.18352999000001</v>
      </c>
      <c r="Q1415" s="129">
        <f t="shared" si="401"/>
        <v>0</v>
      </c>
      <c r="R1415" s="130" t="str">
        <f t="shared" si="409"/>
        <v>J=</v>
      </c>
      <c r="S1415" s="125">
        <f t="shared" si="410"/>
        <v>45166</v>
      </c>
      <c r="T1415" s="133" t="str">
        <f t="shared" si="411"/>
        <v>-</v>
      </c>
      <c r="U1415" s="6"/>
      <c r="V1415" s="6"/>
      <c r="W1415" s="6"/>
      <c r="X1415" s="7"/>
      <c r="Y1415" s="1"/>
      <c r="Z1415" s="6"/>
      <c r="AA1415" s="7"/>
      <c r="AB1415" s="7"/>
      <c r="AC1415" s="7"/>
      <c r="AD1415" s="6"/>
      <c r="AE1415" s="8"/>
      <c r="AF1415" s="6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</row>
    <row r="1416" spans="1:212" x14ac:dyDescent="0.2">
      <c r="A1416" s="122">
        <f t="shared" si="402"/>
        <v>45110</v>
      </c>
      <c r="B1416" s="121">
        <f t="shared" ca="1" si="412"/>
        <v>10487.183529989999</v>
      </c>
      <c r="C1416" s="123">
        <f t="shared" si="403"/>
        <v>10000</v>
      </c>
      <c r="D1416" s="124">
        <f ca="1">IF(A1416&lt;$B$1,VLOOKUP(A1416,[1]DI!$A$4:$B$15000,2,FALSE),0)</f>
        <v>0.13650000000000001</v>
      </c>
      <c r="E1416" s="123">
        <f t="shared" ca="1" si="396"/>
        <v>1.00050788</v>
      </c>
      <c r="F1416" s="123">
        <f ca="1">(TRUNC(PRODUCT($E$12:$E1415),16))</f>
        <v>1.3069090773959999</v>
      </c>
      <c r="G1416" s="123">
        <f t="shared" ca="1" si="413"/>
        <v>1.25106886020576</v>
      </c>
      <c r="H1416" s="123">
        <f t="shared" ca="1" si="397"/>
        <v>1.04463401</v>
      </c>
      <c r="I1416" s="124">
        <f t="shared" si="404"/>
        <v>1.15E-2</v>
      </c>
      <c r="J1416" s="125">
        <f t="shared" si="405"/>
        <v>44984</v>
      </c>
      <c r="K1416" s="126">
        <f t="shared" si="406"/>
        <v>86</v>
      </c>
      <c r="L1416" s="127">
        <f t="shared" si="407"/>
        <v>86</v>
      </c>
      <c r="M1416" s="128">
        <f t="shared" si="398"/>
        <v>1.0039098319999999</v>
      </c>
      <c r="N1416" s="128">
        <f t="shared" ca="1" si="399"/>
        <v>1.0487183529999999</v>
      </c>
      <c r="O1416" s="127">
        <f t="shared" si="408"/>
        <v>0</v>
      </c>
      <c r="P1416" s="123">
        <f t="shared" ca="1" si="400"/>
        <v>487.18352999000001</v>
      </c>
      <c r="Q1416" s="129">
        <f t="shared" si="401"/>
        <v>0</v>
      </c>
      <c r="R1416" s="130" t="str">
        <f t="shared" si="409"/>
        <v>J=</v>
      </c>
      <c r="S1416" s="125">
        <f t="shared" si="410"/>
        <v>45166</v>
      </c>
      <c r="T1416" s="133" t="str">
        <f t="shared" si="411"/>
        <v>-</v>
      </c>
      <c r="U1416" s="6"/>
      <c r="V1416" s="6"/>
      <c r="W1416" s="6"/>
      <c r="X1416" s="7"/>
      <c r="Y1416" s="1"/>
      <c r="Z1416" s="6"/>
      <c r="AA1416" s="7"/>
      <c r="AB1416" s="7"/>
      <c r="AC1416" s="7"/>
      <c r="AD1416" s="6"/>
      <c r="AE1416" s="8"/>
      <c r="AF1416" s="6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</row>
    <row r="1417" spans="1:212" x14ac:dyDescent="0.2">
      <c r="A1417" s="122">
        <f t="shared" si="402"/>
        <v>45111</v>
      </c>
      <c r="B1417" s="121">
        <f t="shared" ca="1" si="412"/>
        <v>10492.98588</v>
      </c>
      <c r="C1417" s="123">
        <f t="shared" si="403"/>
        <v>10000</v>
      </c>
      <c r="D1417" s="124">
        <f ca="1">IF(A1417&lt;$B$1,VLOOKUP(A1417,[1]DI!$A$4:$B$15000,2,FALSE),0)</f>
        <v>0.13650000000000001</v>
      </c>
      <c r="E1417" s="123">
        <f t="shared" ca="1" si="396"/>
        <v>1.00050788</v>
      </c>
      <c r="F1417" s="123">
        <f ca="1">(TRUNC(PRODUCT($E$12:$E1416),16))</f>
        <v>1.3075728303782299</v>
      </c>
      <c r="G1417" s="123">
        <f t="shared" ca="1" si="413"/>
        <v>1.25106886020576</v>
      </c>
      <c r="H1417" s="123">
        <f t="shared" ca="1" si="397"/>
        <v>1.0451645599999999</v>
      </c>
      <c r="I1417" s="124">
        <f t="shared" si="404"/>
        <v>1.15E-2</v>
      </c>
      <c r="J1417" s="125">
        <f t="shared" si="405"/>
        <v>44984</v>
      </c>
      <c r="K1417" s="126">
        <f t="shared" si="406"/>
        <v>87</v>
      </c>
      <c r="L1417" s="127">
        <f t="shared" si="407"/>
        <v>87</v>
      </c>
      <c r="M1417" s="128">
        <f t="shared" si="398"/>
        <v>1.003955385</v>
      </c>
      <c r="N1417" s="128">
        <f t="shared" ca="1" si="399"/>
        <v>1.0492985880000001</v>
      </c>
      <c r="O1417" s="127">
        <f t="shared" si="408"/>
        <v>0</v>
      </c>
      <c r="P1417" s="123">
        <f t="shared" ca="1" si="400"/>
        <v>492.98588000000001</v>
      </c>
      <c r="Q1417" s="129">
        <f t="shared" si="401"/>
        <v>0</v>
      </c>
      <c r="R1417" s="130" t="str">
        <f t="shared" si="409"/>
        <v>J=</v>
      </c>
      <c r="S1417" s="125">
        <f t="shared" si="410"/>
        <v>45166</v>
      </c>
      <c r="T1417" s="133" t="str">
        <f t="shared" si="411"/>
        <v>-</v>
      </c>
      <c r="U1417" s="6"/>
      <c r="V1417" s="6"/>
      <c r="W1417" s="6"/>
      <c r="X1417" s="7"/>
      <c r="Y1417" s="1"/>
      <c r="Z1417" s="6"/>
      <c r="AA1417" s="7"/>
      <c r="AB1417" s="7"/>
      <c r="AC1417" s="7"/>
      <c r="AD1417" s="6"/>
      <c r="AE1417" s="8"/>
      <c r="AF1417" s="6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</row>
    <row r="1418" spans="1:212" x14ac:dyDescent="0.2">
      <c r="A1418" s="122">
        <f t="shared" si="402"/>
        <v>45112</v>
      </c>
      <c r="B1418" s="121">
        <f t="shared" ca="1" si="412"/>
        <v>10498.79134</v>
      </c>
      <c r="C1418" s="123">
        <f t="shared" si="403"/>
        <v>10000</v>
      </c>
      <c r="D1418" s="124">
        <f ca="1">IF(A1418&lt;$B$1,VLOOKUP(A1418,[1]DI!$A$4:$B$15000,2,FALSE),0)</f>
        <v>0.13650000000000001</v>
      </c>
      <c r="E1418" s="123">
        <f t="shared" ca="1" si="396"/>
        <v>1.00050788</v>
      </c>
      <c r="F1418" s="123">
        <f ca="1">(TRUNC(PRODUCT($E$12:$E1417),16))</f>
        <v>1.3082369204673201</v>
      </c>
      <c r="G1418" s="123">
        <f t="shared" ca="1" si="413"/>
        <v>1.25106886020576</v>
      </c>
      <c r="H1418" s="123">
        <f t="shared" ca="1" si="397"/>
        <v>1.04569537</v>
      </c>
      <c r="I1418" s="124">
        <f t="shared" si="404"/>
        <v>1.15E-2</v>
      </c>
      <c r="J1418" s="125">
        <f t="shared" si="405"/>
        <v>44984</v>
      </c>
      <c r="K1418" s="126">
        <f t="shared" si="406"/>
        <v>88</v>
      </c>
      <c r="L1418" s="127">
        <f t="shared" si="407"/>
        <v>88</v>
      </c>
      <c r="M1418" s="128">
        <f t="shared" si="398"/>
        <v>1.0040009400000001</v>
      </c>
      <c r="N1418" s="128">
        <f t="shared" ca="1" si="399"/>
        <v>1.049879134</v>
      </c>
      <c r="O1418" s="127">
        <f t="shared" si="408"/>
        <v>0</v>
      </c>
      <c r="P1418" s="123">
        <f t="shared" ca="1" si="400"/>
        <v>498.79133999999999</v>
      </c>
      <c r="Q1418" s="129">
        <f t="shared" si="401"/>
        <v>0</v>
      </c>
      <c r="R1418" s="130" t="str">
        <f t="shared" si="409"/>
        <v>J=</v>
      </c>
      <c r="S1418" s="125">
        <f t="shared" si="410"/>
        <v>45166</v>
      </c>
      <c r="T1418" s="133" t="str">
        <f t="shared" si="411"/>
        <v>-</v>
      </c>
      <c r="U1418" s="6"/>
      <c r="V1418" s="6"/>
      <c r="W1418" s="6"/>
      <c r="X1418" s="7"/>
      <c r="Y1418" s="1"/>
      <c r="Z1418" s="6"/>
      <c r="AA1418" s="7"/>
      <c r="AB1418" s="7"/>
      <c r="AC1418" s="7"/>
      <c r="AD1418" s="6"/>
      <c r="AE1418" s="8"/>
      <c r="AF1418" s="6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</row>
    <row r="1419" spans="1:212" x14ac:dyDescent="0.2">
      <c r="A1419" s="122">
        <f t="shared" si="402"/>
        <v>45113</v>
      </c>
      <c r="B1419" s="121">
        <f t="shared" ca="1" si="412"/>
        <v>10504.600119999999</v>
      </c>
      <c r="C1419" s="123">
        <f t="shared" si="403"/>
        <v>10000</v>
      </c>
      <c r="D1419" s="124">
        <f ca="1">IF(A1419&lt;$B$1,VLOOKUP(A1419,[1]DI!$A$4:$B$15000,2,FALSE),0)</f>
        <v>0.13650000000000001</v>
      </c>
      <c r="E1419" s="123">
        <f t="shared" ca="1" si="396"/>
        <v>1.00050788</v>
      </c>
      <c r="F1419" s="123">
        <f ca="1">(TRUNC(PRODUCT($E$12:$E1418),16))</f>
        <v>1.30890134783449</v>
      </c>
      <c r="G1419" s="123">
        <f t="shared" ca="1" si="413"/>
        <v>1.25106886020576</v>
      </c>
      <c r="H1419" s="123">
        <f t="shared" ca="1" si="397"/>
        <v>1.04622646</v>
      </c>
      <c r="I1419" s="124">
        <f t="shared" si="404"/>
        <v>1.15E-2</v>
      </c>
      <c r="J1419" s="125">
        <f t="shared" si="405"/>
        <v>44984</v>
      </c>
      <c r="K1419" s="126">
        <f t="shared" si="406"/>
        <v>89</v>
      </c>
      <c r="L1419" s="127">
        <f t="shared" si="407"/>
        <v>89</v>
      </c>
      <c r="M1419" s="128">
        <f t="shared" si="398"/>
        <v>1.004046497</v>
      </c>
      <c r="N1419" s="128">
        <f t="shared" ca="1" si="399"/>
        <v>1.0504600120000001</v>
      </c>
      <c r="O1419" s="127">
        <f t="shared" si="408"/>
        <v>0</v>
      </c>
      <c r="P1419" s="123">
        <f t="shared" ca="1" si="400"/>
        <v>504.60012</v>
      </c>
      <c r="Q1419" s="129">
        <f t="shared" si="401"/>
        <v>0</v>
      </c>
      <c r="R1419" s="130" t="str">
        <f t="shared" si="409"/>
        <v>J=</v>
      </c>
      <c r="S1419" s="125">
        <f t="shared" si="410"/>
        <v>45166</v>
      </c>
      <c r="T1419" s="133" t="str">
        <f t="shared" si="411"/>
        <v>-</v>
      </c>
      <c r="U1419" s="6"/>
      <c r="V1419" s="6"/>
      <c r="W1419" s="6"/>
      <c r="X1419" s="7"/>
      <c r="Y1419" s="1"/>
      <c r="Z1419" s="6"/>
      <c r="AA1419" s="7"/>
      <c r="AB1419" s="7"/>
      <c r="AC1419" s="7"/>
      <c r="AD1419" s="6"/>
      <c r="AE1419" s="8"/>
      <c r="AF1419" s="6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</row>
    <row r="1420" spans="1:212" x14ac:dyDescent="0.2">
      <c r="A1420" s="122">
        <f t="shared" si="402"/>
        <v>45114</v>
      </c>
      <c r="B1420" s="121">
        <f t="shared" ca="1" si="412"/>
        <v>10510.41211999</v>
      </c>
      <c r="C1420" s="123">
        <f t="shared" si="403"/>
        <v>10000</v>
      </c>
      <c r="D1420" s="124">
        <f ca="1">IF(A1420&lt;$B$1,VLOOKUP(A1420,[1]DI!$A$4:$B$15000,2,FALSE),0)</f>
        <v>0.13650000000000001</v>
      </c>
      <c r="E1420" s="123">
        <f t="shared" ref="E1420:E1472" ca="1" si="414">IF(A1420&lt;A$10,1,ROUND(((1+D1420)^(1/252)),8))</f>
        <v>1.00050788</v>
      </c>
      <c r="F1420" s="123">
        <f ca="1">(TRUNC(PRODUCT($E$12:$E1419),16))</f>
        <v>1.3095661126510301</v>
      </c>
      <c r="G1420" s="123">
        <f t="shared" ca="1" si="413"/>
        <v>1.25106886020576</v>
      </c>
      <c r="H1420" s="123">
        <f t="shared" ref="H1420:H1472" ca="1" si="415">ROUND(F1420/G1420,8)</f>
        <v>1.0467578200000001</v>
      </c>
      <c r="I1420" s="124">
        <f t="shared" si="404"/>
        <v>1.15E-2</v>
      </c>
      <c r="J1420" s="125">
        <f t="shared" si="405"/>
        <v>44984</v>
      </c>
      <c r="K1420" s="126">
        <f t="shared" si="406"/>
        <v>90</v>
      </c>
      <c r="L1420" s="127">
        <f t="shared" si="407"/>
        <v>90</v>
      </c>
      <c r="M1420" s="128">
        <f t="shared" ref="M1420:M1472" si="416">ROUND((I1420+1)^(L1420/252),9)</f>
        <v>1.004092056</v>
      </c>
      <c r="N1420" s="128">
        <f t="shared" ref="N1420:N1472" ca="1" si="417">ROUND(H1420*M1420,9)</f>
        <v>1.0510412119999999</v>
      </c>
      <c r="O1420" s="127">
        <f t="shared" si="408"/>
        <v>0</v>
      </c>
      <c r="P1420" s="123">
        <f t="shared" ref="P1420:P1472" ca="1" si="418">TRUNC(((N1420-1)*C1420),8)</f>
        <v>510.41211999000001</v>
      </c>
      <c r="Q1420" s="129">
        <f t="shared" ref="Q1420:Q1472" si="419">IF(O1420&gt;0,VLOOKUP(O1420,$V$12:$AA$48,6),0)</f>
        <v>0</v>
      </c>
      <c r="R1420" s="130" t="str">
        <f t="shared" si="409"/>
        <v>J=</v>
      </c>
      <c r="S1420" s="125">
        <f t="shared" si="410"/>
        <v>45166</v>
      </c>
      <c r="T1420" s="133" t="str">
        <f t="shared" si="411"/>
        <v>-</v>
      </c>
      <c r="U1420" s="6"/>
      <c r="V1420" s="6"/>
      <c r="W1420" s="6"/>
      <c r="X1420" s="7"/>
      <c r="Y1420" s="1"/>
      <c r="Z1420" s="6"/>
      <c r="AA1420" s="7"/>
      <c r="AB1420" s="7"/>
      <c r="AC1420" s="7"/>
      <c r="AD1420" s="6"/>
      <c r="AE1420" s="8"/>
      <c r="AF1420" s="6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</row>
    <row r="1421" spans="1:212" x14ac:dyDescent="0.2">
      <c r="A1421" s="122">
        <f t="shared" ref="A1421:A1484" si="420">(A1420+1)</f>
        <v>45115</v>
      </c>
      <c r="B1421" s="121">
        <f t="shared" ca="1" si="412"/>
        <v>10516.22733</v>
      </c>
      <c r="C1421" s="123">
        <f t="shared" ref="C1421:C1472" si="421">(C1420-Q1420)</f>
        <v>10000</v>
      </c>
      <c r="D1421" s="124">
        <f ca="1">IF(A1421&lt;$B$1,VLOOKUP(A1421,[1]DI!$A$4:$B$15000,2,FALSE),0)</f>
        <v>0</v>
      </c>
      <c r="E1421" s="123">
        <f t="shared" ca="1" si="414"/>
        <v>1</v>
      </c>
      <c r="F1421" s="123">
        <f ca="1">(TRUNC(PRODUCT($E$12:$E1420),16))</f>
        <v>1.31023121508832</v>
      </c>
      <c r="G1421" s="123">
        <f t="shared" ca="1" si="413"/>
        <v>1.25106886020576</v>
      </c>
      <c r="H1421" s="123">
        <f t="shared" ca="1" si="415"/>
        <v>1.0472894500000001</v>
      </c>
      <c r="I1421" s="124">
        <f t="shared" ref="I1421:I1484" si="422">I1420</f>
        <v>1.15E-2</v>
      </c>
      <c r="J1421" s="125">
        <f t="shared" ref="J1421:J1472" si="423">IF(O1420&gt;0,VLOOKUP(O1420,V$12:AF$48,2),J1420)</f>
        <v>44984</v>
      </c>
      <c r="K1421" s="126">
        <f t="shared" ref="K1421:K1472" si="424">IF(A1421&gt;J1421,IF(NETWORKDAYS(J1421,A1421,$V$52:$V$436)-1=0,1,NETWORKDAYS(J1421,A1421,$V$52:$V$436)-1),0)</f>
        <v>90</v>
      </c>
      <c r="L1421" s="127">
        <f t="shared" ref="L1421:L1472" si="425">IF(AND(K1421=1,K1420=1),1,IF(K1421&gt;0,IF(K1421=K1420,K1421+1,K1421),0))</f>
        <v>91</v>
      </c>
      <c r="M1421" s="128">
        <f t="shared" si="416"/>
        <v>1.004137617</v>
      </c>
      <c r="N1421" s="128">
        <f t="shared" ca="1" si="417"/>
        <v>1.0516227330000001</v>
      </c>
      <c r="O1421" s="127">
        <f t="shared" ref="O1421:O1472" si="426">IF(VLOOKUP(A1421,W$12:AD$48,8)=VLOOKUP(A1420,W$12:AD$48,8),0,VLOOKUP(A1421,W$12:AD$48,8))</f>
        <v>0</v>
      </c>
      <c r="P1421" s="123">
        <f t="shared" ca="1" si="418"/>
        <v>516.22733000000005</v>
      </c>
      <c r="Q1421" s="129">
        <f t="shared" si="419"/>
        <v>0</v>
      </c>
      <c r="R1421" s="130" t="str">
        <f t="shared" ref="R1421:R1472" si="427">IF(O1420&gt;0,VLOOKUP(O1420,V$12:AF$48,10),R1420)</f>
        <v>J=</v>
      </c>
      <c r="S1421" s="125">
        <f t="shared" ref="S1421:S1472" si="428">IF(O1420&gt;0,VLOOKUP(O1420,V$12:AF$48,11),S1420)</f>
        <v>45166</v>
      </c>
      <c r="T1421" s="133" t="str">
        <f t="shared" ref="T1421:T1472" si="429">IF(O1421&gt;0,(P1421+Q1421)*T$9,"-")</f>
        <v>-</v>
      </c>
      <c r="U1421" s="6"/>
      <c r="V1421" s="6"/>
      <c r="W1421" s="6"/>
      <c r="X1421" s="7"/>
      <c r="Y1421" s="1"/>
      <c r="Z1421" s="6"/>
      <c r="AA1421" s="7"/>
      <c r="AB1421" s="7"/>
      <c r="AC1421" s="7"/>
      <c r="AD1421" s="6"/>
      <c r="AE1421" s="8"/>
      <c r="AF1421" s="6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</row>
    <row r="1422" spans="1:212" x14ac:dyDescent="0.2">
      <c r="A1422" s="122">
        <f t="shared" si="420"/>
        <v>45116</v>
      </c>
      <c r="B1422" s="121">
        <f t="shared" ref="B1422:B1472" ca="1" si="430">IF(A1422&lt;=TODAY(),C1422+P1422,IF(AND(A1422&gt;TODAY(),A1422&lt;=$B$1),IF(VLOOKUP(TODAY(),$A$10:$D$5000,4,FALSE)=0,"n.d",C1422+P1422),"n.d"))</f>
        <v>10516.22733</v>
      </c>
      <c r="C1422" s="123">
        <f t="shared" si="421"/>
        <v>10000</v>
      </c>
      <c r="D1422" s="124">
        <f ca="1">IF(A1422&lt;$B$1,VLOOKUP(A1422,[1]DI!$A$4:$B$15000,2,FALSE),0)</f>
        <v>0</v>
      </c>
      <c r="E1422" s="123">
        <f t="shared" ca="1" si="414"/>
        <v>1</v>
      </c>
      <c r="F1422" s="123">
        <f ca="1">(TRUNC(PRODUCT($E$12:$E1421),16))</f>
        <v>1.31023121508832</v>
      </c>
      <c r="G1422" s="123">
        <f t="shared" ca="1" si="413"/>
        <v>1.25106886020576</v>
      </c>
      <c r="H1422" s="123">
        <f t="shared" ca="1" si="415"/>
        <v>1.0472894500000001</v>
      </c>
      <c r="I1422" s="124">
        <f t="shared" si="422"/>
        <v>1.15E-2</v>
      </c>
      <c r="J1422" s="125">
        <f t="shared" si="423"/>
        <v>44984</v>
      </c>
      <c r="K1422" s="126">
        <f t="shared" si="424"/>
        <v>90</v>
      </c>
      <c r="L1422" s="127">
        <f t="shared" si="425"/>
        <v>91</v>
      </c>
      <c r="M1422" s="128">
        <f t="shared" si="416"/>
        <v>1.004137617</v>
      </c>
      <c r="N1422" s="128">
        <f t="shared" ca="1" si="417"/>
        <v>1.0516227330000001</v>
      </c>
      <c r="O1422" s="127">
        <f t="shared" si="426"/>
        <v>0</v>
      </c>
      <c r="P1422" s="123">
        <f t="shared" ca="1" si="418"/>
        <v>516.22733000000005</v>
      </c>
      <c r="Q1422" s="129">
        <f t="shared" si="419"/>
        <v>0</v>
      </c>
      <c r="R1422" s="130" t="str">
        <f t="shared" si="427"/>
        <v>J=</v>
      </c>
      <c r="S1422" s="125">
        <f t="shared" si="428"/>
        <v>45166</v>
      </c>
      <c r="T1422" s="133" t="str">
        <f t="shared" si="429"/>
        <v>-</v>
      </c>
      <c r="U1422" s="6"/>
      <c r="V1422" s="6"/>
      <c r="W1422" s="6"/>
      <c r="X1422" s="7"/>
      <c r="Y1422" s="1"/>
      <c r="Z1422" s="6"/>
      <c r="AA1422" s="7"/>
      <c r="AB1422" s="7"/>
      <c r="AC1422" s="7"/>
      <c r="AD1422" s="6"/>
      <c r="AE1422" s="8"/>
      <c r="AF1422" s="6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</row>
    <row r="1423" spans="1:212" x14ac:dyDescent="0.2">
      <c r="A1423" s="122">
        <f t="shared" si="420"/>
        <v>45117</v>
      </c>
      <c r="B1423" s="121">
        <f t="shared" ca="1" si="430"/>
        <v>10516.22733</v>
      </c>
      <c r="C1423" s="123">
        <f t="shared" si="421"/>
        <v>10000</v>
      </c>
      <c r="D1423" s="124">
        <f ca="1">IF(A1423&lt;$B$1,VLOOKUP(A1423,[1]DI!$A$4:$B$15000,2,FALSE),0)</f>
        <v>0.13650000000000001</v>
      </c>
      <c r="E1423" s="123">
        <f t="shared" ca="1" si="414"/>
        <v>1.00050788</v>
      </c>
      <c r="F1423" s="123">
        <f ca="1">(TRUNC(PRODUCT($E$12:$E1422),16))</f>
        <v>1.31023121508832</v>
      </c>
      <c r="G1423" s="123">
        <f t="shared" ca="1" si="413"/>
        <v>1.25106886020576</v>
      </c>
      <c r="H1423" s="123">
        <f t="shared" ca="1" si="415"/>
        <v>1.0472894500000001</v>
      </c>
      <c r="I1423" s="124">
        <f t="shared" si="422"/>
        <v>1.15E-2</v>
      </c>
      <c r="J1423" s="125">
        <f t="shared" si="423"/>
        <v>44984</v>
      </c>
      <c r="K1423" s="126">
        <f t="shared" si="424"/>
        <v>91</v>
      </c>
      <c r="L1423" s="127">
        <f t="shared" si="425"/>
        <v>91</v>
      </c>
      <c r="M1423" s="128">
        <f t="shared" si="416"/>
        <v>1.004137617</v>
      </c>
      <c r="N1423" s="128">
        <f t="shared" ca="1" si="417"/>
        <v>1.0516227330000001</v>
      </c>
      <c r="O1423" s="127">
        <f t="shared" si="426"/>
        <v>0</v>
      </c>
      <c r="P1423" s="123">
        <f t="shared" ca="1" si="418"/>
        <v>516.22733000000005</v>
      </c>
      <c r="Q1423" s="129">
        <f t="shared" si="419"/>
        <v>0</v>
      </c>
      <c r="R1423" s="130" t="str">
        <f t="shared" si="427"/>
        <v>J=</v>
      </c>
      <c r="S1423" s="125">
        <f t="shared" si="428"/>
        <v>45166</v>
      </c>
      <c r="T1423" s="133" t="str">
        <f t="shared" si="429"/>
        <v>-</v>
      </c>
      <c r="U1423" s="6"/>
      <c r="V1423" s="6"/>
      <c r="W1423" s="6"/>
      <c r="X1423" s="7"/>
      <c r="Y1423" s="1"/>
      <c r="Z1423" s="6"/>
      <c r="AA1423" s="7"/>
      <c r="AB1423" s="7"/>
      <c r="AC1423" s="7"/>
      <c r="AD1423" s="6"/>
      <c r="AE1423" s="8"/>
      <c r="AF1423" s="6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</row>
    <row r="1424" spans="1:212" x14ac:dyDescent="0.2">
      <c r="A1424" s="122">
        <f t="shared" si="420"/>
        <v>45118</v>
      </c>
      <c r="B1424" s="121">
        <f t="shared" ca="1" si="430"/>
        <v>10522.04565</v>
      </c>
      <c r="C1424" s="123">
        <f t="shared" si="421"/>
        <v>10000</v>
      </c>
      <c r="D1424" s="124">
        <f ca="1">IF(A1424&lt;$B$1,VLOOKUP(A1424,[1]DI!$A$4:$B$15000,2,FALSE),0)</f>
        <v>0.13650000000000001</v>
      </c>
      <c r="E1424" s="123">
        <f t="shared" ca="1" si="414"/>
        <v>1.00050788</v>
      </c>
      <c r="F1424" s="123">
        <f ca="1">(TRUNC(PRODUCT($E$12:$E1423),16))</f>
        <v>1.3108966553178401</v>
      </c>
      <c r="G1424" s="123">
        <f t="shared" ca="1" si="413"/>
        <v>1.25106886020576</v>
      </c>
      <c r="H1424" s="123">
        <f t="shared" ca="1" si="415"/>
        <v>1.04782134</v>
      </c>
      <c r="I1424" s="124">
        <f t="shared" si="422"/>
        <v>1.15E-2</v>
      </c>
      <c r="J1424" s="125">
        <f t="shared" si="423"/>
        <v>44984</v>
      </c>
      <c r="K1424" s="126">
        <f t="shared" si="424"/>
        <v>92</v>
      </c>
      <c r="L1424" s="127">
        <f t="shared" si="425"/>
        <v>92</v>
      </c>
      <c r="M1424" s="128">
        <f t="shared" si="416"/>
        <v>1.0041831800000001</v>
      </c>
      <c r="N1424" s="128">
        <f t="shared" ca="1" si="417"/>
        <v>1.052204565</v>
      </c>
      <c r="O1424" s="127">
        <f t="shared" si="426"/>
        <v>0</v>
      </c>
      <c r="P1424" s="123">
        <f t="shared" ca="1" si="418"/>
        <v>522.04565000000002</v>
      </c>
      <c r="Q1424" s="129">
        <f t="shared" si="419"/>
        <v>0</v>
      </c>
      <c r="R1424" s="130" t="str">
        <f t="shared" si="427"/>
        <v>J=</v>
      </c>
      <c r="S1424" s="125">
        <f t="shared" si="428"/>
        <v>45166</v>
      </c>
      <c r="T1424" s="133" t="str">
        <f t="shared" si="429"/>
        <v>-</v>
      </c>
      <c r="U1424" s="6"/>
      <c r="V1424" s="6"/>
      <c r="W1424" s="6"/>
      <c r="X1424" s="7"/>
      <c r="Y1424" s="1"/>
      <c r="Z1424" s="6"/>
      <c r="AA1424" s="7"/>
      <c r="AB1424" s="7"/>
      <c r="AC1424" s="7"/>
      <c r="AD1424" s="6"/>
      <c r="AE1424" s="8"/>
      <c r="AF1424" s="6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</row>
    <row r="1425" spans="1:212" x14ac:dyDescent="0.2">
      <c r="A1425" s="122">
        <f t="shared" si="420"/>
        <v>45119</v>
      </c>
      <c r="B1425" s="121">
        <f t="shared" ca="1" si="430"/>
        <v>10527.86731</v>
      </c>
      <c r="C1425" s="123">
        <f t="shared" si="421"/>
        <v>10000</v>
      </c>
      <c r="D1425" s="124">
        <f ca="1">IF(A1425&lt;$B$1,VLOOKUP(A1425,[1]DI!$A$4:$B$15000,2,FALSE),0)</f>
        <v>0.13650000000000001</v>
      </c>
      <c r="E1425" s="123">
        <f t="shared" ca="1" si="414"/>
        <v>1.00050788</v>
      </c>
      <c r="F1425" s="123">
        <f ca="1">(TRUNC(PRODUCT($E$12:$E1424),16))</f>
        <v>1.31156243351114</v>
      </c>
      <c r="G1425" s="123">
        <f t="shared" ca="1" si="413"/>
        <v>1.25106886020576</v>
      </c>
      <c r="H1425" s="123">
        <f t="shared" ca="1" si="415"/>
        <v>1.0483535100000001</v>
      </c>
      <c r="I1425" s="124">
        <f t="shared" si="422"/>
        <v>1.15E-2</v>
      </c>
      <c r="J1425" s="125">
        <f t="shared" si="423"/>
        <v>44984</v>
      </c>
      <c r="K1425" s="126">
        <f t="shared" si="424"/>
        <v>93</v>
      </c>
      <c r="L1425" s="127">
        <f t="shared" si="425"/>
        <v>93</v>
      </c>
      <c r="M1425" s="128">
        <f t="shared" si="416"/>
        <v>1.0042287459999999</v>
      </c>
      <c r="N1425" s="128">
        <f t="shared" ca="1" si="417"/>
        <v>1.0527867310000001</v>
      </c>
      <c r="O1425" s="127">
        <f t="shared" si="426"/>
        <v>0</v>
      </c>
      <c r="P1425" s="123">
        <f t="shared" ca="1" si="418"/>
        <v>527.86730999999997</v>
      </c>
      <c r="Q1425" s="129">
        <f t="shared" si="419"/>
        <v>0</v>
      </c>
      <c r="R1425" s="130" t="str">
        <f t="shared" si="427"/>
        <v>J=</v>
      </c>
      <c r="S1425" s="125">
        <f t="shared" si="428"/>
        <v>45166</v>
      </c>
      <c r="T1425" s="133" t="str">
        <f t="shared" si="429"/>
        <v>-</v>
      </c>
      <c r="U1425" s="6"/>
      <c r="V1425" s="6"/>
      <c r="W1425" s="6"/>
      <c r="X1425" s="7"/>
      <c r="Y1425" s="1"/>
      <c r="Z1425" s="6"/>
      <c r="AA1425" s="7"/>
      <c r="AB1425" s="7"/>
      <c r="AC1425" s="7"/>
      <c r="AD1425" s="6"/>
      <c r="AE1425" s="8"/>
      <c r="AF1425" s="6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</row>
    <row r="1426" spans="1:212" x14ac:dyDescent="0.2">
      <c r="A1426" s="122">
        <f t="shared" si="420"/>
        <v>45120</v>
      </c>
      <c r="B1426" s="121">
        <f t="shared" ca="1" si="430"/>
        <v>10533.69217</v>
      </c>
      <c r="C1426" s="123">
        <f t="shared" si="421"/>
        <v>10000</v>
      </c>
      <c r="D1426" s="124">
        <f ca="1">IF(A1426&lt;$B$1,VLOOKUP(A1426,[1]DI!$A$4:$B$15000,2,FALSE),0)</f>
        <v>0.13650000000000001</v>
      </c>
      <c r="E1426" s="123">
        <f t="shared" ca="1" si="414"/>
        <v>1.00050788</v>
      </c>
      <c r="F1426" s="123">
        <f ca="1">(TRUNC(PRODUCT($E$12:$E1425),16))</f>
        <v>1.31222854983987</v>
      </c>
      <c r="G1426" s="123">
        <f t="shared" ca="1" si="413"/>
        <v>1.25106886020576</v>
      </c>
      <c r="H1426" s="123">
        <f t="shared" ca="1" si="415"/>
        <v>1.0488859500000001</v>
      </c>
      <c r="I1426" s="124">
        <f t="shared" si="422"/>
        <v>1.15E-2</v>
      </c>
      <c r="J1426" s="125">
        <f t="shared" si="423"/>
        <v>44984</v>
      </c>
      <c r="K1426" s="126">
        <f t="shared" si="424"/>
        <v>94</v>
      </c>
      <c r="L1426" s="127">
        <f t="shared" si="425"/>
        <v>94</v>
      </c>
      <c r="M1426" s="128">
        <f t="shared" si="416"/>
        <v>1.004274313</v>
      </c>
      <c r="N1426" s="128">
        <f t="shared" ca="1" si="417"/>
        <v>1.053369217</v>
      </c>
      <c r="O1426" s="127">
        <f t="shared" si="426"/>
        <v>0</v>
      </c>
      <c r="P1426" s="123">
        <f t="shared" ca="1" si="418"/>
        <v>533.69217000000003</v>
      </c>
      <c r="Q1426" s="129">
        <f t="shared" si="419"/>
        <v>0</v>
      </c>
      <c r="R1426" s="130" t="str">
        <f t="shared" si="427"/>
        <v>J=</v>
      </c>
      <c r="S1426" s="125">
        <f t="shared" si="428"/>
        <v>45166</v>
      </c>
      <c r="T1426" s="133" t="str">
        <f t="shared" si="429"/>
        <v>-</v>
      </c>
      <c r="U1426" s="6"/>
      <c r="V1426" s="6"/>
      <c r="W1426" s="6"/>
      <c r="X1426" s="7"/>
      <c r="Y1426" s="1"/>
      <c r="Z1426" s="6"/>
      <c r="AA1426" s="7"/>
      <c r="AB1426" s="7"/>
      <c r="AC1426" s="7"/>
      <c r="AD1426" s="6"/>
      <c r="AE1426" s="8"/>
      <c r="AF1426" s="6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</row>
    <row r="1427" spans="1:212" x14ac:dyDescent="0.2">
      <c r="A1427" s="122">
        <f t="shared" si="420"/>
        <v>45121</v>
      </c>
      <c r="B1427" s="121">
        <f t="shared" ca="1" si="430"/>
        <v>10539.52025999</v>
      </c>
      <c r="C1427" s="123">
        <f t="shared" si="421"/>
        <v>10000</v>
      </c>
      <c r="D1427" s="124">
        <f ca="1">IF(A1427&lt;$B$1,VLOOKUP(A1427,[1]DI!$A$4:$B$15000,2,FALSE),0)</f>
        <v>0.13650000000000001</v>
      </c>
      <c r="E1427" s="123">
        <f t="shared" ca="1" si="414"/>
        <v>1.00050788</v>
      </c>
      <c r="F1427" s="123">
        <f ca="1">(TRUNC(PRODUCT($E$12:$E1426),16))</f>
        <v>1.3128950044757699</v>
      </c>
      <c r="G1427" s="123">
        <f t="shared" ca="1" si="413"/>
        <v>1.25106886020576</v>
      </c>
      <c r="H1427" s="123">
        <f t="shared" ca="1" si="415"/>
        <v>1.0494186599999999</v>
      </c>
      <c r="I1427" s="124">
        <f t="shared" si="422"/>
        <v>1.15E-2</v>
      </c>
      <c r="J1427" s="125">
        <f t="shared" si="423"/>
        <v>44984</v>
      </c>
      <c r="K1427" s="126">
        <f t="shared" si="424"/>
        <v>95</v>
      </c>
      <c r="L1427" s="127">
        <f t="shared" si="425"/>
        <v>95</v>
      </c>
      <c r="M1427" s="128">
        <f t="shared" si="416"/>
        <v>1.004319883</v>
      </c>
      <c r="N1427" s="128">
        <f t="shared" ca="1" si="417"/>
        <v>1.0539520259999999</v>
      </c>
      <c r="O1427" s="127">
        <f t="shared" si="426"/>
        <v>0</v>
      </c>
      <c r="P1427" s="123">
        <f t="shared" ca="1" si="418"/>
        <v>539.52025999</v>
      </c>
      <c r="Q1427" s="129">
        <f t="shared" si="419"/>
        <v>0</v>
      </c>
      <c r="R1427" s="130" t="str">
        <f t="shared" si="427"/>
        <v>J=</v>
      </c>
      <c r="S1427" s="125">
        <f t="shared" si="428"/>
        <v>45166</v>
      </c>
      <c r="T1427" s="133" t="str">
        <f t="shared" si="429"/>
        <v>-</v>
      </c>
      <c r="U1427" s="6"/>
      <c r="V1427" s="6"/>
      <c r="W1427" s="6"/>
      <c r="X1427" s="7"/>
      <c r="Y1427" s="1"/>
      <c r="Z1427" s="6"/>
      <c r="AA1427" s="7"/>
      <c r="AB1427" s="7"/>
      <c r="AC1427" s="7"/>
      <c r="AD1427" s="6"/>
      <c r="AE1427" s="8"/>
      <c r="AF1427" s="6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</row>
    <row r="1428" spans="1:212" x14ac:dyDescent="0.2">
      <c r="A1428" s="122">
        <f t="shared" si="420"/>
        <v>45122</v>
      </c>
      <c r="B1428" s="121">
        <f t="shared" ca="1" si="430"/>
        <v>10545.351559999999</v>
      </c>
      <c r="C1428" s="123">
        <f t="shared" si="421"/>
        <v>10000</v>
      </c>
      <c r="D1428" s="124">
        <f ca="1">IF(A1428&lt;$B$1,VLOOKUP(A1428,[1]DI!$A$4:$B$15000,2,FALSE),0)</f>
        <v>0</v>
      </c>
      <c r="E1428" s="123">
        <f t="shared" ca="1" si="414"/>
        <v>1</v>
      </c>
      <c r="F1428" s="123">
        <f ca="1">(TRUNC(PRODUCT($E$12:$E1427),16))</f>
        <v>1.31356179759064</v>
      </c>
      <c r="G1428" s="123">
        <f t="shared" ca="1" si="413"/>
        <v>1.25106886020576</v>
      </c>
      <c r="H1428" s="123">
        <f t="shared" ca="1" si="415"/>
        <v>1.04995164</v>
      </c>
      <c r="I1428" s="124">
        <f t="shared" si="422"/>
        <v>1.15E-2</v>
      </c>
      <c r="J1428" s="125">
        <f t="shared" si="423"/>
        <v>44984</v>
      </c>
      <c r="K1428" s="126">
        <f t="shared" si="424"/>
        <v>95</v>
      </c>
      <c r="L1428" s="127">
        <f t="shared" si="425"/>
        <v>96</v>
      </c>
      <c r="M1428" s="128">
        <f t="shared" si="416"/>
        <v>1.004365454</v>
      </c>
      <c r="N1428" s="128">
        <f t="shared" ca="1" si="417"/>
        <v>1.054535156</v>
      </c>
      <c r="O1428" s="127">
        <f t="shared" si="426"/>
        <v>0</v>
      </c>
      <c r="P1428" s="123">
        <f t="shared" ca="1" si="418"/>
        <v>545.35155999999995</v>
      </c>
      <c r="Q1428" s="129">
        <f t="shared" si="419"/>
        <v>0</v>
      </c>
      <c r="R1428" s="130" t="str">
        <f t="shared" si="427"/>
        <v>J=</v>
      </c>
      <c r="S1428" s="125">
        <f t="shared" si="428"/>
        <v>45166</v>
      </c>
      <c r="T1428" s="133" t="str">
        <f t="shared" si="429"/>
        <v>-</v>
      </c>
      <c r="U1428" s="6"/>
      <c r="V1428" s="6"/>
      <c r="W1428" s="6"/>
      <c r="X1428" s="7"/>
      <c r="Y1428" s="1"/>
      <c r="Z1428" s="6"/>
      <c r="AA1428" s="7"/>
      <c r="AB1428" s="7"/>
      <c r="AC1428" s="7"/>
      <c r="AD1428" s="6"/>
      <c r="AE1428" s="8"/>
      <c r="AF1428" s="6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</row>
    <row r="1429" spans="1:212" x14ac:dyDescent="0.2">
      <c r="A1429" s="122">
        <f t="shared" si="420"/>
        <v>45123</v>
      </c>
      <c r="B1429" s="121">
        <f t="shared" ca="1" si="430"/>
        <v>10545.351559999999</v>
      </c>
      <c r="C1429" s="123">
        <f t="shared" si="421"/>
        <v>10000</v>
      </c>
      <c r="D1429" s="124">
        <f ca="1">IF(A1429&lt;$B$1,VLOOKUP(A1429,[1]DI!$A$4:$B$15000,2,FALSE),0)</f>
        <v>0</v>
      </c>
      <c r="E1429" s="123">
        <f t="shared" ca="1" si="414"/>
        <v>1</v>
      </c>
      <c r="F1429" s="123">
        <f ca="1">(TRUNC(PRODUCT($E$12:$E1428),16))</f>
        <v>1.31356179759064</v>
      </c>
      <c r="G1429" s="123">
        <f t="shared" ca="1" si="413"/>
        <v>1.25106886020576</v>
      </c>
      <c r="H1429" s="123">
        <f t="shared" ca="1" si="415"/>
        <v>1.04995164</v>
      </c>
      <c r="I1429" s="124">
        <f t="shared" si="422"/>
        <v>1.15E-2</v>
      </c>
      <c r="J1429" s="125">
        <f t="shared" si="423"/>
        <v>44984</v>
      </c>
      <c r="K1429" s="126">
        <f t="shared" si="424"/>
        <v>95</v>
      </c>
      <c r="L1429" s="127">
        <f t="shared" si="425"/>
        <v>96</v>
      </c>
      <c r="M1429" s="128">
        <f t="shared" si="416"/>
        <v>1.004365454</v>
      </c>
      <c r="N1429" s="128">
        <f t="shared" ca="1" si="417"/>
        <v>1.054535156</v>
      </c>
      <c r="O1429" s="127">
        <f t="shared" si="426"/>
        <v>0</v>
      </c>
      <c r="P1429" s="123">
        <f t="shared" ca="1" si="418"/>
        <v>545.35155999999995</v>
      </c>
      <c r="Q1429" s="129">
        <f t="shared" si="419"/>
        <v>0</v>
      </c>
      <c r="R1429" s="130" t="str">
        <f t="shared" si="427"/>
        <v>J=</v>
      </c>
      <c r="S1429" s="125">
        <f t="shared" si="428"/>
        <v>45166</v>
      </c>
      <c r="T1429" s="133" t="str">
        <f t="shared" si="429"/>
        <v>-</v>
      </c>
      <c r="U1429" s="6"/>
      <c r="V1429" s="6"/>
      <c r="W1429" s="6"/>
      <c r="X1429" s="7"/>
      <c r="Y1429" s="1"/>
      <c r="Z1429" s="6"/>
      <c r="AA1429" s="7"/>
      <c r="AB1429" s="7"/>
      <c r="AC1429" s="7"/>
      <c r="AD1429" s="6"/>
      <c r="AE1429" s="8"/>
      <c r="AF1429" s="6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</row>
    <row r="1430" spans="1:212" x14ac:dyDescent="0.2">
      <c r="A1430" s="122">
        <f t="shared" si="420"/>
        <v>45124</v>
      </c>
      <c r="B1430" s="121">
        <f t="shared" ca="1" si="430"/>
        <v>10545.351559999999</v>
      </c>
      <c r="C1430" s="123">
        <f t="shared" si="421"/>
        <v>10000</v>
      </c>
      <c r="D1430" s="124">
        <f ca="1">IF(A1430&lt;$B$1,VLOOKUP(A1430,[1]DI!$A$4:$B$15000,2,FALSE),0)</f>
        <v>0.13650000000000001</v>
      </c>
      <c r="E1430" s="123">
        <f t="shared" ca="1" si="414"/>
        <v>1.00050788</v>
      </c>
      <c r="F1430" s="123">
        <f ca="1">(TRUNC(PRODUCT($E$12:$E1429),16))</f>
        <v>1.31356179759064</v>
      </c>
      <c r="G1430" s="123">
        <f t="shared" ca="1" si="413"/>
        <v>1.25106886020576</v>
      </c>
      <c r="H1430" s="123">
        <f t="shared" ca="1" si="415"/>
        <v>1.04995164</v>
      </c>
      <c r="I1430" s="124">
        <f t="shared" si="422"/>
        <v>1.15E-2</v>
      </c>
      <c r="J1430" s="125">
        <f t="shared" si="423"/>
        <v>44984</v>
      </c>
      <c r="K1430" s="126">
        <f t="shared" si="424"/>
        <v>96</v>
      </c>
      <c r="L1430" s="127">
        <f t="shared" si="425"/>
        <v>96</v>
      </c>
      <c r="M1430" s="128">
        <f t="shared" si="416"/>
        <v>1.004365454</v>
      </c>
      <c r="N1430" s="128">
        <f t="shared" ca="1" si="417"/>
        <v>1.054535156</v>
      </c>
      <c r="O1430" s="127">
        <f t="shared" si="426"/>
        <v>0</v>
      </c>
      <c r="P1430" s="123">
        <f t="shared" ca="1" si="418"/>
        <v>545.35155999999995</v>
      </c>
      <c r="Q1430" s="129">
        <f t="shared" si="419"/>
        <v>0</v>
      </c>
      <c r="R1430" s="130" t="str">
        <f t="shared" si="427"/>
        <v>J=</v>
      </c>
      <c r="S1430" s="125">
        <f t="shared" si="428"/>
        <v>45166</v>
      </c>
      <c r="T1430" s="133" t="str">
        <f t="shared" si="429"/>
        <v>-</v>
      </c>
      <c r="U1430" s="6"/>
      <c r="V1430" s="6"/>
      <c r="W1430" s="6"/>
      <c r="X1430" s="7"/>
      <c r="Y1430" s="1"/>
      <c r="Z1430" s="6"/>
      <c r="AA1430" s="7"/>
      <c r="AB1430" s="7"/>
      <c r="AC1430" s="7"/>
      <c r="AD1430" s="6"/>
      <c r="AE1430" s="8"/>
      <c r="AF1430" s="6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</row>
    <row r="1431" spans="1:212" x14ac:dyDescent="0.2">
      <c r="A1431" s="122">
        <f t="shared" si="420"/>
        <v>45125</v>
      </c>
      <c r="B1431" s="121">
        <f t="shared" ca="1" si="430"/>
        <v>10551.186079990001</v>
      </c>
      <c r="C1431" s="123">
        <f t="shared" si="421"/>
        <v>10000</v>
      </c>
      <c r="D1431" s="124">
        <f ca="1">IF(A1431&lt;$B$1,VLOOKUP(A1431,[1]DI!$A$4:$B$15000,2,FALSE),0)</f>
        <v>0.13650000000000001</v>
      </c>
      <c r="E1431" s="123">
        <f t="shared" ca="1" si="414"/>
        <v>1.00050788</v>
      </c>
      <c r="F1431" s="123">
        <f ca="1">(TRUNC(PRODUCT($E$12:$E1430),16))</f>
        <v>1.3142289293564</v>
      </c>
      <c r="G1431" s="123">
        <f t="shared" ca="1" si="413"/>
        <v>1.25106886020576</v>
      </c>
      <c r="H1431" s="123">
        <f t="shared" ca="1" si="415"/>
        <v>1.0504848899999999</v>
      </c>
      <c r="I1431" s="124">
        <f t="shared" si="422"/>
        <v>1.15E-2</v>
      </c>
      <c r="J1431" s="125">
        <f t="shared" si="423"/>
        <v>44984</v>
      </c>
      <c r="K1431" s="126">
        <f t="shared" si="424"/>
        <v>97</v>
      </c>
      <c r="L1431" s="127">
        <f t="shared" si="425"/>
        <v>97</v>
      </c>
      <c r="M1431" s="128">
        <f t="shared" si="416"/>
        <v>1.004411028</v>
      </c>
      <c r="N1431" s="128">
        <f t="shared" ca="1" si="417"/>
        <v>1.0551186079999999</v>
      </c>
      <c r="O1431" s="127">
        <f t="shared" si="426"/>
        <v>0</v>
      </c>
      <c r="P1431" s="123">
        <f t="shared" ca="1" si="418"/>
        <v>551.18607999000005</v>
      </c>
      <c r="Q1431" s="129">
        <f t="shared" si="419"/>
        <v>0</v>
      </c>
      <c r="R1431" s="130" t="str">
        <f t="shared" si="427"/>
        <v>J=</v>
      </c>
      <c r="S1431" s="125">
        <f t="shared" si="428"/>
        <v>45166</v>
      </c>
      <c r="T1431" s="133" t="str">
        <f t="shared" si="429"/>
        <v>-</v>
      </c>
      <c r="U1431" s="6"/>
      <c r="V1431" s="6"/>
      <c r="W1431" s="6"/>
      <c r="X1431" s="7"/>
      <c r="Y1431" s="1"/>
      <c r="Z1431" s="6"/>
      <c r="AA1431" s="7"/>
      <c r="AB1431" s="7"/>
      <c r="AC1431" s="7"/>
      <c r="AD1431" s="6"/>
      <c r="AE1431" s="8"/>
      <c r="AF1431" s="6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</row>
    <row r="1432" spans="1:212" x14ac:dyDescent="0.2">
      <c r="A1432" s="122">
        <f t="shared" si="420"/>
        <v>45126</v>
      </c>
      <c r="B1432" s="121">
        <f t="shared" ca="1" si="430"/>
        <v>10557.02383</v>
      </c>
      <c r="C1432" s="123">
        <f t="shared" si="421"/>
        <v>10000</v>
      </c>
      <c r="D1432" s="124">
        <f ca="1">IF(A1432&lt;$B$1,VLOOKUP(A1432,[1]DI!$A$4:$B$15000,2,FALSE),0)</f>
        <v>0.13650000000000001</v>
      </c>
      <c r="E1432" s="123">
        <f t="shared" ca="1" si="414"/>
        <v>1.00050788</v>
      </c>
      <c r="F1432" s="123">
        <f ca="1">(TRUNC(PRODUCT($E$12:$E1431),16))</f>
        <v>1.31489639994504</v>
      </c>
      <c r="G1432" s="123">
        <f t="shared" ca="1" si="413"/>
        <v>1.25106886020576</v>
      </c>
      <c r="H1432" s="123">
        <f t="shared" ca="1" si="415"/>
        <v>1.05101841</v>
      </c>
      <c r="I1432" s="124">
        <f t="shared" si="422"/>
        <v>1.15E-2</v>
      </c>
      <c r="J1432" s="125">
        <f t="shared" si="423"/>
        <v>44984</v>
      </c>
      <c r="K1432" s="126">
        <f t="shared" si="424"/>
        <v>98</v>
      </c>
      <c r="L1432" s="127">
        <f t="shared" si="425"/>
        <v>98</v>
      </c>
      <c r="M1432" s="128">
        <f t="shared" si="416"/>
        <v>1.004456604</v>
      </c>
      <c r="N1432" s="128">
        <f t="shared" ca="1" si="417"/>
        <v>1.0557023830000001</v>
      </c>
      <c r="O1432" s="127">
        <f t="shared" si="426"/>
        <v>0</v>
      </c>
      <c r="P1432" s="123">
        <f t="shared" ca="1" si="418"/>
        <v>557.02382999999998</v>
      </c>
      <c r="Q1432" s="129">
        <f t="shared" si="419"/>
        <v>0</v>
      </c>
      <c r="R1432" s="130" t="str">
        <f t="shared" si="427"/>
        <v>J=</v>
      </c>
      <c r="S1432" s="125">
        <f t="shared" si="428"/>
        <v>45166</v>
      </c>
      <c r="T1432" s="133" t="str">
        <f t="shared" si="429"/>
        <v>-</v>
      </c>
      <c r="U1432" s="6"/>
      <c r="V1432" s="6"/>
      <c r="W1432" s="6"/>
      <c r="X1432" s="7"/>
      <c r="Y1432" s="1"/>
      <c r="Z1432" s="6"/>
      <c r="AA1432" s="7"/>
      <c r="AB1432" s="7"/>
      <c r="AC1432" s="7"/>
      <c r="AD1432" s="6"/>
      <c r="AE1432" s="8"/>
      <c r="AF1432" s="6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</row>
    <row r="1433" spans="1:212" x14ac:dyDescent="0.2">
      <c r="A1433" s="122">
        <f t="shared" si="420"/>
        <v>45127</v>
      </c>
      <c r="B1433" s="121">
        <f t="shared" ca="1" si="430"/>
        <v>10562.86478</v>
      </c>
      <c r="C1433" s="123">
        <f t="shared" si="421"/>
        <v>10000</v>
      </c>
      <c r="D1433" s="124">
        <f ca="1">IF(A1433&lt;$B$1,VLOOKUP(A1433,[1]DI!$A$4:$B$15000,2,FALSE),0)</f>
        <v>0.13650000000000001</v>
      </c>
      <c r="E1433" s="123">
        <f t="shared" ca="1" si="414"/>
        <v>1.00050788</v>
      </c>
      <c r="F1433" s="123">
        <f ca="1">(TRUNC(PRODUCT($E$12:$E1432),16))</f>
        <v>1.3155642095286499</v>
      </c>
      <c r="G1433" s="123">
        <f t="shared" ca="1" si="413"/>
        <v>1.25106886020576</v>
      </c>
      <c r="H1433" s="123">
        <f t="shared" ca="1" si="415"/>
        <v>1.0515521999999999</v>
      </c>
      <c r="I1433" s="124">
        <f t="shared" si="422"/>
        <v>1.15E-2</v>
      </c>
      <c r="J1433" s="125">
        <f t="shared" si="423"/>
        <v>44984</v>
      </c>
      <c r="K1433" s="126">
        <f t="shared" si="424"/>
        <v>99</v>
      </c>
      <c r="L1433" s="127">
        <f t="shared" si="425"/>
        <v>99</v>
      </c>
      <c r="M1433" s="128">
        <f t="shared" si="416"/>
        <v>1.0045021810000001</v>
      </c>
      <c r="N1433" s="128">
        <f t="shared" ca="1" si="417"/>
        <v>1.0562864780000001</v>
      </c>
      <c r="O1433" s="127">
        <f t="shared" si="426"/>
        <v>0</v>
      </c>
      <c r="P1433" s="123">
        <f t="shared" ca="1" si="418"/>
        <v>562.86478</v>
      </c>
      <c r="Q1433" s="129">
        <f t="shared" si="419"/>
        <v>0</v>
      </c>
      <c r="R1433" s="130" t="str">
        <f t="shared" si="427"/>
        <v>J=</v>
      </c>
      <c r="S1433" s="125">
        <f t="shared" si="428"/>
        <v>45166</v>
      </c>
      <c r="T1433" s="133" t="str">
        <f t="shared" si="429"/>
        <v>-</v>
      </c>
      <c r="U1433" s="6"/>
      <c r="V1433" s="6"/>
      <c r="W1433" s="6"/>
      <c r="X1433" s="7"/>
      <c r="Y1433" s="1"/>
      <c r="Z1433" s="6"/>
      <c r="AA1433" s="7"/>
      <c r="AB1433" s="7"/>
      <c r="AC1433" s="7"/>
      <c r="AD1433" s="6"/>
      <c r="AE1433" s="8"/>
      <c r="AF1433" s="6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</row>
    <row r="1434" spans="1:212" x14ac:dyDescent="0.2">
      <c r="A1434" s="122">
        <f t="shared" si="420"/>
        <v>45128</v>
      </c>
      <c r="B1434" s="121">
        <f t="shared" ca="1" si="430"/>
        <v>10568.70897</v>
      </c>
      <c r="C1434" s="123">
        <f t="shared" si="421"/>
        <v>10000</v>
      </c>
      <c r="D1434" s="124">
        <f ca="1">IF(A1434&lt;$B$1,VLOOKUP(A1434,[1]DI!$A$4:$B$15000,2,FALSE),0)</f>
        <v>0.13650000000000001</v>
      </c>
      <c r="E1434" s="123">
        <f t="shared" ca="1" si="414"/>
        <v>1.00050788</v>
      </c>
      <c r="F1434" s="123">
        <f ca="1">(TRUNC(PRODUCT($E$12:$E1433),16))</f>
        <v>1.31623235827938</v>
      </c>
      <c r="G1434" s="123">
        <f t="shared" ca="1" si="413"/>
        <v>1.25106886020576</v>
      </c>
      <c r="H1434" s="123">
        <f t="shared" ca="1" si="415"/>
        <v>1.0520862600000001</v>
      </c>
      <c r="I1434" s="124">
        <f t="shared" si="422"/>
        <v>1.15E-2</v>
      </c>
      <c r="J1434" s="125">
        <f t="shared" si="423"/>
        <v>44984</v>
      </c>
      <c r="K1434" s="126">
        <f t="shared" si="424"/>
        <v>100</v>
      </c>
      <c r="L1434" s="127">
        <f t="shared" si="425"/>
        <v>100</v>
      </c>
      <c r="M1434" s="128">
        <f t="shared" si="416"/>
        <v>1.004547761</v>
      </c>
      <c r="N1434" s="128">
        <f t="shared" ca="1" si="417"/>
        <v>1.056870897</v>
      </c>
      <c r="O1434" s="127">
        <f t="shared" si="426"/>
        <v>0</v>
      </c>
      <c r="P1434" s="123">
        <f t="shared" ca="1" si="418"/>
        <v>568.70897000000002</v>
      </c>
      <c r="Q1434" s="129">
        <f t="shared" si="419"/>
        <v>0</v>
      </c>
      <c r="R1434" s="130" t="str">
        <f t="shared" si="427"/>
        <v>J=</v>
      </c>
      <c r="S1434" s="125">
        <f t="shared" si="428"/>
        <v>45166</v>
      </c>
      <c r="T1434" s="133" t="str">
        <f t="shared" si="429"/>
        <v>-</v>
      </c>
      <c r="U1434" s="6"/>
      <c r="V1434" s="6"/>
      <c r="W1434" s="6"/>
      <c r="X1434" s="7"/>
      <c r="Y1434" s="1"/>
      <c r="Z1434" s="6"/>
      <c r="AA1434" s="7"/>
      <c r="AB1434" s="7"/>
      <c r="AC1434" s="7"/>
      <c r="AD1434" s="6"/>
      <c r="AE1434" s="8"/>
      <c r="AF1434" s="6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</row>
    <row r="1435" spans="1:212" x14ac:dyDescent="0.2">
      <c r="A1435" s="122">
        <f t="shared" si="420"/>
        <v>45129</v>
      </c>
      <c r="B1435" s="121">
        <f t="shared" ca="1" si="430"/>
        <v>10574.556369989999</v>
      </c>
      <c r="C1435" s="123">
        <f t="shared" si="421"/>
        <v>10000</v>
      </c>
      <c r="D1435" s="124">
        <f ca="1">IF(A1435&lt;$B$1,VLOOKUP(A1435,[1]DI!$A$4:$B$15000,2,FALSE),0)</f>
        <v>0</v>
      </c>
      <c r="E1435" s="123">
        <f t="shared" ca="1" si="414"/>
        <v>1</v>
      </c>
      <c r="F1435" s="123">
        <f ca="1">(TRUNC(PRODUCT($E$12:$E1434),16))</f>
        <v>1.3169008463695</v>
      </c>
      <c r="G1435" s="123">
        <f t="shared" ca="1" si="413"/>
        <v>1.25106886020576</v>
      </c>
      <c r="H1435" s="123">
        <f t="shared" ca="1" si="415"/>
        <v>1.0526205900000001</v>
      </c>
      <c r="I1435" s="124">
        <f t="shared" si="422"/>
        <v>1.15E-2</v>
      </c>
      <c r="J1435" s="125">
        <f t="shared" si="423"/>
        <v>44984</v>
      </c>
      <c r="K1435" s="126">
        <f t="shared" si="424"/>
        <v>100</v>
      </c>
      <c r="L1435" s="127">
        <f t="shared" si="425"/>
        <v>101</v>
      </c>
      <c r="M1435" s="128">
        <f t="shared" si="416"/>
        <v>1.004593343</v>
      </c>
      <c r="N1435" s="128">
        <f t="shared" ca="1" si="417"/>
        <v>1.0574556369999999</v>
      </c>
      <c r="O1435" s="127">
        <f t="shared" si="426"/>
        <v>0</v>
      </c>
      <c r="P1435" s="123">
        <f t="shared" ca="1" si="418"/>
        <v>574.55636999000001</v>
      </c>
      <c r="Q1435" s="129">
        <f t="shared" si="419"/>
        <v>0</v>
      </c>
      <c r="R1435" s="130" t="str">
        <f t="shared" si="427"/>
        <v>J=</v>
      </c>
      <c r="S1435" s="125">
        <f t="shared" si="428"/>
        <v>45166</v>
      </c>
      <c r="T1435" s="133" t="str">
        <f t="shared" si="429"/>
        <v>-</v>
      </c>
      <c r="U1435" s="6"/>
      <c r="V1435" s="6"/>
      <c r="W1435" s="6"/>
      <c r="X1435" s="7"/>
      <c r="Y1435" s="1"/>
      <c r="Z1435" s="6"/>
      <c r="AA1435" s="7"/>
      <c r="AB1435" s="7"/>
      <c r="AC1435" s="7"/>
      <c r="AD1435" s="6"/>
      <c r="AE1435" s="8"/>
      <c r="AF1435" s="6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</row>
    <row r="1436" spans="1:212" x14ac:dyDescent="0.2">
      <c r="A1436" s="122">
        <f t="shared" si="420"/>
        <v>45130</v>
      </c>
      <c r="B1436" s="121">
        <f t="shared" ca="1" si="430"/>
        <v>10574.556369989999</v>
      </c>
      <c r="C1436" s="123">
        <f t="shared" si="421"/>
        <v>10000</v>
      </c>
      <c r="D1436" s="124">
        <f ca="1">IF(A1436&lt;$B$1,VLOOKUP(A1436,[1]DI!$A$4:$B$15000,2,FALSE),0)</f>
        <v>0</v>
      </c>
      <c r="E1436" s="123">
        <f t="shared" ca="1" si="414"/>
        <v>1</v>
      </c>
      <c r="F1436" s="123">
        <f ca="1">(TRUNC(PRODUCT($E$12:$E1435),16))</f>
        <v>1.3169008463695</v>
      </c>
      <c r="G1436" s="123">
        <f t="shared" ca="1" si="413"/>
        <v>1.25106886020576</v>
      </c>
      <c r="H1436" s="123">
        <f t="shared" ca="1" si="415"/>
        <v>1.0526205900000001</v>
      </c>
      <c r="I1436" s="124">
        <f t="shared" si="422"/>
        <v>1.15E-2</v>
      </c>
      <c r="J1436" s="125">
        <f t="shared" si="423"/>
        <v>44984</v>
      </c>
      <c r="K1436" s="126">
        <f t="shared" si="424"/>
        <v>100</v>
      </c>
      <c r="L1436" s="127">
        <f t="shared" si="425"/>
        <v>101</v>
      </c>
      <c r="M1436" s="128">
        <f t="shared" si="416"/>
        <v>1.004593343</v>
      </c>
      <c r="N1436" s="128">
        <f t="shared" ca="1" si="417"/>
        <v>1.0574556369999999</v>
      </c>
      <c r="O1436" s="127">
        <f t="shared" si="426"/>
        <v>0</v>
      </c>
      <c r="P1436" s="123">
        <f t="shared" ca="1" si="418"/>
        <v>574.55636999000001</v>
      </c>
      <c r="Q1436" s="129">
        <f t="shared" si="419"/>
        <v>0</v>
      </c>
      <c r="R1436" s="130" t="str">
        <f t="shared" si="427"/>
        <v>J=</v>
      </c>
      <c r="S1436" s="125">
        <f t="shared" si="428"/>
        <v>45166</v>
      </c>
      <c r="T1436" s="133" t="str">
        <f t="shared" si="429"/>
        <v>-</v>
      </c>
      <c r="U1436" s="6"/>
      <c r="V1436" s="6"/>
      <c r="W1436" s="6"/>
      <c r="X1436" s="7"/>
      <c r="Y1436" s="1"/>
      <c r="Z1436" s="6"/>
      <c r="AA1436" s="7"/>
      <c r="AB1436" s="7"/>
      <c r="AC1436" s="7"/>
      <c r="AD1436" s="6"/>
      <c r="AE1436" s="8"/>
      <c r="AF1436" s="6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</row>
    <row r="1437" spans="1:212" x14ac:dyDescent="0.2">
      <c r="A1437" s="122">
        <f t="shared" si="420"/>
        <v>45131</v>
      </c>
      <c r="B1437" s="121">
        <f t="shared" ca="1" si="430"/>
        <v>10574.556369989999</v>
      </c>
      <c r="C1437" s="123">
        <f t="shared" si="421"/>
        <v>10000</v>
      </c>
      <c r="D1437" s="124">
        <f ca="1">IF(A1437&lt;$B$1,VLOOKUP(A1437,[1]DI!$A$4:$B$15000,2,FALSE),0)</f>
        <v>0.13650000000000001</v>
      </c>
      <c r="E1437" s="123">
        <f t="shared" ca="1" si="414"/>
        <v>1.00050788</v>
      </c>
      <c r="F1437" s="123">
        <f ca="1">(TRUNC(PRODUCT($E$12:$E1436),16))</f>
        <v>1.3169008463695</v>
      </c>
      <c r="G1437" s="123">
        <f t="shared" ca="1" si="413"/>
        <v>1.25106886020576</v>
      </c>
      <c r="H1437" s="123">
        <f t="shared" ca="1" si="415"/>
        <v>1.0526205900000001</v>
      </c>
      <c r="I1437" s="124">
        <f t="shared" si="422"/>
        <v>1.15E-2</v>
      </c>
      <c r="J1437" s="125">
        <f t="shared" si="423"/>
        <v>44984</v>
      </c>
      <c r="K1437" s="126">
        <f t="shared" si="424"/>
        <v>101</v>
      </c>
      <c r="L1437" s="127">
        <f t="shared" si="425"/>
        <v>101</v>
      </c>
      <c r="M1437" s="128">
        <f t="shared" si="416"/>
        <v>1.004593343</v>
      </c>
      <c r="N1437" s="128">
        <f t="shared" ca="1" si="417"/>
        <v>1.0574556369999999</v>
      </c>
      <c r="O1437" s="127">
        <f t="shared" si="426"/>
        <v>0</v>
      </c>
      <c r="P1437" s="123">
        <f t="shared" ca="1" si="418"/>
        <v>574.55636999000001</v>
      </c>
      <c r="Q1437" s="129">
        <f t="shared" si="419"/>
        <v>0</v>
      </c>
      <c r="R1437" s="130" t="str">
        <f t="shared" si="427"/>
        <v>J=</v>
      </c>
      <c r="S1437" s="125">
        <f t="shared" si="428"/>
        <v>45166</v>
      </c>
      <c r="T1437" s="133" t="str">
        <f t="shared" si="429"/>
        <v>-</v>
      </c>
      <c r="U1437" s="6"/>
      <c r="V1437" s="6"/>
      <c r="W1437" s="6"/>
      <c r="X1437" s="7"/>
      <c r="Y1437" s="1"/>
      <c r="Z1437" s="6"/>
      <c r="AA1437" s="7"/>
      <c r="AB1437" s="7"/>
      <c r="AC1437" s="7"/>
      <c r="AD1437" s="6"/>
      <c r="AE1437" s="8"/>
      <c r="AF1437" s="6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</row>
    <row r="1438" spans="1:212" x14ac:dyDescent="0.2">
      <c r="A1438" s="122">
        <f t="shared" si="420"/>
        <v>45132</v>
      </c>
      <c r="B1438" s="121">
        <f t="shared" ca="1" si="430"/>
        <v>10580.4071</v>
      </c>
      <c r="C1438" s="123">
        <f t="shared" si="421"/>
        <v>10000</v>
      </c>
      <c r="D1438" s="124">
        <f ca="1">IF(A1438&lt;$B$1,VLOOKUP(A1438,[1]DI!$A$4:$B$15000,2,FALSE),0)</f>
        <v>0.13650000000000001</v>
      </c>
      <c r="E1438" s="123">
        <f t="shared" ca="1" si="414"/>
        <v>1.00050788</v>
      </c>
      <c r="F1438" s="123">
        <f ca="1">(TRUNC(PRODUCT($E$12:$E1437),16))</f>
        <v>1.31756967397136</v>
      </c>
      <c r="G1438" s="123">
        <f t="shared" ca="1" si="413"/>
        <v>1.25106886020576</v>
      </c>
      <c r="H1438" s="123">
        <f t="shared" ca="1" si="415"/>
        <v>1.0531552</v>
      </c>
      <c r="I1438" s="124">
        <f t="shared" si="422"/>
        <v>1.15E-2</v>
      </c>
      <c r="J1438" s="125">
        <f t="shared" si="423"/>
        <v>44984</v>
      </c>
      <c r="K1438" s="126">
        <f t="shared" si="424"/>
        <v>102</v>
      </c>
      <c r="L1438" s="127">
        <f t="shared" si="425"/>
        <v>102</v>
      </c>
      <c r="M1438" s="128">
        <f t="shared" si="416"/>
        <v>1.004638927</v>
      </c>
      <c r="N1438" s="128">
        <f t="shared" ca="1" si="417"/>
        <v>1.05804071</v>
      </c>
      <c r="O1438" s="127">
        <f t="shared" si="426"/>
        <v>0</v>
      </c>
      <c r="P1438" s="123">
        <f t="shared" ca="1" si="418"/>
        <v>580.40710000000001</v>
      </c>
      <c r="Q1438" s="129">
        <f t="shared" si="419"/>
        <v>0</v>
      </c>
      <c r="R1438" s="130" t="str">
        <f t="shared" si="427"/>
        <v>J=</v>
      </c>
      <c r="S1438" s="125">
        <f t="shared" si="428"/>
        <v>45166</v>
      </c>
      <c r="T1438" s="133" t="str">
        <f t="shared" si="429"/>
        <v>-</v>
      </c>
      <c r="U1438" s="6"/>
      <c r="V1438" s="6"/>
      <c r="W1438" s="6"/>
      <c r="X1438" s="7"/>
      <c r="Y1438" s="1"/>
      <c r="Z1438" s="6"/>
      <c r="AA1438" s="7"/>
      <c r="AB1438" s="7"/>
      <c r="AC1438" s="7"/>
      <c r="AD1438" s="6"/>
      <c r="AE1438" s="8"/>
      <c r="AF1438" s="6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</row>
    <row r="1439" spans="1:212" x14ac:dyDescent="0.2">
      <c r="A1439" s="122">
        <f t="shared" si="420"/>
        <v>45133</v>
      </c>
      <c r="B1439" s="121">
        <f t="shared" ca="1" si="430"/>
        <v>10586.261049999999</v>
      </c>
      <c r="C1439" s="123">
        <f t="shared" si="421"/>
        <v>10000</v>
      </c>
      <c r="D1439" s="124">
        <f ca="1">IF(A1439&lt;$B$1,VLOOKUP(A1439,[1]DI!$A$4:$B$15000,2,FALSE),0)</f>
        <v>0.13650000000000001</v>
      </c>
      <c r="E1439" s="123">
        <f t="shared" ca="1" si="414"/>
        <v>1.00050788</v>
      </c>
      <c r="F1439" s="123">
        <f ca="1">(TRUNC(PRODUCT($E$12:$E1438),16))</f>
        <v>1.31823884125737</v>
      </c>
      <c r="G1439" s="123">
        <f t="shared" ca="1" si="413"/>
        <v>1.25106886020576</v>
      </c>
      <c r="H1439" s="123">
        <f t="shared" ca="1" si="415"/>
        <v>1.05369008</v>
      </c>
      <c r="I1439" s="124">
        <f t="shared" si="422"/>
        <v>1.15E-2</v>
      </c>
      <c r="J1439" s="125">
        <f t="shared" si="423"/>
        <v>44984</v>
      </c>
      <c r="K1439" s="126">
        <f t="shared" si="424"/>
        <v>103</v>
      </c>
      <c r="L1439" s="127">
        <f t="shared" si="425"/>
        <v>103</v>
      </c>
      <c r="M1439" s="128">
        <f t="shared" si="416"/>
        <v>1.0046845129999999</v>
      </c>
      <c r="N1439" s="128">
        <f t="shared" ca="1" si="417"/>
        <v>1.0586261050000001</v>
      </c>
      <c r="O1439" s="127">
        <f t="shared" si="426"/>
        <v>0</v>
      </c>
      <c r="P1439" s="123">
        <f t="shared" ca="1" si="418"/>
        <v>586.26104999999995</v>
      </c>
      <c r="Q1439" s="129">
        <f t="shared" si="419"/>
        <v>0</v>
      </c>
      <c r="R1439" s="130" t="str">
        <f t="shared" si="427"/>
        <v>J=</v>
      </c>
      <c r="S1439" s="125">
        <f t="shared" si="428"/>
        <v>45166</v>
      </c>
      <c r="T1439" s="133" t="str">
        <f t="shared" si="429"/>
        <v>-</v>
      </c>
      <c r="U1439" s="6"/>
      <c r="V1439" s="6"/>
      <c r="W1439" s="6"/>
      <c r="X1439" s="7"/>
      <c r="Y1439" s="1"/>
      <c r="Z1439" s="6"/>
      <c r="AA1439" s="7"/>
      <c r="AB1439" s="7"/>
      <c r="AC1439" s="7"/>
      <c r="AD1439" s="6"/>
      <c r="AE1439" s="8"/>
      <c r="AF1439" s="6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</row>
    <row r="1440" spans="1:212" x14ac:dyDescent="0.2">
      <c r="A1440" s="122">
        <f t="shared" si="420"/>
        <v>45134</v>
      </c>
      <c r="B1440" s="121">
        <f t="shared" ca="1" si="430"/>
        <v>10592.118119999999</v>
      </c>
      <c r="C1440" s="123">
        <f t="shared" si="421"/>
        <v>10000</v>
      </c>
      <c r="D1440" s="124">
        <f ca="1">IF(A1440&lt;$B$1,VLOOKUP(A1440,[1]DI!$A$4:$B$15000,2,FALSE),0)</f>
        <v>0.13650000000000001</v>
      </c>
      <c r="E1440" s="123">
        <f t="shared" ca="1" si="414"/>
        <v>1.00050788</v>
      </c>
      <c r="F1440" s="123">
        <f ca="1">(TRUNC(PRODUCT($E$12:$E1439),16))</f>
        <v>1.3189083484000701</v>
      </c>
      <c r="G1440" s="123">
        <f t="shared" ca="1" si="413"/>
        <v>1.25106886020576</v>
      </c>
      <c r="H1440" s="123">
        <f t="shared" ca="1" si="415"/>
        <v>1.05422522</v>
      </c>
      <c r="I1440" s="124">
        <f t="shared" si="422"/>
        <v>1.15E-2</v>
      </c>
      <c r="J1440" s="125">
        <f t="shared" si="423"/>
        <v>44984</v>
      </c>
      <c r="K1440" s="126">
        <f t="shared" si="424"/>
        <v>104</v>
      </c>
      <c r="L1440" s="127">
        <f t="shared" si="425"/>
        <v>104</v>
      </c>
      <c r="M1440" s="128">
        <f t="shared" si="416"/>
        <v>1.004730101</v>
      </c>
      <c r="N1440" s="128">
        <f t="shared" ca="1" si="417"/>
        <v>1.059211812</v>
      </c>
      <c r="O1440" s="127">
        <f t="shared" si="426"/>
        <v>0</v>
      </c>
      <c r="P1440" s="123">
        <f t="shared" ca="1" si="418"/>
        <v>592.11811999999998</v>
      </c>
      <c r="Q1440" s="129">
        <f t="shared" si="419"/>
        <v>0</v>
      </c>
      <c r="R1440" s="130" t="str">
        <f t="shared" si="427"/>
        <v>J=</v>
      </c>
      <c r="S1440" s="125">
        <f t="shared" si="428"/>
        <v>45166</v>
      </c>
      <c r="T1440" s="133" t="str">
        <f t="shared" si="429"/>
        <v>-</v>
      </c>
      <c r="U1440" s="6"/>
      <c r="V1440" s="6"/>
      <c r="W1440" s="6"/>
      <c r="X1440" s="7"/>
      <c r="Y1440" s="1"/>
      <c r="Z1440" s="6"/>
      <c r="AA1440" s="7"/>
      <c r="AB1440" s="7"/>
      <c r="AC1440" s="7"/>
      <c r="AD1440" s="6"/>
      <c r="AE1440" s="8"/>
      <c r="AF1440" s="6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</row>
    <row r="1441" spans="1:212" x14ac:dyDescent="0.2">
      <c r="A1441" s="122">
        <f t="shared" si="420"/>
        <v>45135</v>
      </c>
      <c r="B1441" s="121">
        <f t="shared" ca="1" si="430"/>
        <v>10597.97850999</v>
      </c>
      <c r="C1441" s="123">
        <f t="shared" si="421"/>
        <v>10000</v>
      </c>
      <c r="D1441" s="124">
        <f ca="1">IF(A1441&lt;$B$1,VLOOKUP(A1441,[1]DI!$A$4:$B$15000,2,FALSE),0)</f>
        <v>0.13650000000000001</v>
      </c>
      <c r="E1441" s="123">
        <f t="shared" ca="1" si="414"/>
        <v>1.00050788</v>
      </c>
      <c r="F1441" s="123">
        <f ca="1">(TRUNC(PRODUCT($E$12:$E1440),16))</f>
        <v>1.31957819557206</v>
      </c>
      <c r="G1441" s="123">
        <f t="shared" ca="1" si="413"/>
        <v>1.25106886020576</v>
      </c>
      <c r="H1441" s="123">
        <f t="shared" ca="1" si="415"/>
        <v>1.05476064</v>
      </c>
      <c r="I1441" s="124">
        <f t="shared" si="422"/>
        <v>1.15E-2</v>
      </c>
      <c r="J1441" s="125">
        <f t="shared" si="423"/>
        <v>44984</v>
      </c>
      <c r="K1441" s="126">
        <f t="shared" si="424"/>
        <v>105</v>
      </c>
      <c r="L1441" s="127">
        <f t="shared" si="425"/>
        <v>105</v>
      </c>
      <c r="M1441" s="128">
        <f t="shared" si="416"/>
        <v>1.0047756910000001</v>
      </c>
      <c r="N1441" s="128">
        <f t="shared" ca="1" si="417"/>
        <v>1.0597978509999999</v>
      </c>
      <c r="O1441" s="127">
        <f t="shared" si="426"/>
        <v>0</v>
      </c>
      <c r="P1441" s="123">
        <f t="shared" ca="1" si="418"/>
        <v>597.97850999000002</v>
      </c>
      <c r="Q1441" s="129">
        <f t="shared" si="419"/>
        <v>0</v>
      </c>
      <c r="R1441" s="130" t="str">
        <f t="shared" si="427"/>
        <v>J=</v>
      </c>
      <c r="S1441" s="125">
        <f t="shared" si="428"/>
        <v>45166</v>
      </c>
      <c r="T1441" s="133" t="str">
        <f t="shared" si="429"/>
        <v>-</v>
      </c>
      <c r="U1441" s="6"/>
      <c r="V1441" s="6"/>
      <c r="W1441" s="6"/>
      <c r="X1441" s="7"/>
      <c r="Y1441" s="1"/>
      <c r="Z1441" s="6"/>
      <c r="AA1441" s="7"/>
      <c r="AB1441" s="7"/>
      <c r="AC1441" s="7"/>
      <c r="AD1441" s="6"/>
      <c r="AE1441" s="8"/>
      <c r="AF1441" s="6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</row>
    <row r="1442" spans="1:212" x14ac:dyDescent="0.2">
      <c r="A1442" s="122">
        <f t="shared" si="420"/>
        <v>45136</v>
      </c>
      <c r="B1442" s="121">
        <f t="shared" ca="1" si="430"/>
        <v>10603.842130000001</v>
      </c>
      <c r="C1442" s="123">
        <f t="shared" si="421"/>
        <v>10000</v>
      </c>
      <c r="D1442" s="124">
        <f ca="1">IF(A1442&lt;$B$1,VLOOKUP(A1442,[1]DI!$A$4:$B$15000,2,FALSE),0)</f>
        <v>0</v>
      </c>
      <c r="E1442" s="123">
        <f t="shared" ca="1" si="414"/>
        <v>1</v>
      </c>
      <c r="F1442" s="123">
        <f ca="1">(TRUNC(PRODUCT($E$12:$E1441),16))</f>
        <v>1.3202483829460201</v>
      </c>
      <c r="G1442" s="123">
        <f t="shared" ca="1" si="413"/>
        <v>1.25106886020576</v>
      </c>
      <c r="H1442" s="123">
        <f t="shared" ca="1" si="415"/>
        <v>1.05529633</v>
      </c>
      <c r="I1442" s="124">
        <f t="shared" si="422"/>
        <v>1.15E-2</v>
      </c>
      <c r="J1442" s="125">
        <f t="shared" si="423"/>
        <v>44984</v>
      </c>
      <c r="K1442" s="126">
        <f t="shared" si="424"/>
        <v>105</v>
      </c>
      <c r="L1442" s="127">
        <f t="shared" si="425"/>
        <v>106</v>
      </c>
      <c r="M1442" s="128">
        <f t="shared" si="416"/>
        <v>1.0048212839999999</v>
      </c>
      <c r="N1442" s="128">
        <f t="shared" ca="1" si="417"/>
        <v>1.0603842130000001</v>
      </c>
      <c r="O1442" s="127">
        <f t="shared" si="426"/>
        <v>0</v>
      </c>
      <c r="P1442" s="123">
        <f t="shared" ca="1" si="418"/>
        <v>603.84213</v>
      </c>
      <c r="Q1442" s="129">
        <f t="shared" si="419"/>
        <v>0</v>
      </c>
      <c r="R1442" s="130" t="str">
        <f t="shared" si="427"/>
        <v>J=</v>
      </c>
      <c r="S1442" s="125">
        <f t="shared" si="428"/>
        <v>45166</v>
      </c>
      <c r="T1442" s="133" t="str">
        <f t="shared" si="429"/>
        <v>-</v>
      </c>
      <c r="U1442" s="6"/>
      <c r="V1442" s="6"/>
      <c r="W1442" s="6"/>
      <c r="X1442" s="7"/>
      <c r="Y1442" s="1"/>
      <c r="Z1442" s="6"/>
      <c r="AA1442" s="7"/>
      <c r="AB1442" s="7"/>
      <c r="AC1442" s="7"/>
      <c r="AD1442" s="6"/>
      <c r="AE1442" s="8"/>
      <c r="AF1442" s="6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</row>
    <row r="1443" spans="1:212" x14ac:dyDescent="0.2">
      <c r="A1443" s="122">
        <f t="shared" si="420"/>
        <v>45137</v>
      </c>
      <c r="B1443" s="121">
        <f t="shared" ca="1" si="430"/>
        <v>10603.842130000001</v>
      </c>
      <c r="C1443" s="123">
        <f t="shared" si="421"/>
        <v>10000</v>
      </c>
      <c r="D1443" s="124">
        <f ca="1">IF(A1443&lt;$B$1,VLOOKUP(A1443,[1]DI!$A$4:$B$15000,2,FALSE),0)</f>
        <v>0</v>
      </c>
      <c r="E1443" s="123">
        <f t="shared" ca="1" si="414"/>
        <v>1</v>
      </c>
      <c r="F1443" s="123">
        <f ca="1">(TRUNC(PRODUCT($E$12:$E1442),16))</f>
        <v>1.3202483829460201</v>
      </c>
      <c r="G1443" s="123">
        <f t="shared" ca="1" si="413"/>
        <v>1.25106886020576</v>
      </c>
      <c r="H1443" s="123">
        <f t="shared" ca="1" si="415"/>
        <v>1.05529633</v>
      </c>
      <c r="I1443" s="124">
        <f t="shared" si="422"/>
        <v>1.15E-2</v>
      </c>
      <c r="J1443" s="125">
        <f t="shared" si="423"/>
        <v>44984</v>
      </c>
      <c r="K1443" s="126">
        <f t="shared" si="424"/>
        <v>105</v>
      </c>
      <c r="L1443" s="127">
        <f t="shared" si="425"/>
        <v>106</v>
      </c>
      <c r="M1443" s="128">
        <f t="shared" si="416"/>
        <v>1.0048212839999999</v>
      </c>
      <c r="N1443" s="128">
        <f t="shared" ca="1" si="417"/>
        <v>1.0603842130000001</v>
      </c>
      <c r="O1443" s="127">
        <f t="shared" si="426"/>
        <v>0</v>
      </c>
      <c r="P1443" s="123">
        <f t="shared" ca="1" si="418"/>
        <v>603.84213</v>
      </c>
      <c r="Q1443" s="129">
        <f t="shared" si="419"/>
        <v>0</v>
      </c>
      <c r="R1443" s="130" t="str">
        <f t="shared" si="427"/>
        <v>J=</v>
      </c>
      <c r="S1443" s="125">
        <f t="shared" si="428"/>
        <v>45166</v>
      </c>
      <c r="T1443" s="133" t="str">
        <f t="shared" si="429"/>
        <v>-</v>
      </c>
      <c r="U1443" s="6"/>
      <c r="V1443" s="6"/>
      <c r="W1443" s="6"/>
      <c r="X1443" s="7"/>
      <c r="Y1443" s="1"/>
      <c r="Z1443" s="6"/>
      <c r="AA1443" s="7"/>
      <c r="AB1443" s="7"/>
      <c r="AC1443" s="7"/>
      <c r="AD1443" s="6"/>
      <c r="AE1443" s="8"/>
      <c r="AF1443" s="6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</row>
    <row r="1444" spans="1:212" x14ac:dyDescent="0.2">
      <c r="A1444" s="122">
        <f t="shared" si="420"/>
        <v>45138</v>
      </c>
      <c r="B1444" s="121">
        <f t="shared" ca="1" si="430"/>
        <v>10603.842130000001</v>
      </c>
      <c r="C1444" s="123">
        <f t="shared" si="421"/>
        <v>10000</v>
      </c>
      <c r="D1444" s="124">
        <f ca="1">IF(A1444&lt;$B$1,VLOOKUP(A1444,[1]DI!$A$4:$B$15000,2,FALSE),0)</f>
        <v>0.13650000000000001</v>
      </c>
      <c r="E1444" s="123">
        <f t="shared" ca="1" si="414"/>
        <v>1.00050788</v>
      </c>
      <c r="F1444" s="123">
        <f ca="1">(TRUNC(PRODUCT($E$12:$E1443),16))</f>
        <v>1.3202483829460201</v>
      </c>
      <c r="G1444" s="123">
        <f t="shared" ca="1" si="413"/>
        <v>1.25106886020576</v>
      </c>
      <c r="H1444" s="123">
        <f t="shared" ca="1" si="415"/>
        <v>1.05529633</v>
      </c>
      <c r="I1444" s="124">
        <f t="shared" si="422"/>
        <v>1.15E-2</v>
      </c>
      <c r="J1444" s="125">
        <f t="shared" si="423"/>
        <v>44984</v>
      </c>
      <c r="K1444" s="126">
        <f t="shared" si="424"/>
        <v>106</v>
      </c>
      <c r="L1444" s="127">
        <f t="shared" si="425"/>
        <v>106</v>
      </c>
      <c r="M1444" s="128">
        <f t="shared" si="416"/>
        <v>1.0048212839999999</v>
      </c>
      <c r="N1444" s="128">
        <f t="shared" ca="1" si="417"/>
        <v>1.0603842130000001</v>
      </c>
      <c r="O1444" s="127">
        <f t="shared" si="426"/>
        <v>0</v>
      </c>
      <c r="P1444" s="123">
        <f t="shared" ca="1" si="418"/>
        <v>603.84213</v>
      </c>
      <c r="Q1444" s="129">
        <f t="shared" si="419"/>
        <v>0</v>
      </c>
      <c r="R1444" s="130" t="str">
        <f t="shared" si="427"/>
        <v>J=</v>
      </c>
      <c r="S1444" s="125">
        <f t="shared" si="428"/>
        <v>45166</v>
      </c>
      <c r="T1444" s="133" t="str">
        <f t="shared" si="429"/>
        <v>-</v>
      </c>
      <c r="U1444" s="6"/>
      <c r="V1444" s="6"/>
      <c r="W1444" s="6"/>
      <c r="X1444" s="7"/>
      <c r="Y1444" s="1"/>
      <c r="Z1444" s="6"/>
      <c r="AA1444" s="7"/>
      <c r="AB1444" s="7"/>
      <c r="AC1444" s="7"/>
      <c r="AD1444" s="6"/>
      <c r="AE1444" s="8"/>
      <c r="AF1444" s="6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</row>
    <row r="1445" spans="1:212" x14ac:dyDescent="0.2">
      <c r="A1445" s="122">
        <f t="shared" si="420"/>
        <v>45139</v>
      </c>
      <c r="B1445" s="121">
        <f t="shared" ca="1" si="430"/>
        <v>10609.709070000001</v>
      </c>
      <c r="C1445" s="123">
        <f t="shared" si="421"/>
        <v>10000</v>
      </c>
      <c r="D1445" s="124">
        <f ca="1">IF(A1445&lt;$B$1,VLOOKUP(A1445,[1]DI!$A$4:$B$15000,2,FALSE),0)</f>
        <v>0.13650000000000001</v>
      </c>
      <c r="E1445" s="123">
        <f t="shared" ca="1" si="414"/>
        <v>1.00050788</v>
      </c>
      <c r="F1445" s="123">
        <f ca="1">(TRUNC(PRODUCT($E$12:$E1444),16))</f>
        <v>1.3209189106947601</v>
      </c>
      <c r="G1445" s="123">
        <f t="shared" ca="1" si="413"/>
        <v>1.25106886020576</v>
      </c>
      <c r="H1445" s="123">
        <f t="shared" ca="1" si="415"/>
        <v>1.0558323000000001</v>
      </c>
      <c r="I1445" s="124">
        <f t="shared" si="422"/>
        <v>1.15E-2</v>
      </c>
      <c r="J1445" s="125">
        <f t="shared" si="423"/>
        <v>44984</v>
      </c>
      <c r="K1445" s="126">
        <f t="shared" si="424"/>
        <v>107</v>
      </c>
      <c r="L1445" s="127">
        <f t="shared" si="425"/>
        <v>107</v>
      </c>
      <c r="M1445" s="128">
        <f t="shared" si="416"/>
        <v>1.0048668780000001</v>
      </c>
      <c r="N1445" s="128">
        <f t="shared" ca="1" si="417"/>
        <v>1.060970907</v>
      </c>
      <c r="O1445" s="127">
        <f t="shared" si="426"/>
        <v>0</v>
      </c>
      <c r="P1445" s="123">
        <f t="shared" ca="1" si="418"/>
        <v>609.70907</v>
      </c>
      <c r="Q1445" s="129">
        <f t="shared" si="419"/>
        <v>0</v>
      </c>
      <c r="R1445" s="130" t="str">
        <f t="shared" si="427"/>
        <v>J=</v>
      </c>
      <c r="S1445" s="125">
        <f t="shared" si="428"/>
        <v>45166</v>
      </c>
      <c r="T1445" s="133" t="str">
        <f t="shared" si="429"/>
        <v>-</v>
      </c>
      <c r="U1445" s="6"/>
      <c r="V1445" s="6"/>
      <c r="W1445" s="6"/>
      <c r="X1445" s="7"/>
      <c r="Y1445" s="1"/>
      <c r="Z1445" s="6"/>
      <c r="AA1445" s="7"/>
      <c r="AB1445" s="7"/>
      <c r="AC1445" s="7"/>
      <c r="AD1445" s="6"/>
      <c r="AE1445" s="8"/>
      <c r="AF1445" s="6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</row>
    <row r="1446" spans="1:212" x14ac:dyDescent="0.2">
      <c r="A1446" s="122">
        <f t="shared" si="420"/>
        <v>45140</v>
      </c>
      <c r="B1446" s="121">
        <f t="shared" ca="1" si="430"/>
        <v>10615.579129989999</v>
      </c>
      <c r="C1446" s="123">
        <f t="shared" si="421"/>
        <v>10000</v>
      </c>
      <c r="D1446" s="124">
        <f ca="1">IF(A1446&lt;$B$1,VLOOKUP(A1446,[1]DI!$A$4:$B$15000,2,FALSE),0)</f>
        <v>0.13650000000000001</v>
      </c>
      <c r="E1446" s="123">
        <f t="shared" ca="1" si="414"/>
        <v>1.00050788</v>
      </c>
      <c r="F1446" s="123">
        <f ca="1">(TRUNC(PRODUCT($E$12:$E1445),16))</f>
        <v>1.32158977899112</v>
      </c>
      <c r="G1446" s="123">
        <f t="shared" ca="1" si="413"/>
        <v>1.25106886020576</v>
      </c>
      <c r="H1446" s="123">
        <f t="shared" ca="1" si="415"/>
        <v>1.0563685300000001</v>
      </c>
      <c r="I1446" s="124">
        <f t="shared" si="422"/>
        <v>1.15E-2</v>
      </c>
      <c r="J1446" s="125">
        <f t="shared" si="423"/>
        <v>44984</v>
      </c>
      <c r="K1446" s="126">
        <f t="shared" si="424"/>
        <v>108</v>
      </c>
      <c r="L1446" s="127">
        <f t="shared" si="425"/>
        <v>108</v>
      </c>
      <c r="M1446" s="128">
        <f t="shared" si="416"/>
        <v>1.0049124739999999</v>
      </c>
      <c r="N1446" s="128">
        <f t="shared" ca="1" si="417"/>
        <v>1.0615579129999999</v>
      </c>
      <c r="O1446" s="127">
        <f t="shared" si="426"/>
        <v>0</v>
      </c>
      <c r="P1446" s="123">
        <f t="shared" ca="1" si="418"/>
        <v>615.57912998999996</v>
      </c>
      <c r="Q1446" s="129">
        <f t="shared" si="419"/>
        <v>0</v>
      </c>
      <c r="R1446" s="130" t="str">
        <f t="shared" si="427"/>
        <v>J=</v>
      </c>
      <c r="S1446" s="125">
        <f t="shared" si="428"/>
        <v>45166</v>
      </c>
      <c r="T1446" s="133" t="str">
        <f t="shared" si="429"/>
        <v>-</v>
      </c>
      <c r="U1446" s="6"/>
      <c r="V1446" s="6"/>
      <c r="W1446" s="6"/>
      <c r="X1446" s="7"/>
      <c r="Y1446" s="1"/>
      <c r="Z1446" s="6"/>
      <c r="AA1446" s="7"/>
      <c r="AB1446" s="7"/>
      <c r="AC1446" s="7"/>
      <c r="AD1446" s="6"/>
      <c r="AE1446" s="8"/>
      <c r="AF1446" s="6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</row>
    <row r="1447" spans="1:212" x14ac:dyDescent="0.2">
      <c r="A1447" s="122">
        <f t="shared" si="420"/>
        <v>45141</v>
      </c>
      <c r="B1447" s="121">
        <f t="shared" ca="1" si="430"/>
        <v>10621.452520000001</v>
      </c>
      <c r="C1447" s="123">
        <f t="shared" si="421"/>
        <v>10000</v>
      </c>
      <c r="D1447" s="124">
        <f ca="1">IF(A1447&lt;$B$1,VLOOKUP(A1447,[1]DI!$A$4:$B$15000,2,FALSE),0)</f>
        <v>0.13150000000000001</v>
      </c>
      <c r="E1447" s="123">
        <f t="shared" ca="1" si="414"/>
        <v>1.0004903700000001</v>
      </c>
      <c r="F1447" s="123">
        <f ca="1">(TRUNC(PRODUCT($E$12:$E1446),16))</f>
        <v>1.32226098800807</v>
      </c>
      <c r="G1447" s="123">
        <f t="shared" ca="1" si="413"/>
        <v>1.25106886020576</v>
      </c>
      <c r="H1447" s="123">
        <f t="shared" ca="1" si="415"/>
        <v>1.05690504</v>
      </c>
      <c r="I1447" s="124">
        <f t="shared" si="422"/>
        <v>1.15E-2</v>
      </c>
      <c r="J1447" s="125">
        <f t="shared" si="423"/>
        <v>44984</v>
      </c>
      <c r="K1447" s="126">
        <f t="shared" si="424"/>
        <v>109</v>
      </c>
      <c r="L1447" s="127">
        <f t="shared" si="425"/>
        <v>109</v>
      </c>
      <c r="M1447" s="128">
        <f t="shared" si="416"/>
        <v>1.0049580730000001</v>
      </c>
      <c r="N1447" s="128">
        <f t="shared" ca="1" si="417"/>
        <v>1.0621452520000001</v>
      </c>
      <c r="O1447" s="127">
        <f t="shared" si="426"/>
        <v>0</v>
      </c>
      <c r="P1447" s="123">
        <f t="shared" ca="1" si="418"/>
        <v>621.45252000000005</v>
      </c>
      <c r="Q1447" s="129">
        <f t="shared" si="419"/>
        <v>0</v>
      </c>
      <c r="R1447" s="130" t="str">
        <f t="shared" si="427"/>
        <v>J=</v>
      </c>
      <c r="S1447" s="125">
        <f t="shared" si="428"/>
        <v>45166</v>
      </c>
      <c r="T1447" s="133" t="str">
        <f t="shared" si="429"/>
        <v>-</v>
      </c>
      <c r="U1447" s="6"/>
      <c r="V1447" s="6"/>
      <c r="W1447" s="6"/>
      <c r="X1447" s="7"/>
      <c r="Y1447" s="1"/>
      <c r="Z1447" s="6"/>
      <c r="AA1447" s="7"/>
      <c r="AB1447" s="7"/>
      <c r="AC1447" s="7"/>
      <c r="AD1447" s="6"/>
      <c r="AE1447" s="8"/>
      <c r="AF1447" s="6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</row>
    <row r="1448" spans="1:212" x14ac:dyDescent="0.2">
      <c r="A1448" s="122">
        <f t="shared" si="420"/>
        <v>45142</v>
      </c>
      <c r="B1448" s="121">
        <f t="shared" ca="1" si="430"/>
        <v>10627.14321</v>
      </c>
      <c r="C1448" s="123">
        <f t="shared" si="421"/>
        <v>10000</v>
      </c>
      <c r="D1448" s="124">
        <f ca="1">IF(A1448&lt;$B$1,VLOOKUP(A1448,[1]DI!$A$4:$B$15000,2,FALSE),0)</f>
        <v>0.13150000000000001</v>
      </c>
      <c r="E1448" s="123">
        <f t="shared" ca="1" si="414"/>
        <v>1.0004903700000001</v>
      </c>
      <c r="F1448" s="123">
        <f ca="1">(TRUNC(PRODUCT($E$12:$E1447),16))</f>
        <v>1.3229093851287601</v>
      </c>
      <c r="G1448" s="123">
        <f t="shared" ca="1" si="413"/>
        <v>1.25106886020576</v>
      </c>
      <c r="H1448" s="123">
        <f t="shared" ca="1" si="415"/>
        <v>1.0574233200000001</v>
      </c>
      <c r="I1448" s="124">
        <f t="shared" si="422"/>
        <v>1.15E-2</v>
      </c>
      <c r="J1448" s="125">
        <f t="shared" si="423"/>
        <v>44984</v>
      </c>
      <c r="K1448" s="126">
        <f t="shared" si="424"/>
        <v>110</v>
      </c>
      <c r="L1448" s="127">
        <f t="shared" si="425"/>
        <v>110</v>
      </c>
      <c r="M1448" s="128">
        <f t="shared" si="416"/>
        <v>1.005003673</v>
      </c>
      <c r="N1448" s="128">
        <f t="shared" ca="1" si="417"/>
        <v>1.0627143210000001</v>
      </c>
      <c r="O1448" s="127">
        <f t="shared" si="426"/>
        <v>0</v>
      </c>
      <c r="P1448" s="123">
        <f t="shared" ca="1" si="418"/>
        <v>627.14320999999995</v>
      </c>
      <c r="Q1448" s="129">
        <f t="shared" si="419"/>
        <v>0</v>
      </c>
      <c r="R1448" s="130" t="str">
        <f t="shared" si="427"/>
        <v>J=</v>
      </c>
      <c r="S1448" s="125">
        <f t="shared" si="428"/>
        <v>45166</v>
      </c>
      <c r="T1448" s="133" t="str">
        <f t="shared" si="429"/>
        <v>-</v>
      </c>
      <c r="U1448" s="6"/>
      <c r="V1448" s="6"/>
      <c r="W1448" s="6"/>
      <c r="X1448" s="7"/>
      <c r="Y1448" s="1"/>
      <c r="Z1448" s="6"/>
      <c r="AA1448" s="7"/>
      <c r="AB1448" s="7"/>
      <c r="AC1448" s="7"/>
      <c r="AD1448" s="6"/>
      <c r="AE1448" s="8"/>
      <c r="AF1448" s="6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</row>
    <row r="1449" spans="1:212" x14ac:dyDescent="0.2">
      <c r="A1449" s="122">
        <f t="shared" si="420"/>
        <v>45143</v>
      </c>
      <c r="B1449" s="121">
        <f t="shared" ca="1" si="430"/>
        <v>10632.8369</v>
      </c>
      <c r="C1449" s="123">
        <f t="shared" si="421"/>
        <v>10000</v>
      </c>
      <c r="D1449" s="124">
        <f ca="1">IF(A1449&lt;$B$1,VLOOKUP(A1449,[1]DI!$A$4:$B$15000,2,FALSE),0)</f>
        <v>0</v>
      </c>
      <c r="E1449" s="123">
        <f t="shared" ca="1" si="414"/>
        <v>1</v>
      </c>
      <c r="F1449" s="123">
        <f ca="1">(TRUNC(PRODUCT($E$12:$E1448),16))</f>
        <v>1.32355810020395</v>
      </c>
      <c r="G1449" s="123">
        <f t="shared" ca="1" si="413"/>
        <v>1.25106886020576</v>
      </c>
      <c r="H1449" s="123">
        <f t="shared" ca="1" si="415"/>
        <v>1.05794185</v>
      </c>
      <c r="I1449" s="124">
        <f t="shared" si="422"/>
        <v>1.15E-2</v>
      </c>
      <c r="J1449" s="125">
        <f t="shared" si="423"/>
        <v>44984</v>
      </c>
      <c r="K1449" s="126">
        <f t="shared" si="424"/>
        <v>110</v>
      </c>
      <c r="L1449" s="127">
        <f t="shared" si="425"/>
        <v>111</v>
      </c>
      <c r="M1449" s="128">
        <f t="shared" si="416"/>
        <v>1.005049276</v>
      </c>
      <c r="N1449" s="128">
        <f t="shared" ca="1" si="417"/>
        <v>1.06328369</v>
      </c>
      <c r="O1449" s="127">
        <f t="shared" si="426"/>
        <v>0</v>
      </c>
      <c r="P1449" s="123">
        <f t="shared" ca="1" si="418"/>
        <v>632.83690000000001</v>
      </c>
      <c r="Q1449" s="129">
        <f t="shared" si="419"/>
        <v>0</v>
      </c>
      <c r="R1449" s="130" t="str">
        <f t="shared" si="427"/>
        <v>J=</v>
      </c>
      <c r="S1449" s="125">
        <f t="shared" si="428"/>
        <v>45166</v>
      </c>
      <c r="T1449" s="133" t="str">
        <f t="shared" si="429"/>
        <v>-</v>
      </c>
      <c r="U1449" s="6"/>
      <c r="V1449" s="6"/>
      <c r="W1449" s="6"/>
      <c r="X1449" s="7"/>
      <c r="Y1449" s="1"/>
      <c r="Z1449" s="6"/>
      <c r="AA1449" s="7"/>
      <c r="AB1449" s="7"/>
      <c r="AC1449" s="7"/>
      <c r="AD1449" s="6"/>
      <c r="AE1449" s="8"/>
      <c r="AF1449" s="6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</row>
    <row r="1450" spans="1:212" x14ac:dyDescent="0.2">
      <c r="A1450" s="122">
        <f t="shared" si="420"/>
        <v>45144</v>
      </c>
      <c r="B1450" s="121">
        <f t="shared" ca="1" si="430"/>
        <v>10632.8369</v>
      </c>
      <c r="C1450" s="123">
        <f t="shared" si="421"/>
        <v>10000</v>
      </c>
      <c r="D1450" s="124">
        <f ca="1">IF(A1450&lt;$B$1,VLOOKUP(A1450,[1]DI!$A$4:$B$15000,2,FALSE),0)</f>
        <v>0</v>
      </c>
      <c r="E1450" s="123">
        <f t="shared" ca="1" si="414"/>
        <v>1</v>
      </c>
      <c r="F1450" s="123">
        <f ca="1">(TRUNC(PRODUCT($E$12:$E1449),16))</f>
        <v>1.32355810020395</v>
      </c>
      <c r="G1450" s="123">
        <f t="shared" ca="1" si="413"/>
        <v>1.25106886020576</v>
      </c>
      <c r="H1450" s="123">
        <f t="shared" ca="1" si="415"/>
        <v>1.05794185</v>
      </c>
      <c r="I1450" s="124">
        <f t="shared" si="422"/>
        <v>1.15E-2</v>
      </c>
      <c r="J1450" s="125">
        <f t="shared" si="423"/>
        <v>44984</v>
      </c>
      <c r="K1450" s="126">
        <f t="shared" si="424"/>
        <v>110</v>
      </c>
      <c r="L1450" s="127">
        <f t="shared" si="425"/>
        <v>111</v>
      </c>
      <c r="M1450" s="128">
        <f t="shared" si="416"/>
        <v>1.005049276</v>
      </c>
      <c r="N1450" s="128">
        <f t="shared" ca="1" si="417"/>
        <v>1.06328369</v>
      </c>
      <c r="O1450" s="127">
        <f t="shared" si="426"/>
        <v>0</v>
      </c>
      <c r="P1450" s="123">
        <f t="shared" ca="1" si="418"/>
        <v>632.83690000000001</v>
      </c>
      <c r="Q1450" s="129">
        <f t="shared" si="419"/>
        <v>0</v>
      </c>
      <c r="R1450" s="130" t="str">
        <f t="shared" si="427"/>
        <v>J=</v>
      </c>
      <c r="S1450" s="125">
        <f t="shared" si="428"/>
        <v>45166</v>
      </c>
      <c r="T1450" s="133" t="str">
        <f t="shared" si="429"/>
        <v>-</v>
      </c>
      <c r="U1450" s="6"/>
      <c r="V1450" s="6"/>
      <c r="W1450" s="6"/>
      <c r="X1450" s="7"/>
      <c r="Y1450" s="1"/>
      <c r="Z1450" s="6"/>
      <c r="AA1450" s="7"/>
      <c r="AB1450" s="7"/>
      <c r="AC1450" s="7"/>
      <c r="AD1450" s="6"/>
      <c r="AE1450" s="8"/>
      <c r="AF1450" s="6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</row>
    <row r="1451" spans="1:212" x14ac:dyDescent="0.2">
      <c r="A1451" s="122">
        <f t="shared" si="420"/>
        <v>45145</v>
      </c>
      <c r="B1451" s="121">
        <f t="shared" ca="1" si="430"/>
        <v>10632.8369</v>
      </c>
      <c r="C1451" s="123">
        <f t="shared" si="421"/>
        <v>10000</v>
      </c>
      <c r="D1451" s="124">
        <f ca="1">IF(A1451&lt;$B$1,VLOOKUP(A1451,[1]DI!$A$4:$B$15000,2,FALSE),0)</f>
        <v>0.13150000000000001</v>
      </c>
      <c r="E1451" s="123">
        <f t="shared" ca="1" si="414"/>
        <v>1.0004903700000001</v>
      </c>
      <c r="F1451" s="123">
        <f ca="1">(TRUNC(PRODUCT($E$12:$E1450),16))</f>
        <v>1.32355810020395</v>
      </c>
      <c r="G1451" s="123">
        <f t="shared" ca="1" si="413"/>
        <v>1.25106886020576</v>
      </c>
      <c r="H1451" s="123">
        <f t="shared" ca="1" si="415"/>
        <v>1.05794185</v>
      </c>
      <c r="I1451" s="124">
        <f t="shared" si="422"/>
        <v>1.15E-2</v>
      </c>
      <c r="J1451" s="125">
        <f t="shared" si="423"/>
        <v>44984</v>
      </c>
      <c r="K1451" s="126">
        <f t="shared" si="424"/>
        <v>111</v>
      </c>
      <c r="L1451" s="127">
        <f t="shared" si="425"/>
        <v>111</v>
      </c>
      <c r="M1451" s="128">
        <f t="shared" si="416"/>
        <v>1.005049276</v>
      </c>
      <c r="N1451" s="128">
        <f t="shared" ca="1" si="417"/>
        <v>1.06328369</v>
      </c>
      <c r="O1451" s="127">
        <f t="shared" si="426"/>
        <v>0</v>
      </c>
      <c r="P1451" s="123">
        <f t="shared" ca="1" si="418"/>
        <v>632.83690000000001</v>
      </c>
      <c r="Q1451" s="129">
        <f t="shared" si="419"/>
        <v>0</v>
      </c>
      <c r="R1451" s="130" t="str">
        <f t="shared" si="427"/>
        <v>J=</v>
      </c>
      <c r="S1451" s="125">
        <f t="shared" si="428"/>
        <v>45166</v>
      </c>
      <c r="T1451" s="133" t="str">
        <f t="shared" si="429"/>
        <v>-</v>
      </c>
      <c r="U1451" s="6"/>
      <c r="V1451" s="6"/>
      <c r="W1451" s="6"/>
      <c r="X1451" s="7"/>
      <c r="Y1451" s="1"/>
      <c r="Z1451" s="6"/>
      <c r="AA1451" s="7"/>
      <c r="AB1451" s="7"/>
      <c r="AC1451" s="7"/>
      <c r="AD1451" s="6"/>
      <c r="AE1451" s="8"/>
      <c r="AF1451" s="6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</row>
    <row r="1452" spans="1:212" x14ac:dyDescent="0.2">
      <c r="A1452" s="122">
        <f t="shared" si="420"/>
        <v>45146</v>
      </c>
      <c r="B1452" s="121">
        <f t="shared" ca="1" si="430"/>
        <v>10638.53361</v>
      </c>
      <c r="C1452" s="123">
        <f t="shared" si="421"/>
        <v>10000</v>
      </c>
      <c r="D1452" s="124">
        <f ca="1">IF(A1452&lt;$B$1,VLOOKUP(A1452,[1]DI!$A$4:$B$15000,2,FALSE),0)</f>
        <v>0.13150000000000001</v>
      </c>
      <c r="E1452" s="123">
        <f t="shared" ca="1" si="414"/>
        <v>1.0004903700000001</v>
      </c>
      <c r="F1452" s="123">
        <f ca="1">(TRUNC(PRODUCT($E$12:$E1451),16))</f>
        <v>1.32420713338955</v>
      </c>
      <c r="G1452" s="123">
        <f t="shared" ca="1" si="413"/>
        <v>1.25106886020576</v>
      </c>
      <c r="H1452" s="123">
        <f t="shared" ca="1" si="415"/>
        <v>1.0584606299999999</v>
      </c>
      <c r="I1452" s="124">
        <f t="shared" si="422"/>
        <v>1.15E-2</v>
      </c>
      <c r="J1452" s="125">
        <f t="shared" si="423"/>
        <v>44984</v>
      </c>
      <c r="K1452" s="126">
        <f t="shared" si="424"/>
        <v>112</v>
      </c>
      <c r="L1452" s="127">
        <f t="shared" si="425"/>
        <v>112</v>
      </c>
      <c r="M1452" s="128">
        <f t="shared" si="416"/>
        <v>1.005094881</v>
      </c>
      <c r="N1452" s="128">
        <f t="shared" ca="1" si="417"/>
        <v>1.0638533610000001</v>
      </c>
      <c r="O1452" s="127">
        <f t="shared" si="426"/>
        <v>0</v>
      </c>
      <c r="P1452" s="123">
        <f t="shared" ca="1" si="418"/>
        <v>638.53360999999995</v>
      </c>
      <c r="Q1452" s="129">
        <f t="shared" si="419"/>
        <v>0</v>
      </c>
      <c r="R1452" s="130" t="str">
        <f t="shared" si="427"/>
        <v>J=</v>
      </c>
      <c r="S1452" s="125">
        <f t="shared" si="428"/>
        <v>45166</v>
      </c>
      <c r="T1452" s="133" t="str">
        <f t="shared" si="429"/>
        <v>-</v>
      </c>
      <c r="U1452" s="6"/>
      <c r="V1452" s="6"/>
      <c r="W1452" s="6"/>
      <c r="X1452" s="7"/>
      <c r="Y1452" s="1"/>
      <c r="Z1452" s="6"/>
      <c r="AA1452" s="7"/>
      <c r="AB1452" s="7"/>
      <c r="AC1452" s="7"/>
      <c r="AD1452" s="6"/>
      <c r="AE1452" s="8"/>
      <c r="AF1452" s="6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</row>
    <row r="1453" spans="1:212" x14ac:dyDescent="0.2">
      <c r="A1453" s="122">
        <f t="shared" si="420"/>
        <v>45147</v>
      </c>
      <c r="B1453" s="121">
        <f t="shared" ca="1" si="430"/>
        <v>10644.23340999</v>
      </c>
      <c r="C1453" s="123">
        <f t="shared" si="421"/>
        <v>10000</v>
      </c>
      <c r="D1453" s="124">
        <f ca="1">IF(A1453&lt;$B$1,VLOOKUP(A1453,[1]DI!$A$4:$B$15000,2,FALSE),0)</f>
        <v>0.13150000000000001</v>
      </c>
      <c r="E1453" s="123">
        <f t="shared" ca="1" si="414"/>
        <v>1.0004903700000001</v>
      </c>
      <c r="F1453" s="123">
        <f ca="1">(TRUNC(PRODUCT($E$12:$E1452),16))</f>
        <v>1.3248564848415501</v>
      </c>
      <c r="G1453" s="123">
        <f t="shared" ca="1" si="413"/>
        <v>1.25106886020576</v>
      </c>
      <c r="H1453" s="123">
        <f t="shared" ca="1" si="415"/>
        <v>1.05897967</v>
      </c>
      <c r="I1453" s="124">
        <f t="shared" si="422"/>
        <v>1.15E-2</v>
      </c>
      <c r="J1453" s="125">
        <f t="shared" si="423"/>
        <v>44984</v>
      </c>
      <c r="K1453" s="126">
        <f t="shared" si="424"/>
        <v>113</v>
      </c>
      <c r="L1453" s="127">
        <f t="shared" si="425"/>
        <v>113</v>
      </c>
      <c r="M1453" s="128">
        <f t="shared" si="416"/>
        <v>1.005140487</v>
      </c>
      <c r="N1453" s="128">
        <f t="shared" ca="1" si="417"/>
        <v>1.0644233409999999</v>
      </c>
      <c r="O1453" s="127">
        <f t="shared" si="426"/>
        <v>0</v>
      </c>
      <c r="P1453" s="123">
        <f t="shared" ca="1" si="418"/>
        <v>644.23340999000004</v>
      </c>
      <c r="Q1453" s="129">
        <f t="shared" si="419"/>
        <v>0</v>
      </c>
      <c r="R1453" s="130" t="str">
        <f t="shared" si="427"/>
        <v>J=</v>
      </c>
      <c r="S1453" s="125">
        <f t="shared" si="428"/>
        <v>45166</v>
      </c>
      <c r="T1453" s="133" t="str">
        <f t="shared" si="429"/>
        <v>-</v>
      </c>
      <c r="U1453" s="6"/>
      <c r="V1453" s="6"/>
      <c r="W1453" s="6"/>
      <c r="X1453" s="7"/>
      <c r="Y1453" s="1"/>
      <c r="Z1453" s="6"/>
      <c r="AA1453" s="7"/>
      <c r="AB1453" s="7"/>
      <c r="AC1453" s="7"/>
      <c r="AD1453" s="6"/>
      <c r="AE1453" s="8"/>
      <c r="AF1453" s="6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</row>
    <row r="1454" spans="1:212" x14ac:dyDescent="0.2">
      <c r="A1454" s="122">
        <f t="shared" si="420"/>
        <v>45148</v>
      </c>
      <c r="B1454" s="121">
        <f t="shared" ca="1" si="430"/>
        <v>10649.93622999</v>
      </c>
      <c r="C1454" s="123">
        <f t="shared" si="421"/>
        <v>10000</v>
      </c>
      <c r="D1454" s="124">
        <f ca="1">IF(A1454&lt;$B$1,VLOOKUP(A1454,[1]DI!$A$4:$B$15000,2,FALSE),0)</f>
        <v>0.13150000000000001</v>
      </c>
      <c r="E1454" s="123">
        <f t="shared" ca="1" si="414"/>
        <v>1.0004903700000001</v>
      </c>
      <c r="F1454" s="123">
        <f ca="1">(TRUNC(PRODUCT($E$12:$E1453),16))</f>
        <v>1.3255061547160201</v>
      </c>
      <c r="G1454" s="123">
        <f t="shared" ca="1" si="413"/>
        <v>1.25106886020576</v>
      </c>
      <c r="H1454" s="123">
        <f t="shared" ca="1" si="415"/>
        <v>1.05949896</v>
      </c>
      <c r="I1454" s="124">
        <f t="shared" si="422"/>
        <v>1.15E-2</v>
      </c>
      <c r="J1454" s="125">
        <f t="shared" si="423"/>
        <v>44984</v>
      </c>
      <c r="K1454" s="126">
        <f t="shared" si="424"/>
        <v>114</v>
      </c>
      <c r="L1454" s="127">
        <f t="shared" si="425"/>
        <v>114</v>
      </c>
      <c r="M1454" s="128">
        <f t="shared" si="416"/>
        <v>1.0051860960000001</v>
      </c>
      <c r="N1454" s="128">
        <f t="shared" ca="1" si="417"/>
        <v>1.0649936229999999</v>
      </c>
      <c r="O1454" s="127">
        <f t="shared" si="426"/>
        <v>0</v>
      </c>
      <c r="P1454" s="123">
        <f t="shared" ca="1" si="418"/>
        <v>649.93622999000002</v>
      </c>
      <c r="Q1454" s="129">
        <f t="shared" si="419"/>
        <v>0</v>
      </c>
      <c r="R1454" s="130" t="str">
        <f t="shared" si="427"/>
        <v>J=</v>
      </c>
      <c r="S1454" s="125">
        <f t="shared" si="428"/>
        <v>45166</v>
      </c>
      <c r="T1454" s="133" t="str">
        <f t="shared" si="429"/>
        <v>-</v>
      </c>
      <c r="U1454" s="6"/>
      <c r="V1454" s="6"/>
      <c r="W1454" s="6"/>
      <c r="X1454" s="7"/>
      <c r="Y1454" s="1"/>
      <c r="Z1454" s="6"/>
      <c r="AA1454" s="7"/>
      <c r="AB1454" s="7"/>
      <c r="AC1454" s="7"/>
      <c r="AD1454" s="6"/>
      <c r="AE1454" s="8"/>
      <c r="AF1454" s="6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</row>
    <row r="1455" spans="1:212" x14ac:dyDescent="0.2">
      <c r="A1455" s="122">
        <f t="shared" si="420"/>
        <v>45149</v>
      </c>
      <c r="B1455" s="121">
        <f t="shared" ca="1" si="430"/>
        <v>10655.642159999999</v>
      </c>
      <c r="C1455" s="123">
        <f t="shared" si="421"/>
        <v>10000</v>
      </c>
      <c r="D1455" s="124">
        <f ca="1">IF(A1455&lt;$B$1,VLOOKUP(A1455,[1]DI!$A$4:$B$15000,2,FALSE),0)</f>
        <v>0.13150000000000001</v>
      </c>
      <c r="E1455" s="123">
        <f t="shared" ca="1" si="414"/>
        <v>1.0004903700000001</v>
      </c>
      <c r="F1455" s="123">
        <f ca="1">(TRUNC(PRODUCT($E$12:$E1454),16))</f>
        <v>1.32615614316911</v>
      </c>
      <c r="G1455" s="123">
        <f t="shared" ca="1" si="413"/>
        <v>1.25106886020576</v>
      </c>
      <c r="H1455" s="123">
        <f t="shared" ca="1" si="415"/>
        <v>1.0600185099999999</v>
      </c>
      <c r="I1455" s="124">
        <f t="shared" si="422"/>
        <v>1.15E-2</v>
      </c>
      <c r="J1455" s="125">
        <f t="shared" si="423"/>
        <v>44984</v>
      </c>
      <c r="K1455" s="126">
        <f t="shared" si="424"/>
        <v>115</v>
      </c>
      <c r="L1455" s="127">
        <f t="shared" si="425"/>
        <v>115</v>
      </c>
      <c r="M1455" s="128">
        <f t="shared" si="416"/>
        <v>1.0052317070000001</v>
      </c>
      <c r="N1455" s="128">
        <f t="shared" ca="1" si="417"/>
        <v>1.0655642160000001</v>
      </c>
      <c r="O1455" s="127">
        <f t="shared" si="426"/>
        <v>0</v>
      </c>
      <c r="P1455" s="123">
        <f t="shared" ca="1" si="418"/>
        <v>655.64215999999999</v>
      </c>
      <c r="Q1455" s="129">
        <f t="shared" si="419"/>
        <v>0</v>
      </c>
      <c r="R1455" s="130" t="str">
        <f t="shared" si="427"/>
        <v>J=</v>
      </c>
      <c r="S1455" s="125">
        <f t="shared" si="428"/>
        <v>45166</v>
      </c>
      <c r="T1455" s="133" t="str">
        <f t="shared" si="429"/>
        <v>-</v>
      </c>
      <c r="U1455" s="6"/>
      <c r="V1455" s="6"/>
      <c r="W1455" s="6"/>
      <c r="X1455" s="7"/>
      <c r="Y1455" s="1"/>
      <c r="Z1455" s="6"/>
      <c r="AA1455" s="7"/>
      <c r="AB1455" s="7"/>
      <c r="AC1455" s="7"/>
      <c r="AD1455" s="6"/>
      <c r="AE1455" s="8"/>
      <c r="AF1455" s="6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</row>
    <row r="1456" spans="1:212" x14ac:dyDescent="0.2">
      <c r="A1456" s="122">
        <f t="shared" si="420"/>
        <v>45150</v>
      </c>
      <c r="B1456" s="121">
        <f t="shared" ca="1" si="430"/>
        <v>10661.3511</v>
      </c>
      <c r="C1456" s="123">
        <f t="shared" si="421"/>
        <v>10000</v>
      </c>
      <c r="D1456" s="124">
        <f ca="1">IF(A1456&lt;$B$1,VLOOKUP(A1456,[1]DI!$A$4:$B$15000,2,FALSE),0)</f>
        <v>0</v>
      </c>
      <c r="E1456" s="123">
        <f t="shared" ca="1" si="414"/>
        <v>1</v>
      </c>
      <c r="F1456" s="123">
        <f ca="1">(TRUNC(PRODUCT($E$12:$E1455),16))</f>
        <v>1.32680645035703</v>
      </c>
      <c r="G1456" s="123">
        <f t="shared" ref="G1456:G1472" ca="1" si="431">IF(O1455&gt;0,F1455,G1455)</f>
        <v>1.25106886020576</v>
      </c>
      <c r="H1456" s="123">
        <f t="shared" ca="1" si="415"/>
        <v>1.0605383100000001</v>
      </c>
      <c r="I1456" s="124">
        <f t="shared" si="422"/>
        <v>1.15E-2</v>
      </c>
      <c r="J1456" s="125">
        <f t="shared" si="423"/>
        <v>44984</v>
      </c>
      <c r="K1456" s="126">
        <f t="shared" si="424"/>
        <v>115</v>
      </c>
      <c r="L1456" s="127">
        <f t="shared" si="425"/>
        <v>116</v>
      </c>
      <c r="M1456" s="128">
        <f t="shared" si="416"/>
        <v>1.00527732</v>
      </c>
      <c r="N1456" s="128">
        <f t="shared" ca="1" si="417"/>
        <v>1.0661351100000001</v>
      </c>
      <c r="O1456" s="127">
        <f t="shared" si="426"/>
        <v>0</v>
      </c>
      <c r="P1456" s="123">
        <f t="shared" ca="1" si="418"/>
        <v>661.35109999999997</v>
      </c>
      <c r="Q1456" s="129">
        <f t="shared" si="419"/>
        <v>0</v>
      </c>
      <c r="R1456" s="130" t="str">
        <f t="shared" si="427"/>
        <v>J=</v>
      </c>
      <c r="S1456" s="125">
        <f t="shared" si="428"/>
        <v>45166</v>
      </c>
      <c r="T1456" s="133" t="str">
        <f t="shared" si="429"/>
        <v>-</v>
      </c>
      <c r="U1456" s="6"/>
      <c r="V1456" s="6"/>
      <c r="W1456" s="6"/>
      <c r="X1456" s="7"/>
      <c r="Y1456" s="1"/>
      <c r="Z1456" s="6"/>
      <c r="AA1456" s="7"/>
      <c r="AB1456" s="7"/>
      <c r="AC1456" s="7"/>
      <c r="AD1456" s="6"/>
      <c r="AE1456" s="8"/>
      <c r="AF1456" s="6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</row>
    <row r="1457" spans="1:212" x14ac:dyDescent="0.2">
      <c r="A1457" s="122">
        <f t="shared" si="420"/>
        <v>45151</v>
      </c>
      <c r="B1457" s="121">
        <f t="shared" ca="1" si="430"/>
        <v>10661.3511</v>
      </c>
      <c r="C1457" s="123">
        <f t="shared" si="421"/>
        <v>10000</v>
      </c>
      <c r="D1457" s="124">
        <f ca="1">IF(A1457&lt;$B$1,VLOOKUP(A1457,[1]DI!$A$4:$B$15000,2,FALSE),0)</f>
        <v>0</v>
      </c>
      <c r="E1457" s="123">
        <f t="shared" ca="1" si="414"/>
        <v>1</v>
      </c>
      <c r="F1457" s="123">
        <f ca="1">(TRUNC(PRODUCT($E$12:$E1456),16))</f>
        <v>1.32680645035703</v>
      </c>
      <c r="G1457" s="123">
        <f t="shared" ca="1" si="431"/>
        <v>1.25106886020576</v>
      </c>
      <c r="H1457" s="123">
        <f t="shared" ca="1" si="415"/>
        <v>1.0605383100000001</v>
      </c>
      <c r="I1457" s="124">
        <f t="shared" si="422"/>
        <v>1.15E-2</v>
      </c>
      <c r="J1457" s="125">
        <f t="shared" si="423"/>
        <v>44984</v>
      </c>
      <c r="K1457" s="126">
        <f t="shared" si="424"/>
        <v>115</v>
      </c>
      <c r="L1457" s="127">
        <f t="shared" si="425"/>
        <v>116</v>
      </c>
      <c r="M1457" s="128">
        <f t="shared" si="416"/>
        <v>1.00527732</v>
      </c>
      <c r="N1457" s="128">
        <f t="shared" ca="1" si="417"/>
        <v>1.0661351100000001</v>
      </c>
      <c r="O1457" s="127">
        <f t="shared" si="426"/>
        <v>0</v>
      </c>
      <c r="P1457" s="123">
        <f t="shared" ca="1" si="418"/>
        <v>661.35109999999997</v>
      </c>
      <c r="Q1457" s="129">
        <f t="shared" si="419"/>
        <v>0</v>
      </c>
      <c r="R1457" s="130" t="str">
        <f t="shared" si="427"/>
        <v>J=</v>
      </c>
      <c r="S1457" s="125">
        <f t="shared" si="428"/>
        <v>45166</v>
      </c>
      <c r="T1457" s="133" t="str">
        <f t="shared" si="429"/>
        <v>-</v>
      </c>
      <c r="U1457" s="6"/>
      <c r="V1457" s="6"/>
      <c r="W1457" s="6"/>
      <c r="X1457" s="7"/>
      <c r="Y1457" s="1"/>
      <c r="Z1457" s="6"/>
      <c r="AA1457" s="7"/>
      <c r="AB1457" s="7"/>
      <c r="AC1457" s="7"/>
      <c r="AD1457" s="6"/>
      <c r="AE1457" s="8"/>
      <c r="AF1457" s="6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</row>
    <row r="1458" spans="1:212" x14ac:dyDescent="0.2">
      <c r="A1458" s="122">
        <f t="shared" si="420"/>
        <v>45152</v>
      </c>
      <c r="B1458" s="121">
        <f t="shared" ca="1" si="430"/>
        <v>10661.3511</v>
      </c>
      <c r="C1458" s="123">
        <f t="shared" si="421"/>
        <v>10000</v>
      </c>
      <c r="D1458" s="124">
        <f ca="1">IF(A1458&lt;$B$1,VLOOKUP(A1458,[1]DI!$A$4:$B$15000,2,FALSE),0)</f>
        <v>0.13150000000000001</v>
      </c>
      <c r="E1458" s="123">
        <f t="shared" ca="1" si="414"/>
        <v>1.0004903700000001</v>
      </c>
      <c r="F1458" s="123">
        <f ca="1">(TRUNC(PRODUCT($E$12:$E1457),16))</f>
        <v>1.32680645035703</v>
      </c>
      <c r="G1458" s="123">
        <f t="shared" ca="1" si="431"/>
        <v>1.25106886020576</v>
      </c>
      <c r="H1458" s="123">
        <f t="shared" ca="1" si="415"/>
        <v>1.0605383100000001</v>
      </c>
      <c r="I1458" s="124">
        <f t="shared" si="422"/>
        <v>1.15E-2</v>
      </c>
      <c r="J1458" s="125">
        <f t="shared" si="423"/>
        <v>44984</v>
      </c>
      <c r="K1458" s="126">
        <f t="shared" si="424"/>
        <v>116</v>
      </c>
      <c r="L1458" s="127">
        <f t="shared" si="425"/>
        <v>116</v>
      </c>
      <c r="M1458" s="128">
        <f t="shared" si="416"/>
        <v>1.00527732</v>
      </c>
      <c r="N1458" s="128">
        <f t="shared" ca="1" si="417"/>
        <v>1.0661351100000001</v>
      </c>
      <c r="O1458" s="127">
        <f t="shared" si="426"/>
        <v>0</v>
      </c>
      <c r="P1458" s="123">
        <f t="shared" ca="1" si="418"/>
        <v>661.35109999999997</v>
      </c>
      <c r="Q1458" s="129">
        <f t="shared" si="419"/>
        <v>0</v>
      </c>
      <c r="R1458" s="130" t="str">
        <f t="shared" si="427"/>
        <v>J=</v>
      </c>
      <c r="S1458" s="125">
        <f t="shared" si="428"/>
        <v>45166</v>
      </c>
      <c r="T1458" s="133" t="str">
        <f t="shared" si="429"/>
        <v>-</v>
      </c>
      <c r="U1458" s="6"/>
      <c r="V1458" s="6"/>
      <c r="W1458" s="6"/>
      <c r="X1458" s="7"/>
      <c r="Y1458" s="1"/>
      <c r="Z1458" s="6"/>
      <c r="AA1458" s="7"/>
      <c r="AB1458" s="7"/>
      <c r="AC1458" s="7"/>
      <c r="AD1458" s="6"/>
      <c r="AE1458" s="8"/>
      <c r="AF1458" s="6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</row>
    <row r="1459" spans="1:212" x14ac:dyDescent="0.2">
      <c r="A1459" s="122">
        <f t="shared" si="420"/>
        <v>45153</v>
      </c>
      <c r="B1459" s="121">
        <f t="shared" ca="1" si="430"/>
        <v>10667.063050000001</v>
      </c>
      <c r="C1459" s="123">
        <f t="shared" si="421"/>
        <v>10000</v>
      </c>
      <c r="D1459" s="124">
        <f ca="1">IF(A1459&lt;$B$1,VLOOKUP(A1459,[1]DI!$A$4:$B$15000,2,FALSE),0)</f>
        <v>0.13150000000000001</v>
      </c>
      <c r="E1459" s="123">
        <f t="shared" ca="1" si="414"/>
        <v>1.0004903700000001</v>
      </c>
      <c r="F1459" s="123">
        <f ca="1">(TRUNC(PRODUCT($E$12:$E1458),16))</f>
        <v>1.32745707643609</v>
      </c>
      <c r="G1459" s="123">
        <f t="shared" ca="1" si="431"/>
        <v>1.25106886020576</v>
      </c>
      <c r="H1459" s="123">
        <f t="shared" ca="1" si="415"/>
        <v>1.0610583600000001</v>
      </c>
      <c r="I1459" s="124">
        <f t="shared" si="422"/>
        <v>1.15E-2</v>
      </c>
      <c r="J1459" s="125">
        <f t="shared" si="423"/>
        <v>44984</v>
      </c>
      <c r="K1459" s="126">
        <f t="shared" si="424"/>
        <v>117</v>
      </c>
      <c r="L1459" s="127">
        <f t="shared" si="425"/>
        <v>117</v>
      </c>
      <c r="M1459" s="128">
        <f t="shared" si="416"/>
        <v>1.0053229349999999</v>
      </c>
      <c r="N1459" s="128">
        <f t="shared" ca="1" si="417"/>
        <v>1.0667063050000001</v>
      </c>
      <c r="O1459" s="127">
        <f t="shared" si="426"/>
        <v>0</v>
      </c>
      <c r="P1459" s="123">
        <f t="shared" ca="1" si="418"/>
        <v>667.06304999999998</v>
      </c>
      <c r="Q1459" s="129">
        <f t="shared" si="419"/>
        <v>0</v>
      </c>
      <c r="R1459" s="130" t="str">
        <f t="shared" si="427"/>
        <v>J=</v>
      </c>
      <c r="S1459" s="125">
        <f t="shared" si="428"/>
        <v>45166</v>
      </c>
      <c r="T1459" s="133" t="str">
        <f t="shared" si="429"/>
        <v>-</v>
      </c>
      <c r="U1459" s="6"/>
      <c r="V1459" s="6"/>
      <c r="W1459" s="6"/>
      <c r="X1459" s="7"/>
      <c r="Y1459" s="1"/>
      <c r="Z1459" s="6"/>
      <c r="AA1459" s="7"/>
      <c r="AB1459" s="7"/>
      <c r="AC1459" s="7"/>
      <c r="AD1459" s="6"/>
      <c r="AE1459" s="8"/>
      <c r="AF1459" s="6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</row>
    <row r="1460" spans="1:212" x14ac:dyDescent="0.2">
      <c r="A1460" s="122">
        <f t="shared" si="420"/>
        <v>45154</v>
      </c>
      <c r="B1460" s="121">
        <f t="shared" ca="1" si="430"/>
        <v>10672.7781</v>
      </c>
      <c r="C1460" s="123">
        <f t="shared" si="421"/>
        <v>10000</v>
      </c>
      <c r="D1460" s="124">
        <f ca="1">IF(A1460&lt;$B$1,VLOOKUP(A1460,[1]DI!$A$4:$B$15000,2,FALSE),0)</f>
        <v>0.13150000000000001</v>
      </c>
      <c r="E1460" s="123">
        <f t="shared" ca="1" si="414"/>
        <v>1.0004903700000001</v>
      </c>
      <c r="F1460" s="123">
        <f ca="1">(TRUNC(PRODUCT($E$12:$E1459),16))</f>
        <v>1.3281080215626699</v>
      </c>
      <c r="G1460" s="123">
        <f t="shared" ca="1" si="431"/>
        <v>1.25106886020576</v>
      </c>
      <c r="H1460" s="123">
        <f t="shared" ca="1" si="415"/>
        <v>1.0615786700000001</v>
      </c>
      <c r="I1460" s="124">
        <f t="shared" si="422"/>
        <v>1.15E-2</v>
      </c>
      <c r="J1460" s="125">
        <f t="shared" si="423"/>
        <v>44984</v>
      </c>
      <c r="K1460" s="126">
        <f t="shared" si="424"/>
        <v>118</v>
      </c>
      <c r="L1460" s="127">
        <f t="shared" si="425"/>
        <v>118</v>
      </c>
      <c r="M1460" s="128">
        <f t="shared" si="416"/>
        <v>1.005368552</v>
      </c>
      <c r="N1460" s="128">
        <f t="shared" ca="1" si="417"/>
        <v>1.06727781</v>
      </c>
      <c r="O1460" s="127">
        <f t="shared" si="426"/>
        <v>0</v>
      </c>
      <c r="P1460" s="123">
        <f t="shared" ca="1" si="418"/>
        <v>672.77809999999999</v>
      </c>
      <c r="Q1460" s="129">
        <f t="shared" si="419"/>
        <v>0</v>
      </c>
      <c r="R1460" s="130" t="str">
        <f t="shared" si="427"/>
        <v>J=</v>
      </c>
      <c r="S1460" s="125">
        <f t="shared" si="428"/>
        <v>45166</v>
      </c>
      <c r="T1460" s="133" t="str">
        <f t="shared" si="429"/>
        <v>-</v>
      </c>
      <c r="U1460" s="6"/>
      <c r="V1460" s="6"/>
      <c r="W1460" s="6"/>
      <c r="X1460" s="7"/>
      <c r="Y1460" s="1"/>
      <c r="Z1460" s="6"/>
      <c r="AA1460" s="7"/>
      <c r="AB1460" s="7"/>
      <c r="AC1460" s="7"/>
      <c r="AD1460" s="6"/>
      <c r="AE1460" s="8"/>
      <c r="AF1460" s="6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</row>
    <row r="1461" spans="1:212" x14ac:dyDescent="0.2">
      <c r="A1461" s="122">
        <f t="shared" si="420"/>
        <v>45155</v>
      </c>
      <c r="B1461" s="121">
        <f t="shared" ca="1" si="430"/>
        <v>10678.49627</v>
      </c>
      <c r="C1461" s="123">
        <f t="shared" si="421"/>
        <v>10000</v>
      </c>
      <c r="D1461" s="124">
        <f ca="1">IF(A1461&lt;$B$1,VLOOKUP(A1461,[1]DI!$A$4:$B$15000,2,FALSE),0)</f>
        <v>0.13150000000000001</v>
      </c>
      <c r="E1461" s="123">
        <f t="shared" ca="1" si="414"/>
        <v>1.0004903700000001</v>
      </c>
      <c r="F1461" s="123">
        <f ca="1">(TRUNC(PRODUCT($E$12:$E1460),16))</f>
        <v>1.3287592858932</v>
      </c>
      <c r="G1461" s="123">
        <f t="shared" ca="1" si="431"/>
        <v>1.25106886020576</v>
      </c>
      <c r="H1461" s="123">
        <f t="shared" ca="1" si="415"/>
        <v>1.06209924</v>
      </c>
      <c r="I1461" s="124">
        <f t="shared" si="422"/>
        <v>1.15E-2</v>
      </c>
      <c r="J1461" s="125">
        <f t="shared" si="423"/>
        <v>44984</v>
      </c>
      <c r="K1461" s="126">
        <f t="shared" si="424"/>
        <v>119</v>
      </c>
      <c r="L1461" s="127">
        <f t="shared" si="425"/>
        <v>119</v>
      </c>
      <c r="M1461" s="128">
        <f t="shared" si="416"/>
        <v>1.005414171</v>
      </c>
      <c r="N1461" s="128">
        <f t="shared" ca="1" si="417"/>
        <v>1.067849627</v>
      </c>
      <c r="O1461" s="127">
        <f t="shared" si="426"/>
        <v>0</v>
      </c>
      <c r="P1461" s="123">
        <f t="shared" ca="1" si="418"/>
        <v>678.49626999999998</v>
      </c>
      <c r="Q1461" s="129">
        <f t="shared" si="419"/>
        <v>0</v>
      </c>
      <c r="R1461" s="130" t="str">
        <f t="shared" si="427"/>
        <v>J=</v>
      </c>
      <c r="S1461" s="125">
        <f t="shared" si="428"/>
        <v>45166</v>
      </c>
      <c r="T1461" s="133" t="str">
        <f t="shared" si="429"/>
        <v>-</v>
      </c>
      <c r="U1461" s="6"/>
      <c r="V1461" s="6"/>
      <c r="W1461" s="6"/>
      <c r="X1461" s="7"/>
      <c r="Y1461" s="1"/>
      <c r="Z1461" s="6"/>
      <c r="AA1461" s="7"/>
      <c r="AB1461" s="7"/>
      <c r="AC1461" s="7"/>
      <c r="AD1461" s="6"/>
      <c r="AE1461" s="8"/>
      <c r="AF1461" s="6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</row>
    <row r="1462" spans="1:212" x14ac:dyDescent="0.2">
      <c r="A1462" s="122">
        <f t="shared" si="420"/>
        <v>45156</v>
      </c>
      <c r="B1462" s="121">
        <f t="shared" ca="1" si="430"/>
        <v>10684.21745</v>
      </c>
      <c r="C1462" s="123">
        <f t="shared" si="421"/>
        <v>10000</v>
      </c>
      <c r="D1462" s="124">
        <f ca="1">IF(A1462&lt;$B$1,VLOOKUP(A1462,[1]DI!$A$4:$B$15000,2,FALSE),0)</f>
        <v>0.13150000000000001</v>
      </c>
      <c r="E1462" s="123">
        <f t="shared" ca="1" si="414"/>
        <v>1.0004903700000001</v>
      </c>
      <c r="F1462" s="123">
        <f ca="1">(TRUNC(PRODUCT($E$12:$E1461),16))</f>
        <v>1.3294108695842199</v>
      </c>
      <c r="G1462" s="123">
        <f t="shared" ca="1" si="431"/>
        <v>1.25106886020576</v>
      </c>
      <c r="H1462" s="123">
        <f t="shared" ca="1" si="415"/>
        <v>1.06262006</v>
      </c>
      <c r="I1462" s="124">
        <f t="shared" si="422"/>
        <v>1.15E-2</v>
      </c>
      <c r="J1462" s="125">
        <f t="shared" si="423"/>
        <v>44984</v>
      </c>
      <c r="K1462" s="126">
        <f t="shared" si="424"/>
        <v>120</v>
      </c>
      <c r="L1462" s="127">
        <f t="shared" si="425"/>
        <v>120</v>
      </c>
      <c r="M1462" s="128">
        <f t="shared" si="416"/>
        <v>1.0054597919999999</v>
      </c>
      <c r="N1462" s="128">
        <f t="shared" ca="1" si="417"/>
        <v>1.068421745</v>
      </c>
      <c r="O1462" s="127">
        <f t="shared" si="426"/>
        <v>0</v>
      </c>
      <c r="P1462" s="123">
        <f t="shared" ca="1" si="418"/>
        <v>684.21744999999999</v>
      </c>
      <c r="Q1462" s="129">
        <f t="shared" si="419"/>
        <v>0</v>
      </c>
      <c r="R1462" s="130" t="str">
        <f t="shared" si="427"/>
        <v>J=</v>
      </c>
      <c r="S1462" s="125">
        <f t="shared" si="428"/>
        <v>45166</v>
      </c>
      <c r="T1462" s="133" t="str">
        <f t="shared" si="429"/>
        <v>-</v>
      </c>
      <c r="U1462" s="6"/>
      <c r="V1462" s="6"/>
      <c r="W1462" s="6"/>
      <c r="X1462" s="7"/>
      <c r="Y1462" s="1"/>
      <c r="Z1462" s="6"/>
      <c r="AA1462" s="7"/>
      <c r="AB1462" s="7"/>
      <c r="AC1462" s="7"/>
      <c r="AD1462" s="6"/>
      <c r="AE1462" s="8"/>
      <c r="AF1462" s="6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</row>
    <row r="1463" spans="1:212" x14ac:dyDescent="0.2">
      <c r="A1463" s="122">
        <f t="shared" si="420"/>
        <v>45157</v>
      </c>
      <c r="B1463" s="121">
        <f t="shared" ca="1" si="430"/>
        <v>10689.94174</v>
      </c>
      <c r="C1463" s="123">
        <f t="shared" si="421"/>
        <v>10000</v>
      </c>
      <c r="D1463" s="124">
        <f ca="1">IF(A1463&lt;$B$1,VLOOKUP(A1463,[1]DI!$A$4:$B$15000,2,FALSE),0)</f>
        <v>0</v>
      </c>
      <c r="E1463" s="123">
        <f t="shared" ca="1" si="414"/>
        <v>1</v>
      </c>
      <c r="F1463" s="123">
        <f ca="1">(TRUNC(PRODUCT($E$12:$E1462),16))</f>
        <v>1.33006277279234</v>
      </c>
      <c r="G1463" s="123">
        <f t="shared" ca="1" si="431"/>
        <v>1.25106886020576</v>
      </c>
      <c r="H1463" s="123">
        <f t="shared" ca="1" si="415"/>
        <v>1.0631411399999999</v>
      </c>
      <c r="I1463" s="124">
        <f t="shared" si="422"/>
        <v>1.15E-2</v>
      </c>
      <c r="J1463" s="125">
        <f t="shared" si="423"/>
        <v>44984</v>
      </c>
      <c r="K1463" s="126">
        <f t="shared" si="424"/>
        <v>120</v>
      </c>
      <c r="L1463" s="127">
        <f t="shared" si="425"/>
        <v>121</v>
      </c>
      <c r="M1463" s="128">
        <f t="shared" si="416"/>
        <v>1.0055054160000001</v>
      </c>
      <c r="N1463" s="128">
        <f t="shared" ca="1" si="417"/>
        <v>1.068994174</v>
      </c>
      <c r="O1463" s="127">
        <f t="shared" si="426"/>
        <v>0</v>
      </c>
      <c r="P1463" s="123">
        <f t="shared" ca="1" si="418"/>
        <v>689.94173999999998</v>
      </c>
      <c r="Q1463" s="129">
        <f t="shared" si="419"/>
        <v>0</v>
      </c>
      <c r="R1463" s="130" t="str">
        <f t="shared" si="427"/>
        <v>J=</v>
      </c>
      <c r="S1463" s="125">
        <f t="shared" si="428"/>
        <v>45166</v>
      </c>
      <c r="T1463" s="133" t="str">
        <f t="shared" si="429"/>
        <v>-</v>
      </c>
      <c r="U1463" s="6"/>
      <c r="V1463" s="6"/>
      <c r="W1463" s="6"/>
      <c r="X1463" s="7"/>
      <c r="Y1463" s="1"/>
      <c r="Z1463" s="6"/>
      <c r="AA1463" s="7"/>
      <c r="AB1463" s="7"/>
      <c r="AC1463" s="7"/>
      <c r="AD1463" s="6"/>
      <c r="AE1463" s="8"/>
      <c r="AF1463" s="6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</row>
    <row r="1464" spans="1:212" x14ac:dyDescent="0.2">
      <c r="A1464" s="122">
        <f t="shared" si="420"/>
        <v>45158</v>
      </c>
      <c r="B1464" s="121">
        <f t="shared" ca="1" si="430"/>
        <v>10689.94174</v>
      </c>
      <c r="C1464" s="123">
        <f t="shared" si="421"/>
        <v>10000</v>
      </c>
      <c r="D1464" s="124">
        <f ca="1">IF(A1464&lt;$B$1,VLOOKUP(A1464,[1]DI!$A$4:$B$15000,2,FALSE),0)</f>
        <v>0</v>
      </c>
      <c r="E1464" s="123">
        <f t="shared" ca="1" si="414"/>
        <v>1</v>
      </c>
      <c r="F1464" s="123">
        <f ca="1">(TRUNC(PRODUCT($E$12:$E1463),16))</f>
        <v>1.33006277279234</v>
      </c>
      <c r="G1464" s="123">
        <f t="shared" ca="1" si="431"/>
        <v>1.25106886020576</v>
      </c>
      <c r="H1464" s="123">
        <f t="shared" ca="1" si="415"/>
        <v>1.0631411399999999</v>
      </c>
      <c r="I1464" s="124">
        <f t="shared" si="422"/>
        <v>1.15E-2</v>
      </c>
      <c r="J1464" s="125">
        <f t="shared" si="423"/>
        <v>44984</v>
      </c>
      <c r="K1464" s="126">
        <f t="shared" si="424"/>
        <v>120</v>
      </c>
      <c r="L1464" s="127">
        <f t="shared" si="425"/>
        <v>121</v>
      </c>
      <c r="M1464" s="128">
        <f t="shared" si="416"/>
        <v>1.0055054160000001</v>
      </c>
      <c r="N1464" s="128">
        <f t="shared" ca="1" si="417"/>
        <v>1.068994174</v>
      </c>
      <c r="O1464" s="127">
        <f t="shared" si="426"/>
        <v>0</v>
      </c>
      <c r="P1464" s="123">
        <f t="shared" ca="1" si="418"/>
        <v>689.94173999999998</v>
      </c>
      <c r="Q1464" s="129">
        <f t="shared" si="419"/>
        <v>0</v>
      </c>
      <c r="R1464" s="130" t="str">
        <f t="shared" si="427"/>
        <v>J=</v>
      </c>
      <c r="S1464" s="125">
        <f t="shared" si="428"/>
        <v>45166</v>
      </c>
      <c r="T1464" s="133" t="str">
        <f t="shared" si="429"/>
        <v>-</v>
      </c>
      <c r="U1464" s="6"/>
      <c r="V1464" s="6"/>
      <c r="W1464" s="6"/>
      <c r="X1464" s="7"/>
      <c r="Y1464" s="1"/>
      <c r="Z1464" s="6"/>
      <c r="AA1464" s="7"/>
      <c r="AB1464" s="7"/>
      <c r="AC1464" s="7"/>
      <c r="AD1464" s="6"/>
      <c r="AE1464" s="8"/>
      <c r="AF1464" s="6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</row>
    <row r="1465" spans="1:212" x14ac:dyDescent="0.2">
      <c r="A1465" s="122">
        <f t="shared" si="420"/>
        <v>45159</v>
      </c>
      <c r="B1465" s="121">
        <f t="shared" ca="1" si="430"/>
        <v>10689.94174</v>
      </c>
      <c r="C1465" s="123">
        <f t="shared" si="421"/>
        <v>10000</v>
      </c>
      <c r="D1465" s="124">
        <f ca="1">IF(A1465&lt;$B$1,VLOOKUP(A1465,[1]DI!$A$4:$B$15000,2,FALSE),0)</f>
        <v>0.13150000000000001</v>
      </c>
      <c r="E1465" s="123">
        <f t="shared" ca="1" si="414"/>
        <v>1.0004903700000001</v>
      </c>
      <c r="F1465" s="123">
        <f ca="1">(TRUNC(PRODUCT($E$12:$E1464),16))</f>
        <v>1.33006277279234</v>
      </c>
      <c r="G1465" s="123">
        <f t="shared" ca="1" si="431"/>
        <v>1.25106886020576</v>
      </c>
      <c r="H1465" s="123">
        <f t="shared" ca="1" si="415"/>
        <v>1.0631411399999999</v>
      </c>
      <c r="I1465" s="124">
        <f t="shared" si="422"/>
        <v>1.15E-2</v>
      </c>
      <c r="J1465" s="125">
        <f t="shared" si="423"/>
        <v>44984</v>
      </c>
      <c r="K1465" s="126">
        <f t="shared" si="424"/>
        <v>121</v>
      </c>
      <c r="L1465" s="127">
        <f t="shared" si="425"/>
        <v>121</v>
      </c>
      <c r="M1465" s="128">
        <f t="shared" si="416"/>
        <v>1.0055054160000001</v>
      </c>
      <c r="N1465" s="128">
        <f t="shared" ca="1" si="417"/>
        <v>1.068994174</v>
      </c>
      <c r="O1465" s="127">
        <f t="shared" si="426"/>
        <v>0</v>
      </c>
      <c r="P1465" s="123">
        <f t="shared" ca="1" si="418"/>
        <v>689.94173999999998</v>
      </c>
      <c r="Q1465" s="129">
        <f t="shared" si="419"/>
        <v>0</v>
      </c>
      <c r="R1465" s="130" t="str">
        <f t="shared" si="427"/>
        <v>J=</v>
      </c>
      <c r="S1465" s="125">
        <f t="shared" si="428"/>
        <v>45166</v>
      </c>
      <c r="T1465" s="133" t="str">
        <f t="shared" si="429"/>
        <v>-</v>
      </c>
      <c r="U1465" s="6"/>
      <c r="V1465" s="6"/>
      <c r="W1465" s="6"/>
      <c r="X1465" s="7"/>
      <c r="Y1465" s="1"/>
      <c r="Z1465" s="6"/>
      <c r="AA1465" s="7"/>
      <c r="AB1465" s="7"/>
      <c r="AC1465" s="7"/>
      <c r="AD1465" s="6"/>
      <c r="AE1465" s="8"/>
      <c r="AF1465" s="6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</row>
    <row r="1466" spans="1:212" x14ac:dyDescent="0.2">
      <c r="A1466" s="122">
        <f t="shared" si="420"/>
        <v>45160</v>
      </c>
      <c r="B1466" s="121">
        <f t="shared" ca="1" si="430"/>
        <v>10695.669040000001</v>
      </c>
      <c r="C1466" s="123">
        <f t="shared" si="421"/>
        <v>10000</v>
      </c>
      <c r="D1466" s="124">
        <f ca="1">IF(A1466&lt;$B$1,VLOOKUP(A1466,[1]DI!$A$4:$B$15000,2,FALSE),0)</f>
        <v>0.13150000000000001</v>
      </c>
      <c r="E1466" s="123">
        <f t="shared" ca="1" si="414"/>
        <v>1.0004903700000001</v>
      </c>
      <c r="F1466" s="123">
        <f ca="1">(TRUNC(PRODUCT($E$12:$E1465),16))</f>
        <v>1.3307149956742399</v>
      </c>
      <c r="G1466" s="123">
        <f t="shared" ca="1" si="431"/>
        <v>1.25106886020576</v>
      </c>
      <c r="H1466" s="123">
        <f t="shared" ca="1" si="415"/>
        <v>1.0636624699999999</v>
      </c>
      <c r="I1466" s="124">
        <f t="shared" si="422"/>
        <v>1.15E-2</v>
      </c>
      <c r="J1466" s="125">
        <f t="shared" si="423"/>
        <v>44984</v>
      </c>
      <c r="K1466" s="126">
        <f t="shared" si="424"/>
        <v>122</v>
      </c>
      <c r="L1466" s="127">
        <f t="shared" si="425"/>
        <v>122</v>
      </c>
      <c r="M1466" s="128">
        <f t="shared" si="416"/>
        <v>1.0055510409999999</v>
      </c>
      <c r="N1466" s="128">
        <f t="shared" ca="1" si="417"/>
        <v>1.069566904</v>
      </c>
      <c r="O1466" s="127">
        <f t="shared" si="426"/>
        <v>0</v>
      </c>
      <c r="P1466" s="123">
        <f t="shared" ca="1" si="418"/>
        <v>695.66904</v>
      </c>
      <c r="Q1466" s="129">
        <f t="shared" si="419"/>
        <v>0</v>
      </c>
      <c r="R1466" s="130" t="str">
        <f t="shared" si="427"/>
        <v>J=</v>
      </c>
      <c r="S1466" s="125">
        <f t="shared" si="428"/>
        <v>45166</v>
      </c>
      <c r="T1466" s="133" t="str">
        <f t="shared" si="429"/>
        <v>-</v>
      </c>
      <c r="U1466" s="6"/>
      <c r="V1466" s="6"/>
      <c r="W1466" s="6"/>
      <c r="X1466" s="7"/>
      <c r="Y1466" s="1"/>
      <c r="Z1466" s="6"/>
      <c r="AA1466" s="7"/>
      <c r="AB1466" s="7"/>
      <c r="AC1466" s="7"/>
      <c r="AD1466" s="6"/>
      <c r="AE1466" s="8"/>
      <c r="AF1466" s="6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</row>
    <row r="1467" spans="1:212" x14ac:dyDescent="0.2">
      <c r="A1467" s="122">
        <f t="shared" si="420"/>
        <v>45161</v>
      </c>
      <c r="B1467" s="121">
        <f t="shared" ca="1" si="430"/>
        <v>10701.399450000001</v>
      </c>
      <c r="C1467" s="123">
        <f t="shared" si="421"/>
        <v>10000</v>
      </c>
      <c r="D1467" s="124">
        <f ca="1">IF(A1467&lt;$B$1,VLOOKUP(A1467,[1]DI!$A$4:$B$15000,2,FALSE),0)</f>
        <v>0.13150000000000001</v>
      </c>
      <c r="E1467" s="123">
        <f t="shared" ca="1" si="414"/>
        <v>1.0004903700000001</v>
      </c>
      <c r="F1467" s="123">
        <f ca="1">(TRUNC(PRODUCT($E$12:$E1466),16))</f>
        <v>1.3313675383866601</v>
      </c>
      <c r="G1467" s="123">
        <f t="shared" ca="1" si="431"/>
        <v>1.25106886020576</v>
      </c>
      <c r="H1467" s="123">
        <f t="shared" ca="1" si="415"/>
        <v>1.0641840600000001</v>
      </c>
      <c r="I1467" s="124">
        <f t="shared" si="422"/>
        <v>1.15E-2</v>
      </c>
      <c r="J1467" s="125">
        <f t="shared" si="423"/>
        <v>44984</v>
      </c>
      <c r="K1467" s="126">
        <f t="shared" si="424"/>
        <v>123</v>
      </c>
      <c r="L1467" s="127">
        <f t="shared" si="425"/>
        <v>123</v>
      </c>
      <c r="M1467" s="128">
        <f t="shared" si="416"/>
        <v>1.0055966679999999</v>
      </c>
      <c r="N1467" s="128">
        <f t="shared" ca="1" si="417"/>
        <v>1.070139945</v>
      </c>
      <c r="O1467" s="127">
        <f t="shared" si="426"/>
        <v>0</v>
      </c>
      <c r="P1467" s="123">
        <f t="shared" ca="1" si="418"/>
        <v>701.39945</v>
      </c>
      <c r="Q1467" s="129">
        <f t="shared" si="419"/>
        <v>0</v>
      </c>
      <c r="R1467" s="130" t="str">
        <f t="shared" si="427"/>
        <v>J=</v>
      </c>
      <c r="S1467" s="125">
        <f t="shared" si="428"/>
        <v>45166</v>
      </c>
      <c r="T1467" s="133" t="str">
        <f t="shared" si="429"/>
        <v>-</v>
      </c>
      <c r="U1467" s="6"/>
      <c r="V1467" s="6"/>
      <c r="W1467" s="6"/>
      <c r="X1467" s="7"/>
      <c r="Y1467" s="1"/>
      <c r="Z1467" s="6"/>
      <c r="AA1467" s="7"/>
      <c r="AB1467" s="7"/>
      <c r="AC1467" s="7"/>
      <c r="AD1467" s="6"/>
      <c r="AE1467" s="8"/>
      <c r="AF1467" s="6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</row>
    <row r="1468" spans="1:212" x14ac:dyDescent="0.2">
      <c r="A1468" s="122">
        <f t="shared" si="420"/>
        <v>45162</v>
      </c>
      <c r="B1468" s="121">
        <f t="shared" ca="1" si="430"/>
        <v>10707.132879999999</v>
      </c>
      <c r="C1468" s="123">
        <f t="shared" si="421"/>
        <v>10000</v>
      </c>
      <c r="D1468" s="124">
        <f ca="1">IF(A1468&lt;$B$1,VLOOKUP(A1468,[1]DI!$A$4:$B$15000,2,FALSE),0)</f>
        <v>0.13150000000000001</v>
      </c>
      <c r="E1468" s="123">
        <f t="shared" ca="1" si="414"/>
        <v>1.0004903700000001</v>
      </c>
      <c r="F1468" s="123">
        <f ca="1">(TRUNC(PRODUCT($E$12:$E1467),16))</f>
        <v>1.33202040108646</v>
      </c>
      <c r="G1468" s="123">
        <f t="shared" ca="1" si="431"/>
        <v>1.25106886020576</v>
      </c>
      <c r="H1468" s="123">
        <f t="shared" ca="1" si="415"/>
        <v>1.0647059000000001</v>
      </c>
      <c r="I1468" s="124">
        <f t="shared" si="422"/>
        <v>1.15E-2</v>
      </c>
      <c r="J1468" s="125">
        <f t="shared" si="423"/>
        <v>44984</v>
      </c>
      <c r="K1468" s="126">
        <f t="shared" si="424"/>
        <v>124</v>
      </c>
      <c r="L1468" s="127">
        <f t="shared" si="425"/>
        <v>124</v>
      </c>
      <c r="M1468" s="128">
        <f t="shared" si="416"/>
        <v>1.0056422979999999</v>
      </c>
      <c r="N1468" s="128">
        <f t="shared" ca="1" si="417"/>
        <v>1.0707132880000001</v>
      </c>
      <c r="O1468" s="127">
        <f t="shared" si="426"/>
        <v>0</v>
      </c>
      <c r="P1468" s="123">
        <f t="shared" ca="1" si="418"/>
        <v>707.13288</v>
      </c>
      <c r="Q1468" s="129">
        <f t="shared" si="419"/>
        <v>0</v>
      </c>
      <c r="R1468" s="130" t="str">
        <f t="shared" si="427"/>
        <v>J=</v>
      </c>
      <c r="S1468" s="125">
        <f t="shared" si="428"/>
        <v>45166</v>
      </c>
      <c r="T1468" s="133" t="str">
        <f t="shared" si="429"/>
        <v>-</v>
      </c>
      <c r="U1468" s="6"/>
      <c r="V1468" s="6"/>
      <c r="W1468" s="6"/>
      <c r="X1468" s="7"/>
      <c r="Y1468" s="1"/>
      <c r="Z1468" s="6"/>
      <c r="AA1468" s="7"/>
      <c r="AB1468" s="7"/>
      <c r="AC1468" s="7"/>
      <c r="AD1468" s="6"/>
      <c r="AE1468" s="8"/>
      <c r="AF1468" s="6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</row>
    <row r="1469" spans="1:212" x14ac:dyDescent="0.2">
      <c r="A1469" s="122">
        <f t="shared" si="420"/>
        <v>45163</v>
      </c>
      <c r="B1469" s="121">
        <f t="shared" ca="1" si="430"/>
        <v>10712.869409999999</v>
      </c>
      <c r="C1469" s="123">
        <f t="shared" si="421"/>
        <v>10000</v>
      </c>
      <c r="D1469" s="124">
        <f ca="1">IF(A1469&lt;$B$1,VLOOKUP(A1469,[1]DI!$A$4:$B$15000,2,FALSE),0)</f>
        <v>0.13150000000000001</v>
      </c>
      <c r="E1469" s="123">
        <f t="shared" ca="1" si="414"/>
        <v>1.0004903700000001</v>
      </c>
      <c r="F1469" s="123">
        <f ca="1">(TRUNC(PRODUCT($E$12:$E1468),16))</f>
        <v>1.3326735839305399</v>
      </c>
      <c r="G1469" s="123">
        <f t="shared" ca="1" si="431"/>
        <v>1.25106886020576</v>
      </c>
      <c r="H1469" s="123">
        <f t="shared" ca="1" si="415"/>
        <v>1.0652280000000001</v>
      </c>
      <c r="I1469" s="124">
        <f t="shared" si="422"/>
        <v>1.15E-2</v>
      </c>
      <c r="J1469" s="125">
        <f t="shared" si="423"/>
        <v>44984</v>
      </c>
      <c r="K1469" s="126">
        <f t="shared" si="424"/>
        <v>125</v>
      </c>
      <c r="L1469" s="127">
        <f t="shared" si="425"/>
        <v>125</v>
      </c>
      <c r="M1469" s="128">
        <f t="shared" si="416"/>
        <v>1.005687929</v>
      </c>
      <c r="N1469" s="128">
        <f t="shared" ca="1" si="417"/>
        <v>1.0712869410000001</v>
      </c>
      <c r="O1469" s="127">
        <f t="shared" si="426"/>
        <v>0</v>
      </c>
      <c r="P1469" s="123">
        <f t="shared" ca="1" si="418"/>
        <v>712.86941000000002</v>
      </c>
      <c r="Q1469" s="129">
        <f t="shared" si="419"/>
        <v>0</v>
      </c>
      <c r="R1469" s="130" t="str">
        <f t="shared" si="427"/>
        <v>J=</v>
      </c>
      <c r="S1469" s="125">
        <f t="shared" si="428"/>
        <v>45166</v>
      </c>
      <c r="T1469" s="133" t="str">
        <f t="shared" si="429"/>
        <v>-</v>
      </c>
      <c r="U1469" s="6"/>
      <c r="V1469" s="6"/>
      <c r="W1469" s="6"/>
      <c r="X1469" s="7"/>
      <c r="Y1469" s="1"/>
      <c r="Z1469" s="6"/>
      <c r="AA1469" s="7"/>
      <c r="AB1469" s="7"/>
      <c r="AC1469" s="7"/>
      <c r="AD1469" s="6"/>
      <c r="AE1469" s="8"/>
      <c r="AF1469" s="6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</row>
    <row r="1470" spans="1:212" x14ac:dyDescent="0.2">
      <c r="A1470" s="122">
        <f t="shared" si="420"/>
        <v>45164</v>
      </c>
      <c r="B1470" s="121">
        <f t="shared" ca="1" si="430"/>
        <v>10718.60907</v>
      </c>
      <c r="C1470" s="123">
        <f t="shared" si="421"/>
        <v>10000</v>
      </c>
      <c r="D1470" s="124">
        <f ca="1">IF(A1470&lt;$B$1,VLOOKUP(A1470,[1]DI!$A$4:$B$15000,2,FALSE),0)</f>
        <v>0</v>
      </c>
      <c r="E1470" s="123">
        <f t="shared" ca="1" si="414"/>
        <v>1</v>
      </c>
      <c r="F1470" s="123">
        <f ca="1">(TRUNC(PRODUCT($E$12:$E1469),16))</f>
        <v>1.3333270870759</v>
      </c>
      <c r="G1470" s="123">
        <f t="shared" ca="1" si="431"/>
        <v>1.25106886020576</v>
      </c>
      <c r="H1470" s="123">
        <f t="shared" ca="1" si="415"/>
        <v>1.06575036</v>
      </c>
      <c r="I1470" s="124">
        <f t="shared" si="422"/>
        <v>1.15E-2</v>
      </c>
      <c r="J1470" s="125">
        <f t="shared" si="423"/>
        <v>44984</v>
      </c>
      <c r="K1470" s="126">
        <f t="shared" si="424"/>
        <v>125</v>
      </c>
      <c r="L1470" s="127">
        <f t="shared" si="425"/>
        <v>126</v>
      </c>
      <c r="M1470" s="128">
        <f t="shared" si="416"/>
        <v>1.0057335629999999</v>
      </c>
      <c r="N1470" s="128">
        <f t="shared" ca="1" si="417"/>
        <v>1.071860907</v>
      </c>
      <c r="O1470" s="127">
        <f t="shared" si="426"/>
        <v>0</v>
      </c>
      <c r="P1470" s="123">
        <f t="shared" ca="1" si="418"/>
        <v>718.60906999999997</v>
      </c>
      <c r="Q1470" s="129">
        <f t="shared" si="419"/>
        <v>0</v>
      </c>
      <c r="R1470" s="130" t="str">
        <f t="shared" si="427"/>
        <v>J=</v>
      </c>
      <c r="S1470" s="125">
        <f t="shared" si="428"/>
        <v>45166</v>
      </c>
      <c r="T1470" s="133" t="str">
        <f t="shared" si="429"/>
        <v>-</v>
      </c>
      <c r="U1470" s="6"/>
      <c r="V1470" s="6"/>
      <c r="W1470" s="6"/>
      <c r="X1470" s="7"/>
      <c r="Y1470" s="1"/>
      <c r="Z1470" s="6"/>
      <c r="AA1470" s="7"/>
      <c r="AB1470" s="7"/>
      <c r="AC1470" s="7"/>
      <c r="AD1470" s="6"/>
      <c r="AE1470" s="8"/>
      <c r="AF1470" s="6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</row>
    <row r="1471" spans="1:212" x14ac:dyDescent="0.2">
      <c r="A1471" s="122">
        <f t="shared" si="420"/>
        <v>45165</v>
      </c>
      <c r="B1471" s="121">
        <f t="shared" ca="1" si="430"/>
        <v>10718.60907</v>
      </c>
      <c r="C1471" s="123">
        <f t="shared" si="421"/>
        <v>10000</v>
      </c>
      <c r="D1471" s="124">
        <f ca="1">IF(A1471&lt;$B$1,VLOOKUP(A1471,[1]DI!$A$4:$B$15000,2,FALSE),0)</f>
        <v>0</v>
      </c>
      <c r="E1471" s="123">
        <f t="shared" ca="1" si="414"/>
        <v>1</v>
      </c>
      <c r="F1471" s="123">
        <f ca="1">(TRUNC(PRODUCT($E$12:$E1470),16))</f>
        <v>1.3333270870759</v>
      </c>
      <c r="G1471" s="123">
        <f t="shared" ca="1" si="431"/>
        <v>1.25106886020576</v>
      </c>
      <c r="H1471" s="123">
        <f t="shared" ca="1" si="415"/>
        <v>1.06575036</v>
      </c>
      <c r="I1471" s="124">
        <f t="shared" si="422"/>
        <v>1.15E-2</v>
      </c>
      <c r="J1471" s="125">
        <f t="shared" si="423"/>
        <v>44984</v>
      </c>
      <c r="K1471" s="126">
        <f t="shared" si="424"/>
        <v>125</v>
      </c>
      <c r="L1471" s="127">
        <f t="shared" si="425"/>
        <v>126</v>
      </c>
      <c r="M1471" s="128">
        <f t="shared" si="416"/>
        <v>1.0057335629999999</v>
      </c>
      <c r="N1471" s="128">
        <f t="shared" ca="1" si="417"/>
        <v>1.071860907</v>
      </c>
      <c r="O1471" s="127">
        <f t="shared" si="426"/>
        <v>0</v>
      </c>
      <c r="P1471" s="123">
        <f t="shared" ca="1" si="418"/>
        <v>718.60906999999997</v>
      </c>
      <c r="Q1471" s="129">
        <f t="shared" si="419"/>
        <v>0</v>
      </c>
      <c r="R1471" s="130" t="str">
        <f t="shared" si="427"/>
        <v>J=</v>
      </c>
      <c r="S1471" s="125">
        <f t="shared" si="428"/>
        <v>45166</v>
      </c>
      <c r="T1471" s="133" t="str">
        <f t="shared" si="429"/>
        <v>-</v>
      </c>
      <c r="U1471" s="6"/>
      <c r="V1471" s="6"/>
      <c r="W1471" s="6"/>
      <c r="X1471" s="7"/>
      <c r="Y1471" s="1"/>
      <c r="Z1471" s="6"/>
      <c r="AA1471" s="7"/>
      <c r="AB1471" s="7"/>
      <c r="AC1471" s="7"/>
      <c r="AD1471" s="6"/>
      <c r="AE1471" s="8"/>
      <c r="AF1471" s="6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</row>
    <row r="1472" spans="1:212" x14ac:dyDescent="0.2">
      <c r="A1472" s="122">
        <f t="shared" si="420"/>
        <v>45166</v>
      </c>
      <c r="B1472" s="121">
        <f t="shared" ca="1" si="430"/>
        <v>10718.60907</v>
      </c>
      <c r="C1472" s="123">
        <f t="shared" si="421"/>
        <v>10000</v>
      </c>
      <c r="D1472" s="124">
        <f ca="1">IF(A1472&lt;$B$1,VLOOKUP(A1472,[1]DI!$A$4:$B$15000,2,FALSE),0)</f>
        <v>0.13150000000000001</v>
      </c>
      <c r="E1472" s="123">
        <f t="shared" ca="1" si="414"/>
        <v>1.0004903700000001</v>
      </c>
      <c r="F1472" s="123">
        <f ca="1">(TRUNC(PRODUCT($E$12:$E1471),16))</f>
        <v>1.3333270870759</v>
      </c>
      <c r="G1472" s="123">
        <f t="shared" ca="1" si="431"/>
        <v>1.25106886020576</v>
      </c>
      <c r="H1472" s="123">
        <f t="shared" ca="1" si="415"/>
        <v>1.06575036</v>
      </c>
      <c r="I1472" s="124">
        <f t="shared" si="422"/>
        <v>1.15E-2</v>
      </c>
      <c r="J1472" s="125">
        <f t="shared" si="423"/>
        <v>44984</v>
      </c>
      <c r="K1472" s="126">
        <f t="shared" si="424"/>
        <v>126</v>
      </c>
      <c r="L1472" s="127">
        <f t="shared" si="425"/>
        <v>126</v>
      </c>
      <c r="M1472" s="128">
        <f t="shared" si="416"/>
        <v>1.0057335629999999</v>
      </c>
      <c r="N1472" s="128">
        <f t="shared" ca="1" si="417"/>
        <v>1.071860907</v>
      </c>
      <c r="O1472" s="127">
        <f t="shared" si="426"/>
        <v>8</v>
      </c>
      <c r="P1472" s="123">
        <f t="shared" ca="1" si="418"/>
        <v>718.60906999999997</v>
      </c>
      <c r="Q1472" s="129">
        <f t="shared" si="419"/>
        <v>0</v>
      </c>
      <c r="R1472" s="130" t="str">
        <f t="shared" si="427"/>
        <v>J=</v>
      </c>
      <c r="S1472" s="125">
        <f t="shared" si="428"/>
        <v>45166</v>
      </c>
      <c r="T1472" s="133">
        <f t="shared" ca="1" si="429"/>
        <v>6877088.7999</v>
      </c>
      <c r="U1472" s="6"/>
      <c r="V1472" s="6"/>
      <c r="W1472" s="6"/>
      <c r="X1472" s="7"/>
      <c r="Y1472" s="1"/>
      <c r="Z1472" s="6"/>
      <c r="AA1472" s="7"/>
      <c r="AB1472" s="7"/>
      <c r="AC1472" s="7"/>
      <c r="AD1472" s="6"/>
      <c r="AE1472" s="8"/>
      <c r="AF1472" s="6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</row>
    <row r="1473" spans="1:212" x14ac:dyDescent="0.2">
      <c r="A1473" s="122">
        <f t="shared" si="420"/>
        <v>45167</v>
      </c>
      <c r="B1473" s="121">
        <f t="shared" ref="B1473:B1536" ca="1" si="432">IF(A1473&lt;=TODAY(),C1473+P1473,IF(AND(A1473&gt;TODAY(),A1473&lt;=$B$1),IF(VLOOKUP(TODAY(),$A$10:$D$5000,4,FALSE)=0,"n.d",C1473+P1473),"n.d"))</f>
        <v>10005.35767999</v>
      </c>
      <c r="C1473" s="123">
        <f t="shared" ref="C1473:C1536" si="433">(C1472-Q1472)</f>
        <v>10000</v>
      </c>
      <c r="D1473" s="124">
        <f ca="1">IF(A1473&lt;$B$1,VLOOKUP(A1473,[1]DI!$A$4:$B$15000,2,FALSE),0)</f>
        <v>0.13150000000000001</v>
      </c>
      <c r="E1473" s="123">
        <f t="shared" ref="E1473:E1536" ca="1" si="434">IF(A1473&lt;A$10,1,ROUND(((1+D1473)^(1/252)),8))</f>
        <v>1.0004903700000001</v>
      </c>
      <c r="F1473" s="123">
        <f ca="1">(TRUNC(PRODUCT($E$12:$E1472),16))</f>
        <v>1.3339809106795899</v>
      </c>
      <c r="G1473" s="123">
        <f t="shared" ref="G1473:G1536" ca="1" si="435">IF(O1472&gt;0,F1472,G1472)</f>
        <v>1.3333270870759</v>
      </c>
      <c r="H1473" s="123">
        <f t="shared" ref="H1473:H1536" ca="1" si="436">ROUND(F1473/G1473,8)</f>
        <v>1.0004903700000001</v>
      </c>
      <c r="I1473" s="124">
        <f t="shared" si="422"/>
        <v>1.15E-2</v>
      </c>
      <c r="J1473" s="125">
        <f t="shared" ref="J1473:J1536" si="437">IF(O1472&gt;0,VLOOKUP(O1472,V$12:AF$48,2),J1472)</f>
        <v>45166</v>
      </c>
      <c r="K1473" s="126">
        <f t="shared" ref="K1473:K1536" si="438">IF(A1473&gt;J1473,IF(NETWORKDAYS(J1473,A1473,$V$52:$V$436)-1=0,1,NETWORKDAYS(J1473,A1473,$V$52:$V$436)-1),0)</f>
        <v>1</v>
      </c>
      <c r="L1473" s="127">
        <f t="shared" ref="L1473:L1536" si="439">IF(AND(K1473=1,K1472=1),1,IF(K1473&gt;0,IF(K1473=K1472,K1473+1,K1473),0))</f>
        <v>1</v>
      </c>
      <c r="M1473" s="128">
        <f t="shared" ref="M1473:M1536" si="440">ROUND((I1473+1)^(L1473/252),9)</f>
        <v>1.0000453760000001</v>
      </c>
      <c r="N1473" s="128">
        <f t="shared" ref="N1473:N1536" ca="1" si="441">ROUND(H1473*M1473,9)</f>
        <v>1.000535768</v>
      </c>
      <c r="O1473" s="127">
        <f t="shared" ref="O1473:O1536" si="442">IF(VLOOKUP(A1473,W$12:AD$48,8)=VLOOKUP(A1472,W$12:AD$48,8),0,VLOOKUP(A1473,W$12:AD$48,8))</f>
        <v>0</v>
      </c>
      <c r="P1473" s="123">
        <f t="shared" ref="P1473:P1536" ca="1" si="443">TRUNC(((N1473-1)*C1473),8)</f>
        <v>5.3576799900000003</v>
      </c>
      <c r="Q1473" s="129">
        <f t="shared" ref="Q1473:Q1536" si="444">IF(O1473&gt;0,VLOOKUP(O1473,$V$12:$AA$48,6),0)</f>
        <v>0</v>
      </c>
      <c r="R1473" s="130" t="str">
        <f t="shared" ref="R1473:R1536" si="445">IF(O1472&gt;0,VLOOKUP(O1472,V$12:AF$48,10),R1472)</f>
        <v>J=</v>
      </c>
      <c r="S1473" s="125">
        <f t="shared" ref="S1473:S1536" si="446">IF(O1472&gt;0,VLOOKUP(O1472,V$12:AF$48,11),S1472)</f>
        <v>45348</v>
      </c>
      <c r="T1473" s="133" t="str">
        <f t="shared" ref="T1473:T1536" si="447">IF(O1473&gt;0,(P1473+Q1473)*T$9,"-")</f>
        <v>-</v>
      </c>
      <c r="U1473" s="6"/>
      <c r="V1473" s="6"/>
      <c r="W1473" s="6"/>
      <c r="X1473" s="7"/>
      <c r="Y1473" s="1"/>
      <c r="Z1473" s="6"/>
      <c r="AA1473" s="7"/>
      <c r="AB1473" s="7"/>
      <c r="AC1473" s="7"/>
      <c r="AD1473" s="6"/>
      <c r="AE1473" s="8"/>
      <c r="AF1473" s="6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</row>
    <row r="1474" spans="1:212" x14ac:dyDescent="0.2">
      <c r="A1474" s="122">
        <f t="shared" si="420"/>
        <v>45168</v>
      </c>
      <c r="B1474" s="121">
        <f t="shared" ca="1" si="432"/>
        <v>10010.71821999</v>
      </c>
      <c r="C1474" s="123">
        <f t="shared" si="433"/>
        <v>10000</v>
      </c>
      <c r="D1474" s="124">
        <f ca="1">IF(A1474&lt;$B$1,VLOOKUP(A1474,[1]DI!$A$4:$B$15000,2,FALSE),0)</f>
        <v>0.13150000000000001</v>
      </c>
      <c r="E1474" s="123">
        <f t="shared" ca="1" si="434"/>
        <v>1.0004903700000001</v>
      </c>
      <c r="F1474" s="123">
        <f ca="1">(TRUNC(PRODUCT($E$12:$E1473),16))</f>
        <v>1.33463505489876</v>
      </c>
      <c r="G1474" s="123">
        <f t="shared" ca="1" si="435"/>
        <v>1.3333270870759</v>
      </c>
      <c r="H1474" s="123">
        <f t="shared" ca="1" si="436"/>
        <v>1.00098098</v>
      </c>
      <c r="I1474" s="124">
        <f t="shared" si="422"/>
        <v>1.15E-2</v>
      </c>
      <c r="J1474" s="125">
        <f t="shared" si="437"/>
        <v>45166</v>
      </c>
      <c r="K1474" s="126">
        <f t="shared" si="438"/>
        <v>2</v>
      </c>
      <c r="L1474" s="127">
        <f t="shared" si="439"/>
        <v>2</v>
      </c>
      <c r="M1474" s="128">
        <f t="shared" si="440"/>
        <v>1.0000907530000001</v>
      </c>
      <c r="N1474" s="128">
        <f t="shared" ca="1" si="441"/>
        <v>1.0010718219999999</v>
      </c>
      <c r="O1474" s="127">
        <f t="shared" si="442"/>
        <v>0</v>
      </c>
      <c r="P1474" s="123">
        <f t="shared" ca="1" si="443"/>
        <v>10.71821999</v>
      </c>
      <c r="Q1474" s="129">
        <f t="shared" si="444"/>
        <v>0</v>
      </c>
      <c r="R1474" s="130" t="str">
        <f t="shared" si="445"/>
        <v>J=</v>
      </c>
      <c r="S1474" s="125">
        <f t="shared" si="446"/>
        <v>45348</v>
      </c>
      <c r="T1474" s="133" t="str">
        <f t="shared" si="447"/>
        <v>-</v>
      </c>
      <c r="U1474" s="6"/>
      <c r="V1474" s="6"/>
      <c r="W1474" s="6"/>
      <c r="X1474" s="7"/>
      <c r="Y1474" s="1"/>
      <c r="Z1474" s="6"/>
      <c r="AA1474" s="7"/>
      <c r="AB1474" s="7"/>
      <c r="AC1474" s="7"/>
      <c r="AD1474" s="6"/>
      <c r="AE1474" s="8"/>
      <c r="AF1474" s="6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</row>
    <row r="1475" spans="1:212" x14ac:dyDescent="0.2">
      <c r="A1475" s="122">
        <f t="shared" si="420"/>
        <v>45169</v>
      </c>
      <c r="B1475" s="121">
        <f t="shared" ca="1" si="432"/>
        <v>10016.081630000001</v>
      </c>
      <c r="C1475" s="123">
        <f t="shared" si="433"/>
        <v>10000</v>
      </c>
      <c r="D1475" s="124">
        <f ca="1">IF(A1475&lt;$B$1,VLOOKUP(A1475,[1]DI!$A$4:$B$15000,2,FALSE),0)</f>
        <v>0.13150000000000001</v>
      </c>
      <c r="E1475" s="123">
        <f t="shared" ca="1" si="434"/>
        <v>1.0004903700000001</v>
      </c>
      <c r="F1475" s="123">
        <f ca="1">(TRUNC(PRODUCT($E$12:$E1474),16))</f>
        <v>1.3352895198906301</v>
      </c>
      <c r="G1475" s="123">
        <f t="shared" ca="1" si="435"/>
        <v>1.3333270870759</v>
      </c>
      <c r="H1475" s="123">
        <f t="shared" ca="1" si="436"/>
        <v>1.0014718300000001</v>
      </c>
      <c r="I1475" s="124">
        <f t="shared" si="422"/>
        <v>1.15E-2</v>
      </c>
      <c r="J1475" s="125">
        <f t="shared" si="437"/>
        <v>45166</v>
      </c>
      <c r="K1475" s="126">
        <f t="shared" si="438"/>
        <v>3</v>
      </c>
      <c r="L1475" s="127">
        <f t="shared" si="439"/>
        <v>3</v>
      </c>
      <c r="M1475" s="128">
        <f t="shared" si="440"/>
        <v>1.000136133</v>
      </c>
      <c r="N1475" s="128">
        <f t="shared" ca="1" si="441"/>
        <v>1.001608163</v>
      </c>
      <c r="O1475" s="127">
        <f t="shared" si="442"/>
        <v>0</v>
      </c>
      <c r="P1475" s="123">
        <f t="shared" ca="1" si="443"/>
        <v>16.081630000000001</v>
      </c>
      <c r="Q1475" s="129">
        <f t="shared" si="444"/>
        <v>0</v>
      </c>
      <c r="R1475" s="130" t="str">
        <f t="shared" si="445"/>
        <v>J=</v>
      </c>
      <c r="S1475" s="125">
        <f t="shared" si="446"/>
        <v>45348</v>
      </c>
      <c r="T1475" s="133" t="str">
        <f t="shared" si="447"/>
        <v>-</v>
      </c>
      <c r="U1475" s="6"/>
      <c r="V1475" s="6"/>
      <c r="W1475" s="6"/>
      <c r="X1475" s="7"/>
      <c r="Y1475" s="1"/>
      <c r="Z1475" s="6"/>
      <c r="AA1475" s="7"/>
      <c r="AB1475" s="7"/>
      <c r="AC1475" s="7"/>
      <c r="AD1475" s="6"/>
      <c r="AE1475" s="8"/>
      <c r="AF1475" s="6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</row>
    <row r="1476" spans="1:212" x14ac:dyDescent="0.2">
      <c r="A1476" s="122">
        <f t="shared" si="420"/>
        <v>45170</v>
      </c>
      <c r="B1476" s="121">
        <f t="shared" ca="1" si="432"/>
        <v>10021.447910000001</v>
      </c>
      <c r="C1476" s="123">
        <f t="shared" si="433"/>
        <v>10000</v>
      </c>
      <c r="D1476" s="124">
        <f ca="1">IF(A1476&lt;$B$1,VLOOKUP(A1476,[1]DI!$A$4:$B$15000,2,FALSE),0)</f>
        <v>0.13150000000000001</v>
      </c>
      <c r="E1476" s="123">
        <f t="shared" ca="1" si="434"/>
        <v>1.0004903700000001</v>
      </c>
      <c r="F1476" s="123">
        <f ca="1">(TRUNC(PRODUCT($E$12:$E1475),16))</f>
        <v>1.3359443058125</v>
      </c>
      <c r="G1476" s="123">
        <f t="shared" ca="1" si="435"/>
        <v>1.3333270870759</v>
      </c>
      <c r="H1476" s="123">
        <f t="shared" ca="1" si="436"/>
        <v>1.00196292</v>
      </c>
      <c r="I1476" s="124">
        <f t="shared" si="422"/>
        <v>1.15E-2</v>
      </c>
      <c r="J1476" s="125">
        <f t="shared" si="437"/>
        <v>45166</v>
      </c>
      <c r="K1476" s="126">
        <f t="shared" si="438"/>
        <v>4</v>
      </c>
      <c r="L1476" s="127">
        <f t="shared" si="439"/>
        <v>4</v>
      </c>
      <c r="M1476" s="128">
        <f t="shared" si="440"/>
        <v>1.000181515</v>
      </c>
      <c r="N1476" s="128">
        <f t="shared" ca="1" si="441"/>
        <v>1.0021447910000001</v>
      </c>
      <c r="O1476" s="127">
        <f t="shared" si="442"/>
        <v>0</v>
      </c>
      <c r="P1476" s="123">
        <f t="shared" ca="1" si="443"/>
        <v>21.44791</v>
      </c>
      <c r="Q1476" s="129">
        <f t="shared" si="444"/>
        <v>0</v>
      </c>
      <c r="R1476" s="130" t="str">
        <f t="shared" si="445"/>
        <v>J=</v>
      </c>
      <c r="S1476" s="125">
        <f t="shared" si="446"/>
        <v>45348</v>
      </c>
      <c r="T1476" s="133" t="str">
        <f t="shared" si="447"/>
        <v>-</v>
      </c>
      <c r="U1476" s="6"/>
      <c r="V1476" s="6"/>
      <c r="W1476" s="6"/>
      <c r="X1476" s="7"/>
      <c r="Y1476" s="1"/>
      <c r="Z1476" s="6"/>
      <c r="AA1476" s="7"/>
      <c r="AB1476" s="7"/>
      <c r="AC1476" s="7"/>
      <c r="AD1476" s="6"/>
      <c r="AE1476" s="8"/>
      <c r="AF1476" s="6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</row>
    <row r="1477" spans="1:212" x14ac:dyDescent="0.2">
      <c r="A1477" s="122">
        <f t="shared" si="420"/>
        <v>45171</v>
      </c>
      <c r="B1477" s="121">
        <f t="shared" ca="1" si="432"/>
        <v>10026.817150000001</v>
      </c>
      <c r="C1477" s="123">
        <f t="shared" si="433"/>
        <v>10000</v>
      </c>
      <c r="D1477" s="124">
        <f ca="1">IF(A1477&lt;$B$1,VLOOKUP(A1477,[1]DI!$A$4:$B$15000,2,FALSE),0)</f>
        <v>0</v>
      </c>
      <c r="E1477" s="123">
        <f t="shared" ca="1" si="434"/>
        <v>1</v>
      </c>
      <c r="F1477" s="123">
        <f ca="1">(TRUNC(PRODUCT($E$12:$E1476),16))</f>
        <v>1.33659941282174</v>
      </c>
      <c r="G1477" s="123">
        <f t="shared" ca="1" si="435"/>
        <v>1.3333270870759</v>
      </c>
      <c r="H1477" s="123">
        <f t="shared" ca="1" si="436"/>
        <v>1.0024542599999999</v>
      </c>
      <c r="I1477" s="124">
        <f t="shared" si="422"/>
        <v>1.15E-2</v>
      </c>
      <c r="J1477" s="125">
        <f t="shared" si="437"/>
        <v>45166</v>
      </c>
      <c r="K1477" s="126">
        <f t="shared" si="438"/>
        <v>4</v>
      </c>
      <c r="L1477" s="127">
        <f t="shared" si="439"/>
        <v>5</v>
      </c>
      <c r="M1477" s="128">
        <f t="shared" si="440"/>
        <v>1.000226898</v>
      </c>
      <c r="N1477" s="128">
        <f t="shared" ca="1" si="441"/>
        <v>1.002681715</v>
      </c>
      <c r="O1477" s="127">
        <f t="shared" si="442"/>
        <v>0</v>
      </c>
      <c r="P1477" s="123">
        <f t="shared" ca="1" si="443"/>
        <v>26.817150000000002</v>
      </c>
      <c r="Q1477" s="129">
        <f t="shared" si="444"/>
        <v>0</v>
      </c>
      <c r="R1477" s="130" t="str">
        <f t="shared" si="445"/>
        <v>J=</v>
      </c>
      <c r="S1477" s="125">
        <f t="shared" si="446"/>
        <v>45348</v>
      </c>
      <c r="T1477" s="133" t="str">
        <f t="shared" si="447"/>
        <v>-</v>
      </c>
      <c r="U1477" s="6"/>
      <c r="V1477" s="6"/>
      <c r="W1477" s="6"/>
      <c r="X1477" s="7"/>
      <c r="Y1477" s="1"/>
      <c r="Z1477" s="6"/>
      <c r="AA1477" s="7"/>
      <c r="AB1477" s="7"/>
      <c r="AC1477" s="7"/>
      <c r="AD1477" s="6"/>
      <c r="AE1477" s="8"/>
      <c r="AF1477" s="6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</row>
    <row r="1478" spans="1:212" x14ac:dyDescent="0.2">
      <c r="A1478" s="122">
        <f t="shared" si="420"/>
        <v>45172</v>
      </c>
      <c r="B1478" s="121">
        <f t="shared" ca="1" si="432"/>
        <v>10026.817150000001</v>
      </c>
      <c r="C1478" s="123">
        <f t="shared" si="433"/>
        <v>10000</v>
      </c>
      <c r="D1478" s="124">
        <f ca="1">IF(A1478&lt;$B$1,VLOOKUP(A1478,[1]DI!$A$4:$B$15000,2,FALSE),0)</f>
        <v>0</v>
      </c>
      <c r="E1478" s="123">
        <f t="shared" ca="1" si="434"/>
        <v>1</v>
      </c>
      <c r="F1478" s="123">
        <f ca="1">(TRUNC(PRODUCT($E$12:$E1477),16))</f>
        <v>1.33659941282174</v>
      </c>
      <c r="G1478" s="123">
        <f t="shared" ca="1" si="435"/>
        <v>1.3333270870759</v>
      </c>
      <c r="H1478" s="123">
        <f t="shared" ca="1" si="436"/>
        <v>1.0024542599999999</v>
      </c>
      <c r="I1478" s="124">
        <f t="shared" si="422"/>
        <v>1.15E-2</v>
      </c>
      <c r="J1478" s="125">
        <f t="shared" si="437"/>
        <v>45166</v>
      </c>
      <c r="K1478" s="126">
        <f t="shared" si="438"/>
        <v>4</v>
      </c>
      <c r="L1478" s="127">
        <f t="shared" si="439"/>
        <v>5</v>
      </c>
      <c r="M1478" s="128">
        <f t="shared" si="440"/>
        <v>1.000226898</v>
      </c>
      <c r="N1478" s="128">
        <f t="shared" ca="1" si="441"/>
        <v>1.002681715</v>
      </c>
      <c r="O1478" s="127">
        <f t="shared" si="442"/>
        <v>0</v>
      </c>
      <c r="P1478" s="123">
        <f t="shared" ca="1" si="443"/>
        <v>26.817150000000002</v>
      </c>
      <c r="Q1478" s="129">
        <f t="shared" si="444"/>
        <v>0</v>
      </c>
      <c r="R1478" s="130" t="str">
        <f t="shared" si="445"/>
        <v>J=</v>
      </c>
      <c r="S1478" s="125">
        <f t="shared" si="446"/>
        <v>45348</v>
      </c>
      <c r="T1478" s="133" t="str">
        <f t="shared" si="447"/>
        <v>-</v>
      </c>
      <c r="U1478" s="6"/>
      <c r="V1478" s="6"/>
      <c r="W1478" s="6"/>
      <c r="X1478" s="7"/>
      <c r="Y1478" s="1"/>
      <c r="Z1478" s="6"/>
      <c r="AA1478" s="7"/>
      <c r="AB1478" s="7"/>
      <c r="AC1478" s="7"/>
      <c r="AD1478" s="6"/>
      <c r="AE1478" s="8"/>
      <c r="AF1478" s="6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</row>
    <row r="1479" spans="1:212" x14ac:dyDescent="0.2">
      <c r="A1479" s="122">
        <f t="shared" si="420"/>
        <v>45173</v>
      </c>
      <c r="B1479" s="121">
        <f t="shared" ca="1" si="432"/>
        <v>10026.817150000001</v>
      </c>
      <c r="C1479" s="123">
        <f t="shared" si="433"/>
        <v>10000</v>
      </c>
      <c r="D1479" s="124">
        <f ca="1">IF(A1479&lt;$B$1,VLOOKUP(A1479,[1]DI!$A$4:$B$15000,2,FALSE),0)</f>
        <v>0.13150000000000001</v>
      </c>
      <c r="E1479" s="123">
        <f t="shared" ca="1" si="434"/>
        <v>1.0004903700000001</v>
      </c>
      <c r="F1479" s="123">
        <f ca="1">(TRUNC(PRODUCT($E$12:$E1478),16))</f>
        <v>1.33659941282174</v>
      </c>
      <c r="G1479" s="123">
        <f t="shared" ca="1" si="435"/>
        <v>1.3333270870759</v>
      </c>
      <c r="H1479" s="123">
        <f t="shared" ca="1" si="436"/>
        <v>1.0024542599999999</v>
      </c>
      <c r="I1479" s="124">
        <f t="shared" si="422"/>
        <v>1.15E-2</v>
      </c>
      <c r="J1479" s="125">
        <f t="shared" si="437"/>
        <v>45166</v>
      </c>
      <c r="K1479" s="126">
        <f t="shared" si="438"/>
        <v>5</v>
      </c>
      <c r="L1479" s="127">
        <f t="shared" si="439"/>
        <v>5</v>
      </c>
      <c r="M1479" s="128">
        <f t="shared" si="440"/>
        <v>1.000226898</v>
      </c>
      <c r="N1479" s="128">
        <f t="shared" ca="1" si="441"/>
        <v>1.002681715</v>
      </c>
      <c r="O1479" s="127">
        <f t="shared" si="442"/>
        <v>0</v>
      </c>
      <c r="P1479" s="123">
        <f t="shared" ca="1" si="443"/>
        <v>26.817150000000002</v>
      </c>
      <c r="Q1479" s="129">
        <f t="shared" si="444"/>
        <v>0</v>
      </c>
      <c r="R1479" s="130" t="str">
        <f t="shared" si="445"/>
        <v>J=</v>
      </c>
      <c r="S1479" s="125">
        <f t="shared" si="446"/>
        <v>45348</v>
      </c>
      <c r="T1479" s="133" t="str">
        <f t="shared" si="447"/>
        <v>-</v>
      </c>
      <c r="U1479" s="6"/>
      <c r="V1479" s="6"/>
      <c r="W1479" s="6"/>
      <c r="X1479" s="7"/>
      <c r="Y1479" s="1"/>
      <c r="Z1479" s="6"/>
      <c r="AA1479" s="7"/>
      <c r="AB1479" s="7"/>
      <c r="AC1479" s="7"/>
      <c r="AD1479" s="6"/>
      <c r="AE1479" s="8"/>
      <c r="AF1479" s="6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</row>
    <row r="1480" spans="1:212" x14ac:dyDescent="0.2">
      <c r="A1480" s="122">
        <f t="shared" si="420"/>
        <v>45174</v>
      </c>
      <c r="B1480" s="121">
        <f t="shared" ca="1" si="432"/>
        <v>10032.18916</v>
      </c>
      <c r="C1480" s="123">
        <f t="shared" si="433"/>
        <v>10000</v>
      </c>
      <c r="D1480" s="124">
        <f ca="1">IF(A1480&lt;$B$1,VLOOKUP(A1480,[1]DI!$A$4:$B$15000,2,FALSE),0)</f>
        <v>0.13150000000000001</v>
      </c>
      <c r="E1480" s="123">
        <f t="shared" ca="1" si="434"/>
        <v>1.0004903700000001</v>
      </c>
      <c r="F1480" s="123">
        <f ca="1">(TRUNC(PRODUCT($E$12:$E1479),16))</f>
        <v>1.3372548410758001</v>
      </c>
      <c r="G1480" s="123">
        <f t="shared" ca="1" si="435"/>
        <v>1.3333270870759</v>
      </c>
      <c r="H1480" s="123">
        <f t="shared" ca="1" si="436"/>
        <v>1.00294583</v>
      </c>
      <c r="I1480" s="124">
        <f t="shared" si="422"/>
        <v>1.15E-2</v>
      </c>
      <c r="J1480" s="125">
        <f t="shared" si="437"/>
        <v>45166</v>
      </c>
      <c r="K1480" s="126">
        <f t="shared" si="438"/>
        <v>6</v>
      </c>
      <c r="L1480" s="127">
        <f t="shared" si="439"/>
        <v>6</v>
      </c>
      <c r="M1480" s="128">
        <f t="shared" si="440"/>
        <v>1.000272284</v>
      </c>
      <c r="N1480" s="128">
        <f t="shared" ca="1" si="441"/>
        <v>1.003218916</v>
      </c>
      <c r="O1480" s="127">
        <f t="shared" si="442"/>
        <v>0</v>
      </c>
      <c r="P1480" s="123">
        <f t="shared" ca="1" si="443"/>
        <v>32.189160000000001</v>
      </c>
      <c r="Q1480" s="129">
        <f t="shared" si="444"/>
        <v>0</v>
      </c>
      <c r="R1480" s="130" t="str">
        <f t="shared" si="445"/>
        <v>J=</v>
      </c>
      <c r="S1480" s="125">
        <f t="shared" si="446"/>
        <v>45348</v>
      </c>
      <c r="T1480" s="133" t="str">
        <f t="shared" si="447"/>
        <v>-</v>
      </c>
      <c r="U1480" s="6"/>
      <c r="V1480" s="6"/>
      <c r="W1480" s="6"/>
      <c r="X1480" s="7"/>
      <c r="Y1480" s="1"/>
      <c r="Z1480" s="6"/>
      <c r="AA1480" s="7"/>
      <c r="AB1480" s="7"/>
      <c r="AC1480" s="7"/>
      <c r="AD1480" s="6"/>
      <c r="AE1480" s="8"/>
      <c r="AF1480" s="6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</row>
    <row r="1481" spans="1:212" x14ac:dyDescent="0.2">
      <c r="A1481" s="122">
        <f t="shared" si="420"/>
        <v>45175</v>
      </c>
      <c r="B1481" s="121">
        <f t="shared" ca="1" si="432"/>
        <v>10037.56403999</v>
      </c>
      <c r="C1481" s="123">
        <f t="shared" si="433"/>
        <v>10000</v>
      </c>
      <c r="D1481" s="124">
        <f ca="1">IF(A1481&lt;$B$1,VLOOKUP(A1481,[1]DI!$A$4:$B$15000,2,FALSE),0)</f>
        <v>0.13150000000000001</v>
      </c>
      <c r="E1481" s="123">
        <f t="shared" ca="1" si="434"/>
        <v>1.0004903700000001</v>
      </c>
      <c r="F1481" s="123">
        <f ca="1">(TRUNC(PRODUCT($E$12:$E1480),16))</f>
        <v>1.33791059073222</v>
      </c>
      <c r="G1481" s="123">
        <f t="shared" ca="1" si="435"/>
        <v>1.3333270870759</v>
      </c>
      <c r="H1481" s="123">
        <f t="shared" ca="1" si="436"/>
        <v>1.00343764</v>
      </c>
      <c r="I1481" s="124">
        <f t="shared" si="422"/>
        <v>1.15E-2</v>
      </c>
      <c r="J1481" s="125">
        <f t="shared" si="437"/>
        <v>45166</v>
      </c>
      <c r="K1481" s="126">
        <f t="shared" si="438"/>
        <v>7</v>
      </c>
      <c r="L1481" s="127">
        <f t="shared" si="439"/>
        <v>7</v>
      </c>
      <c r="M1481" s="128">
        <f t="shared" si="440"/>
        <v>1.000317672</v>
      </c>
      <c r="N1481" s="128">
        <f t="shared" ca="1" si="441"/>
        <v>1.003756404</v>
      </c>
      <c r="O1481" s="127">
        <f t="shared" si="442"/>
        <v>0</v>
      </c>
      <c r="P1481" s="123">
        <f t="shared" ca="1" si="443"/>
        <v>37.564039989999998</v>
      </c>
      <c r="Q1481" s="129">
        <f t="shared" si="444"/>
        <v>0</v>
      </c>
      <c r="R1481" s="130" t="str">
        <f t="shared" si="445"/>
        <v>J=</v>
      </c>
      <c r="S1481" s="125">
        <f t="shared" si="446"/>
        <v>45348</v>
      </c>
      <c r="T1481" s="133" t="str">
        <f t="shared" si="447"/>
        <v>-</v>
      </c>
      <c r="U1481" s="6"/>
      <c r="V1481" s="6"/>
      <c r="W1481" s="6"/>
      <c r="X1481" s="7"/>
      <c r="Y1481" s="1"/>
      <c r="Z1481" s="6"/>
      <c r="AA1481" s="7"/>
      <c r="AB1481" s="7"/>
      <c r="AC1481" s="7"/>
      <c r="AD1481" s="6"/>
      <c r="AE1481" s="8"/>
      <c r="AF1481" s="6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</row>
    <row r="1482" spans="1:212" x14ac:dyDescent="0.2">
      <c r="A1482" s="122">
        <f t="shared" si="420"/>
        <v>45176</v>
      </c>
      <c r="B1482" s="121">
        <f t="shared" ca="1" si="432"/>
        <v>10042.941889989999</v>
      </c>
      <c r="C1482" s="123">
        <f t="shared" si="433"/>
        <v>10000</v>
      </c>
      <c r="D1482" s="124">
        <f ca="1">IF(A1482&lt;$B$1,VLOOKUP(A1482,[1]DI!$A$4:$B$15000,2,FALSE),0)</f>
        <v>0</v>
      </c>
      <c r="E1482" s="123">
        <f t="shared" ca="1" si="434"/>
        <v>1</v>
      </c>
      <c r="F1482" s="123">
        <f ca="1">(TRUNC(PRODUCT($E$12:$E1481),16))</f>
        <v>1.3385666619486001</v>
      </c>
      <c r="G1482" s="123">
        <f t="shared" ca="1" si="435"/>
        <v>1.3333270870759</v>
      </c>
      <c r="H1482" s="123">
        <f t="shared" ca="1" si="436"/>
        <v>1.0039297</v>
      </c>
      <c r="I1482" s="124">
        <f t="shared" si="422"/>
        <v>1.15E-2</v>
      </c>
      <c r="J1482" s="125">
        <f t="shared" si="437"/>
        <v>45166</v>
      </c>
      <c r="K1482" s="126">
        <f t="shared" si="438"/>
        <v>7</v>
      </c>
      <c r="L1482" s="127">
        <f t="shared" si="439"/>
        <v>8</v>
      </c>
      <c r="M1482" s="128">
        <f t="shared" si="440"/>
        <v>1.0003630619999999</v>
      </c>
      <c r="N1482" s="128">
        <f t="shared" ca="1" si="441"/>
        <v>1.0042941889999999</v>
      </c>
      <c r="O1482" s="127">
        <f t="shared" si="442"/>
        <v>0</v>
      </c>
      <c r="P1482" s="123">
        <f t="shared" ca="1" si="443"/>
        <v>42.94188999</v>
      </c>
      <c r="Q1482" s="129">
        <f t="shared" si="444"/>
        <v>0</v>
      </c>
      <c r="R1482" s="130" t="str">
        <f t="shared" si="445"/>
        <v>J=</v>
      </c>
      <c r="S1482" s="125">
        <f t="shared" si="446"/>
        <v>45348</v>
      </c>
      <c r="T1482" s="133" t="str">
        <f t="shared" si="447"/>
        <v>-</v>
      </c>
      <c r="U1482" s="6"/>
      <c r="V1482" s="6"/>
      <c r="W1482" s="6"/>
      <c r="X1482" s="7"/>
      <c r="Y1482" s="1"/>
      <c r="Z1482" s="6"/>
      <c r="AA1482" s="7"/>
      <c r="AB1482" s="7"/>
      <c r="AC1482" s="7"/>
      <c r="AD1482" s="6"/>
      <c r="AE1482" s="8"/>
      <c r="AF1482" s="6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</row>
    <row r="1483" spans="1:212" x14ac:dyDescent="0.2">
      <c r="A1483" s="122">
        <f t="shared" si="420"/>
        <v>45177</v>
      </c>
      <c r="B1483" s="121">
        <f t="shared" ca="1" si="432"/>
        <v>10042.941889989999</v>
      </c>
      <c r="C1483" s="123">
        <f t="shared" si="433"/>
        <v>10000</v>
      </c>
      <c r="D1483" s="124">
        <f ca="1">IF(A1483&lt;$B$1,VLOOKUP(A1483,[1]DI!$A$4:$B$15000,2,FALSE),0)</f>
        <v>0.13150000000000001</v>
      </c>
      <c r="E1483" s="123">
        <f t="shared" ca="1" si="434"/>
        <v>1.0004903700000001</v>
      </c>
      <c r="F1483" s="123">
        <f ca="1">(TRUNC(PRODUCT($E$12:$E1482),16))</f>
        <v>1.3385666619486001</v>
      </c>
      <c r="G1483" s="123">
        <f t="shared" ca="1" si="435"/>
        <v>1.3333270870759</v>
      </c>
      <c r="H1483" s="123">
        <f t="shared" ca="1" si="436"/>
        <v>1.0039297</v>
      </c>
      <c r="I1483" s="124">
        <f t="shared" si="422"/>
        <v>1.15E-2</v>
      </c>
      <c r="J1483" s="125">
        <f t="shared" si="437"/>
        <v>45166</v>
      </c>
      <c r="K1483" s="126">
        <f t="shared" si="438"/>
        <v>8</v>
      </c>
      <c r="L1483" s="127">
        <f t="shared" si="439"/>
        <v>8</v>
      </c>
      <c r="M1483" s="128">
        <f t="shared" si="440"/>
        <v>1.0003630619999999</v>
      </c>
      <c r="N1483" s="128">
        <f t="shared" ca="1" si="441"/>
        <v>1.0042941889999999</v>
      </c>
      <c r="O1483" s="127">
        <f t="shared" si="442"/>
        <v>0</v>
      </c>
      <c r="P1483" s="123">
        <f t="shared" ca="1" si="443"/>
        <v>42.94188999</v>
      </c>
      <c r="Q1483" s="129">
        <f t="shared" si="444"/>
        <v>0</v>
      </c>
      <c r="R1483" s="130" t="str">
        <f t="shared" si="445"/>
        <v>J=</v>
      </c>
      <c r="S1483" s="125">
        <f t="shared" si="446"/>
        <v>45348</v>
      </c>
      <c r="T1483" s="133" t="str">
        <f t="shared" si="447"/>
        <v>-</v>
      </c>
      <c r="U1483" s="6"/>
      <c r="V1483" s="6"/>
      <c r="W1483" s="6"/>
      <c r="X1483" s="7"/>
      <c r="Y1483" s="1"/>
      <c r="Z1483" s="6"/>
      <c r="AA1483" s="7"/>
      <c r="AB1483" s="7"/>
      <c r="AC1483" s="7"/>
      <c r="AD1483" s="6"/>
      <c r="AE1483" s="8"/>
      <c r="AF1483" s="6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</row>
    <row r="1484" spans="1:212" x14ac:dyDescent="0.2">
      <c r="A1484" s="122">
        <f t="shared" si="420"/>
        <v>45178</v>
      </c>
      <c r="B1484" s="121">
        <f t="shared" ca="1" si="432"/>
        <v>10048.322599990001</v>
      </c>
      <c r="C1484" s="123">
        <f t="shared" si="433"/>
        <v>10000</v>
      </c>
      <c r="D1484" s="124">
        <f ca="1">IF(A1484&lt;$B$1,VLOOKUP(A1484,[1]DI!$A$4:$B$15000,2,FALSE),0)</f>
        <v>0</v>
      </c>
      <c r="E1484" s="123">
        <f t="shared" ca="1" si="434"/>
        <v>1</v>
      </c>
      <c r="F1484" s="123">
        <f ca="1">(TRUNC(PRODUCT($E$12:$E1483),16))</f>
        <v>1.3392230548826201</v>
      </c>
      <c r="G1484" s="123">
        <f t="shared" ca="1" si="435"/>
        <v>1.3333270870759</v>
      </c>
      <c r="H1484" s="123">
        <f t="shared" ca="1" si="436"/>
        <v>1.0044219999999999</v>
      </c>
      <c r="I1484" s="124">
        <f t="shared" si="422"/>
        <v>1.15E-2</v>
      </c>
      <c r="J1484" s="125">
        <f t="shared" si="437"/>
        <v>45166</v>
      </c>
      <c r="K1484" s="126">
        <f t="shared" si="438"/>
        <v>8</v>
      </c>
      <c r="L1484" s="127">
        <f t="shared" si="439"/>
        <v>9</v>
      </c>
      <c r="M1484" s="128">
        <f t="shared" si="440"/>
        <v>1.000408454</v>
      </c>
      <c r="N1484" s="128">
        <f t="shared" ca="1" si="441"/>
        <v>1.0048322599999999</v>
      </c>
      <c r="O1484" s="127">
        <f t="shared" si="442"/>
        <v>0</v>
      </c>
      <c r="P1484" s="123">
        <f t="shared" ca="1" si="443"/>
        <v>48.322599990000001</v>
      </c>
      <c r="Q1484" s="129">
        <f t="shared" si="444"/>
        <v>0</v>
      </c>
      <c r="R1484" s="130" t="str">
        <f t="shared" si="445"/>
        <v>J=</v>
      </c>
      <c r="S1484" s="125">
        <f t="shared" si="446"/>
        <v>45348</v>
      </c>
      <c r="T1484" s="133" t="str">
        <f t="shared" si="447"/>
        <v>-</v>
      </c>
      <c r="U1484" s="6"/>
      <c r="V1484" s="6"/>
      <c r="W1484" s="6"/>
      <c r="X1484" s="7"/>
      <c r="Y1484" s="1"/>
      <c r="Z1484" s="6"/>
      <c r="AA1484" s="7"/>
      <c r="AB1484" s="7"/>
      <c r="AC1484" s="7"/>
      <c r="AD1484" s="6"/>
      <c r="AE1484" s="8"/>
      <c r="AF1484" s="6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</row>
    <row r="1485" spans="1:212" x14ac:dyDescent="0.2">
      <c r="A1485" s="122">
        <f t="shared" ref="A1485:A1548" si="448">(A1484+1)</f>
        <v>45179</v>
      </c>
      <c r="B1485" s="121">
        <f t="shared" ca="1" si="432"/>
        <v>10048.322599990001</v>
      </c>
      <c r="C1485" s="123">
        <f t="shared" si="433"/>
        <v>10000</v>
      </c>
      <c r="D1485" s="124">
        <f ca="1">IF(A1485&lt;$B$1,VLOOKUP(A1485,[1]DI!$A$4:$B$15000,2,FALSE),0)</f>
        <v>0</v>
      </c>
      <c r="E1485" s="123">
        <f t="shared" ca="1" si="434"/>
        <v>1</v>
      </c>
      <c r="F1485" s="123">
        <f ca="1">(TRUNC(PRODUCT($E$12:$E1484),16))</f>
        <v>1.3392230548826201</v>
      </c>
      <c r="G1485" s="123">
        <f t="shared" ca="1" si="435"/>
        <v>1.3333270870759</v>
      </c>
      <c r="H1485" s="123">
        <f t="shared" ca="1" si="436"/>
        <v>1.0044219999999999</v>
      </c>
      <c r="I1485" s="124">
        <f t="shared" ref="I1485:I1548" si="449">I1484</f>
        <v>1.15E-2</v>
      </c>
      <c r="J1485" s="125">
        <f t="shared" si="437"/>
        <v>45166</v>
      </c>
      <c r="K1485" s="126">
        <f t="shared" si="438"/>
        <v>8</v>
      </c>
      <c r="L1485" s="127">
        <f t="shared" si="439"/>
        <v>9</v>
      </c>
      <c r="M1485" s="128">
        <f t="shared" si="440"/>
        <v>1.000408454</v>
      </c>
      <c r="N1485" s="128">
        <f t="shared" ca="1" si="441"/>
        <v>1.0048322599999999</v>
      </c>
      <c r="O1485" s="127">
        <f t="shared" si="442"/>
        <v>0</v>
      </c>
      <c r="P1485" s="123">
        <f t="shared" ca="1" si="443"/>
        <v>48.322599990000001</v>
      </c>
      <c r="Q1485" s="129">
        <f t="shared" si="444"/>
        <v>0</v>
      </c>
      <c r="R1485" s="130" t="str">
        <f t="shared" si="445"/>
        <v>J=</v>
      </c>
      <c r="S1485" s="125">
        <f t="shared" si="446"/>
        <v>45348</v>
      </c>
      <c r="T1485" s="133" t="str">
        <f t="shared" si="447"/>
        <v>-</v>
      </c>
      <c r="U1485" s="6"/>
      <c r="V1485" s="6"/>
      <c r="W1485" s="6"/>
      <c r="X1485" s="7"/>
      <c r="Y1485" s="1"/>
      <c r="Z1485" s="6"/>
      <c r="AA1485" s="7"/>
      <c r="AB1485" s="7"/>
      <c r="AC1485" s="7"/>
      <c r="AD1485" s="6"/>
      <c r="AE1485" s="8"/>
      <c r="AF1485" s="6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</row>
    <row r="1486" spans="1:212" x14ac:dyDescent="0.2">
      <c r="A1486" s="122">
        <f t="shared" si="448"/>
        <v>45180</v>
      </c>
      <c r="B1486" s="121">
        <f t="shared" ca="1" si="432"/>
        <v>10048.322599990001</v>
      </c>
      <c r="C1486" s="123">
        <f t="shared" si="433"/>
        <v>10000</v>
      </c>
      <c r="D1486" s="124">
        <f ca="1">IF(A1486&lt;$B$1,VLOOKUP(A1486,[1]DI!$A$4:$B$15000,2,FALSE),0)</f>
        <v>0.13150000000000001</v>
      </c>
      <c r="E1486" s="123">
        <f t="shared" ca="1" si="434"/>
        <v>1.0004903700000001</v>
      </c>
      <c r="F1486" s="123">
        <f ca="1">(TRUNC(PRODUCT($E$12:$E1485),16))</f>
        <v>1.3392230548826201</v>
      </c>
      <c r="G1486" s="123">
        <f t="shared" ca="1" si="435"/>
        <v>1.3333270870759</v>
      </c>
      <c r="H1486" s="123">
        <f t="shared" ca="1" si="436"/>
        <v>1.0044219999999999</v>
      </c>
      <c r="I1486" s="124">
        <f t="shared" si="449"/>
        <v>1.15E-2</v>
      </c>
      <c r="J1486" s="125">
        <f t="shared" si="437"/>
        <v>45166</v>
      </c>
      <c r="K1486" s="126">
        <f t="shared" si="438"/>
        <v>9</v>
      </c>
      <c r="L1486" s="127">
        <f t="shared" si="439"/>
        <v>9</v>
      </c>
      <c r="M1486" s="128">
        <f t="shared" si="440"/>
        <v>1.000408454</v>
      </c>
      <c r="N1486" s="128">
        <f t="shared" ca="1" si="441"/>
        <v>1.0048322599999999</v>
      </c>
      <c r="O1486" s="127">
        <f t="shared" si="442"/>
        <v>0</v>
      </c>
      <c r="P1486" s="123">
        <f t="shared" ca="1" si="443"/>
        <v>48.322599990000001</v>
      </c>
      <c r="Q1486" s="129">
        <f t="shared" si="444"/>
        <v>0</v>
      </c>
      <c r="R1486" s="130" t="str">
        <f t="shared" si="445"/>
        <v>J=</v>
      </c>
      <c r="S1486" s="125">
        <f t="shared" si="446"/>
        <v>45348</v>
      </c>
      <c r="T1486" s="133" t="str">
        <f t="shared" si="447"/>
        <v>-</v>
      </c>
      <c r="U1486" s="6"/>
      <c r="V1486" s="6"/>
      <c r="W1486" s="6"/>
      <c r="X1486" s="7"/>
      <c r="Y1486" s="1"/>
      <c r="Z1486" s="6"/>
      <c r="AA1486" s="7"/>
      <c r="AB1486" s="7"/>
      <c r="AC1486" s="7"/>
      <c r="AD1486" s="6"/>
      <c r="AE1486" s="8"/>
      <c r="AF1486" s="6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</row>
    <row r="1487" spans="1:212" x14ac:dyDescent="0.2">
      <c r="A1487" s="122">
        <f t="shared" si="448"/>
        <v>45181</v>
      </c>
      <c r="B1487" s="121">
        <f t="shared" ca="1" si="432"/>
        <v>10053.70608</v>
      </c>
      <c r="C1487" s="123">
        <f t="shared" si="433"/>
        <v>10000</v>
      </c>
      <c r="D1487" s="124">
        <f ca="1">IF(A1487&lt;$B$1,VLOOKUP(A1487,[1]DI!$A$4:$B$15000,2,FALSE),0)</f>
        <v>0.13150000000000001</v>
      </c>
      <c r="E1487" s="123">
        <f t="shared" ca="1" si="434"/>
        <v>1.0004903700000001</v>
      </c>
      <c r="F1487" s="123">
        <f ca="1">(TRUNC(PRODUCT($E$12:$E1486),16))</f>
        <v>1.3398797696920399</v>
      </c>
      <c r="G1487" s="123">
        <f t="shared" ca="1" si="435"/>
        <v>1.3333270870759</v>
      </c>
      <c r="H1487" s="123">
        <f t="shared" ca="1" si="436"/>
        <v>1.00491453</v>
      </c>
      <c r="I1487" s="124">
        <f t="shared" si="449"/>
        <v>1.15E-2</v>
      </c>
      <c r="J1487" s="125">
        <f t="shared" si="437"/>
        <v>45166</v>
      </c>
      <c r="K1487" s="126">
        <f t="shared" si="438"/>
        <v>10</v>
      </c>
      <c r="L1487" s="127">
        <f t="shared" si="439"/>
        <v>10</v>
      </c>
      <c r="M1487" s="128">
        <f t="shared" si="440"/>
        <v>1.000453848</v>
      </c>
      <c r="N1487" s="128">
        <f t="shared" ca="1" si="441"/>
        <v>1.005370608</v>
      </c>
      <c r="O1487" s="127">
        <f t="shared" si="442"/>
        <v>0</v>
      </c>
      <c r="P1487" s="123">
        <f t="shared" ca="1" si="443"/>
        <v>53.70608</v>
      </c>
      <c r="Q1487" s="129">
        <f t="shared" si="444"/>
        <v>0</v>
      </c>
      <c r="R1487" s="130" t="str">
        <f t="shared" si="445"/>
        <v>J=</v>
      </c>
      <c r="S1487" s="125">
        <f t="shared" si="446"/>
        <v>45348</v>
      </c>
      <c r="T1487" s="133" t="str">
        <f t="shared" si="447"/>
        <v>-</v>
      </c>
      <c r="U1487" s="6"/>
      <c r="V1487" s="6"/>
      <c r="W1487" s="6"/>
      <c r="X1487" s="7"/>
      <c r="Y1487" s="1"/>
      <c r="Z1487" s="6"/>
      <c r="AA1487" s="7"/>
      <c r="AB1487" s="7"/>
      <c r="AC1487" s="7"/>
      <c r="AD1487" s="6"/>
      <c r="AE1487" s="8"/>
      <c r="AF1487" s="6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</row>
    <row r="1488" spans="1:212" x14ac:dyDescent="0.2">
      <c r="A1488" s="122">
        <f t="shared" si="448"/>
        <v>45182</v>
      </c>
      <c r="B1488" s="121">
        <f t="shared" ca="1" si="432"/>
        <v>10059.09254</v>
      </c>
      <c r="C1488" s="123">
        <f t="shared" si="433"/>
        <v>10000</v>
      </c>
      <c r="D1488" s="124">
        <f ca="1">IF(A1488&lt;$B$1,VLOOKUP(A1488,[1]DI!$A$4:$B$15000,2,FALSE),0)</f>
        <v>0.13150000000000001</v>
      </c>
      <c r="E1488" s="123">
        <f t="shared" ca="1" si="434"/>
        <v>1.0004903700000001</v>
      </c>
      <c r="F1488" s="123">
        <f ca="1">(TRUNC(PRODUCT($E$12:$E1487),16))</f>
        <v>1.3405368065347001</v>
      </c>
      <c r="G1488" s="123">
        <f t="shared" ca="1" si="435"/>
        <v>1.3333270870759</v>
      </c>
      <c r="H1488" s="123">
        <f t="shared" ca="1" si="436"/>
        <v>1.0054073100000001</v>
      </c>
      <c r="I1488" s="124">
        <f t="shared" si="449"/>
        <v>1.15E-2</v>
      </c>
      <c r="J1488" s="125">
        <f t="shared" si="437"/>
        <v>45166</v>
      </c>
      <c r="K1488" s="126">
        <f t="shared" si="438"/>
        <v>11</v>
      </c>
      <c r="L1488" s="127">
        <f t="shared" si="439"/>
        <v>11</v>
      </c>
      <c r="M1488" s="128">
        <f t="shared" si="440"/>
        <v>1.000499244</v>
      </c>
      <c r="N1488" s="128">
        <f t="shared" ca="1" si="441"/>
        <v>1.0059092540000001</v>
      </c>
      <c r="O1488" s="127">
        <f t="shared" si="442"/>
        <v>0</v>
      </c>
      <c r="P1488" s="123">
        <f t="shared" ca="1" si="443"/>
        <v>59.09254</v>
      </c>
      <c r="Q1488" s="129">
        <f t="shared" si="444"/>
        <v>0</v>
      </c>
      <c r="R1488" s="130" t="str">
        <f t="shared" si="445"/>
        <v>J=</v>
      </c>
      <c r="S1488" s="125">
        <f t="shared" si="446"/>
        <v>45348</v>
      </c>
      <c r="T1488" s="133" t="str">
        <f t="shared" si="447"/>
        <v>-</v>
      </c>
      <c r="U1488" s="6"/>
      <c r="V1488" s="6"/>
      <c r="W1488" s="6"/>
      <c r="X1488" s="7"/>
      <c r="Y1488" s="1"/>
      <c r="Z1488" s="6"/>
      <c r="AA1488" s="7"/>
      <c r="AB1488" s="7"/>
      <c r="AC1488" s="7"/>
      <c r="AD1488" s="6"/>
      <c r="AE1488" s="8"/>
      <c r="AF1488" s="6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</row>
    <row r="1489" spans="1:212" x14ac:dyDescent="0.2">
      <c r="A1489" s="122">
        <f t="shared" si="448"/>
        <v>45183</v>
      </c>
      <c r="B1489" s="121">
        <f t="shared" ca="1" si="432"/>
        <v>10064.481959999999</v>
      </c>
      <c r="C1489" s="123">
        <f t="shared" si="433"/>
        <v>10000</v>
      </c>
      <c r="D1489" s="124">
        <f ca="1">IF(A1489&lt;$B$1,VLOOKUP(A1489,[1]DI!$A$4:$B$15000,2,FALSE),0)</f>
        <v>0.13150000000000001</v>
      </c>
      <c r="E1489" s="123">
        <f t="shared" ca="1" si="434"/>
        <v>1.0004903700000001</v>
      </c>
      <c r="F1489" s="123">
        <f ca="1">(TRUNC(PRODUCT($E$12:$E1488),16))</f>
        <v>1.34119416556852</v>
      </c>
      <c r="G1489" s="123">
        <f t="shared" ca="1" si="435"/>
        <v>1.3333270870759</v>
      </c>
      <c r="H1489" s="123">
        <f t="shared" ca="1" si="436"/>
        <v>1.0059003399999999</v>
      </c>
      <c r="I1489" s="124">
        <f t="shared" si="449"/>
        <v>1.15E-2</v>
      </c>
      <c r="J1489" s="125">
        <f t="shared" si="437"/>
        <v>45166</v>
      </c>
      <c r="K1489" s="126">
        <f t="shared" si="438"/>
        <v>12</v>
      </c>
      <c r="L1489" s="127">
        <f t="shared" si="439"/>
        <v>12</v>
      </c>
      <c r="M1489" s="128">
        <f t="shared" si="440"/>
        <v>1.0005446419999999</v>
      </c>
      <c r="N1489" s="128">
        <f t="shared" ca="1" si="441"/>
        <v>1.006448196</v>
      </c>
      <c r="O1489" s="127">
        <f t="shared" si="442"/>
        <v>0</v>
      </c>
      <c r="P1489" s="123">
        <f t="shared" ca="1" si="443"/>
        <v>64.481960000000001</v>
      </c>
      <c r="Q1489" s="129">
        <f t="shared" si="444"/>
        <v>0</v>
      </c>
      <c r="R1489" s="130" t="str">
        <f t="shared" si="445"/>
        <v>J=</v>
      </c>
      <c r="S1489" s="125">
        <f t="shared" si="446"/>
        <v>45348</v>
      </c>
      <c r="T1489" s="133" t="str">
        <f t="shared" si="447"/>
        <v>-</v>
      </c>
      <c r="U1489" s="6"/>
      <c r="V1489" s="6"/>
      <c r="W1489" s="6"/>
      <c r="X1489" s="7"/>
      <c r="Y1489" s="1"/>
      <c r="Z1489" s="6"/>
      <c r="AA1489" s="7"/>
      <c r="AB1489" s="7"/>
      <c r="AC1489" s="7"/>
      <c r="AD1489" s="6"/>
      <c r="AE1489" s="8"/>
      <c r="AF1489" s="6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</row>
    <row r="1490" spans="1:212" x14ac:dyDescent="0.2">
      <c r="A1490" s="122">
        <f t="shared" si="448"/>
        <v>45184</v>
      </c>
      <c r="B1490" s="121">
        <f t="shared" ca="1" si="432"/>
        <v>10069.87415</v>
      </c>
      <c r="C1490" s="123">
        <f t="shared" si="433"/>
        <v>10000</v>
      </c>
      <c r="D1490" s="124">
        <f ca="1">IF(A1490&lt;$B$1,VLOOKUP(A1490,[1]DI!$A$4:$B$15000,2,FALSE),0)</f>
        <v>0.13150000000000001</v>
      </c>
      <c r="E1490" s="123">
        <f t="shared" ca="1" si="434"/>
        <v>1.0004903700000001</v>
      </c>
      <c r="F1490" s="123">
        <f ca="1">(TRUNC(PRODUCT($E$12:$E1489),16))</f>
        <v>1.34185184695149</v>
      </c>
      <c r="G1490" s="123">
        <f t="shared" ca="1" si="435"/>
        <v>1.3333270870759</v>
      </c>
      <c r="H1490" s="123">
        <f t="shared" ca="1" si="436"/>
        <v>1.0063936</v>
      </c>
      <c r="I1490" s="124">
        <f t="shared" si="449"/>
        <v>1.15E-2</v>
      </c>
      <c r="J1490" s="125">
        <f t="shared" si="437"/>
        <v>45166</v>
      </c>
      <c r="K1490" s="126">
        <f t="shared" si="438"/>
        <v>13</v>
      </c>
      <c r="L1490" s="127">
        <f t="shared" si="439"/>
        <v>13</v>
      </c>
      <c r="M1490" s="128">
        <f t="shared" si="440"/>
        <v>1.0005900430000001</v>
      </c>
      <c r="N1490" s="128">
        <f t="shared" ca="1" si="441"/>
        <v>1.006987415</v>
      </c>
      <c r="O1490" s="127">
        <f t="shared" si="442"/>
        <v>0</v>
      </c>
      <c r="P1490" s="123">
        <f t="shared" ca="1" si="443"/>
        <v>69.87415</v>
      </c>
      <c r="Q1490" s="129">
        <f t="shared" si="444"/>
        <v>0</v>
      </c>
      <c r="R1490" s="130" t="str">
        <f t="shared" si="445"/>
        <v>J=</v>
      </c>
      <c r="S1490" s="125">
        <f t="shared" si="446"/>
        <v>45348</v>
      </c>
      <c r="T1490" s="133" t="str">
        <f t="shared" si="447"/>
        <v>-</v>
      </c>
      <c r="U1490" s="6"/>
      <c r="V1490" s="6"/>
      <c r="W1490" s="6"/>
      <c r="X1490" s="7"/>
      <c r="Y1490" s="1"/>
      <c r="Z1490" s="6"/>
      <c r="AA1490" s="7"/>
      <c r="AB1490" s="7"/>
      <c r="AC1490" s="7"/>
      <c r="AD1490" s="6"/>
      <c r="AE1490" s="8"/>
      <c r="AF1490" s="6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</row>
    <row r="1491" spans="1:212" x14ac:dyDescent="0.2">
      <c r="A1491" s="122">
        <f t="shared" si="448"/>
        <v>45185</v>
      </c>
      <c r="B1491" s="121">
        <f t="shared" ca="1" si="432"/>
        <v>10075.269309990001</v>
      </c>
      <c r="C1491" s="123">
        <f t="shared" si="433"/>
        <v>10000</v>
      </c>
      <c r="D1491" s="124">
        <f ca="1">IF(A1491&lt;$B$1,VLOOKUP(A1491,[1]DI!$A$4:$B$15000,2,FALSE),0)</f>
        <v>0</v>
      </c>
      <c r="E1491" s="123">
        <f t="shared" ca="1" si="434"/>
        <v>1</v>
      </c>
      <c r="F1491" s="123">
        <f ca="1">(TRUNC(PRODUCT($E$12:$E1490),16))</f>
        <v>1.34250985084168</v>
      </c>
      <c r="G1491" s="123">
        <f t="shared" ca="1" si="435"/>
        <v>1.3333270870759</v>
      </c>
      <c r="H1491" s="123">
        <f t="shared" ca="1" si="436"/>
        <v>1.0068871100000001</v>
      </c>
      <c r="I1491" s="124">
        <f t="shared" si="449"/>
        <v>1.15E-2</v>
      </c>
      <c r="J1491" s="125">
        <f t="shared" si="437"/>
        <v>45166</v>
      </c>
      <c r="K1491" s="126">
        <f t="shared" si="438"/>
        <v>13</v>
      </c>
      <c r="L1491" s="127">
        <f t="shared" si="439"/>
        <v>14</v>
      </c>
      <c r="M1491" s="128">
        <f t="shared" si="440"/>
        <v>1.0006354449999999</v>
      </c>
      <c r="N1491" s="128">
        <f t="shared" ca="1" si="441"/>
        <v>1.0075269309999999</v>
      </c>
      <c r="O1491" s="127">
        <f t="shared" si="442"/>
        <v>0</v>
      </c>
      <c r="P1491" s="123">
        <f t="shared" ca="1" si="443"/>
        <v>75.269309989999996</v>
      </c>
      <c r="Q1491" s="129">
        <f t="shared" si="444"/>
        <v>0</v>
      </c>
      <c r="R1491" s="130" t="str">
        <f t="shared" si="445"/>
        <v>J=</v>
      </c>
      <c r="S1491" s="125">
        <f t="shared" si="446"/>
        <v>45348</v>
      </c>
      <c r="T1491" s="133" t="str">
        <f t="shared" si="447"/>
        <v>-</v>
      </c>
      <c r="U1491" s="6"/>
      <c r="V1491" s="6"/>
      <c r="W1491" s="6"/>
      <c r="X1491" s="7"/>
      <c r="Y1491" s="1"/>
      <c r="Z1491" s="6"/>
      <c r="AA1491" s="7"/>
      <c r="AB1491" s="7"/>
      <c r="AC1491" s="7"/>
      <c r="AD1491" s="6"/>
      <c r="AE1491" s="8"/>
      <c r="AF1491" s="6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</row>
    <row r="1492" spans="1:212" x14ac:dyDescent="0.2">
      <c r="A1492" s="122">
        <f t="shared" si="448"/>
        <v>45186</v>
      </c>
      <c r="B1492" s="121">
        <f t="shared" ca="1" si="432"/>
        <v>10075.269309990001</v>
      </c>
      <c r="C1492" s="123">
        <f t="shared" si="433"/>
        <v>10000</v>
      </c>
      <c r="D1492" s="124">
        <f ca="1">IF(A1492&lt;$B$1,VLOOKUP(A1492,[1]DI!$A$4:$B$15000,2,FALSE),0)</f>
        <v>0</v>
      </c>
      <c r="E1492" s="123">
        <f t="shared" ca="1" si="434"/>
        <v>1</v>
      </c>
      <c r="F1492" s="123">
        <f ca="1">(TRUNC(PRODUCT($E$12:$E1491),16))</f>
        <v>1.34250985084168</v>
      </c>
      <c r="G1492" s="123">
        <f t="shared" ca="1" si="435"/>
        <v>1.3333270870759</v>
      </c>
      <c r="H1492" s="123">
        <f t="shared" ca="1" si="436"/>
        <v>1.0068871100000001</v>
      </c>
      <c r="I1492" s="124">
        <f t="shared" si="449"/>
        <v>1.15E-2</v>
      </c>
      <c r="J1492" s="125">
        <f t="shared" si="437"/>
        <v>45166</v>
      </c>
      <c r="K1492" s="126">
        <f t="shared" si="438"/>
        <v>13</v>
      </c>
      <c r="L1492" s="127">
        <f t="shared" si="439"/>
        <v>14</v>
      </c>
      <c r="M1492" s="128">
        <f t="shared" si="440"/>
        <v>1.0006354449999999</v>
      </c>
      <c r="N1492" s="128">
        <f t="shared" ca="1" si="441"/>
        <v>1.0075269309999999</v>
      </c>
      <c r="O1492" s="127">
        <f t="shared" si="442"/>
        <v>0</v>
      </c>
      <c r="P1492" s="123">
        <f t="shared" ca="1" si="443"/>
        <v>75.269309989999996</v>
      </c>
      <c r="Q1492" s="129">
        <f t="shared" si="444"/>
        <v>0</v>
      </c>
      <c r="R1492" s="130" t="str">
        <f t="shared" si="445"/>
        <v>J=</v>
      </c>
      <c r="S1492" s="125">
        <f t="shared" si="446"/>
        <v>45348</v>
      </c>
      <c r="T1492" s="133" t="str">
        <f t="shared" si="447"/>
        <v>-</v>
      </c>
      <c r="U1492" s="6"/>
      <c r="V1492" s="6"/>
      <c r="W1492" s="6"/>
      <c r="X1492" s="7"/>
      <c r="Y1492" s="1"/>
      <c r="Z1492" s="6"/>
      <c r="AA1492" s="7"/>
      <c r="AB1492" s="7"/>
      <c r="AC1492" s="7"/>
      <c r="AD1492" s="6"/>
      <c r="AE1492" s="8"/>
      <c r="AF1492" s="6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</row>
    <row r="1493" spans="1:212" x14ac:dyDescent="0.2">
      <c r="A1493" s="122">
        <f t="shared" si="448"/>
        <v>45187</v>
      </c>
      <c r="B1493" s="121">
        <f t="shared" ca="1" si="432"/>
        <v>10075.269309990001</v>
      </c>
      <c r="C1493" s="123">
        <f t="shared" si="433"/>
        <v>10000</v>
      </c>
      <c r="D1493" s="124">
        <f ca="1">IF(A1493&lt;$B$1,VLOOKUP(A1493,[1]DI!$A$4:$B$15000,2,FALSE),0)</f>
        <v>0.13150000000000001</v>
      </c>
      <c r="E1493" s="123">
        <f t="shared" ca="1" si="434"/>
        <v>1.0004903700000001</v>
      </c>
      <c r="F1493" s="123">
        <f ca="1">(TRUNC(PRODUCT($E$12:$E1492),16))</f>
        <v>1.34250985084168</v>
      </c>
      <c r="G1493" s="123">
        <f t="shared" ca="1" si="435"/>
        <v>1.3333270870759</v>
      </c>
      <c r="H1493" s="123">
        <f t="shared" ca="1" si="436"/>
        <v>1.0068871100000001</v>
      </c>
      <c r="I1493" s="124">
        <f t="shared" si="449"/>
        <v>1.15E-2</v>
      </c>
      <c r="J1493" s="125">
        <f t="shared" si="437"/>
        <v>45166</v>
      </c>
      <c r="K1493" s="126">
        <f t="shared" si="438"/>
        <v>14</v>
      </c>
      <c r="L1493" s="127">
        <f t="shared" si="439"/>
        <v>14</v>
      </c>
      <c r="M1493" s="128">
        <f t="shared" si="440"/>
        <v>1.0006354449999999</v>
      </c>
      <c r="N1493" s="128">
        <f t="shared" ca="1" si="441"/>
        <v>1.0075269309999999</v>
      </c>
      <c r="O1493" s="127">
        <f t="shared" si="442"/>
        <v>0</v>
      </c>
      <c r="P1493" s="123">
        <f t="shared" ca="1" si="443"/>
        <v>75.269309989999996</v>
      </c>
      <c r="Q1493" s="129">
        <f t="shared" si="444"/>
        <v>0</v>
      </c>
      <c r="R1493" s="130" t="str">
        <f t="shared" si="445"/>
        <v>J=</v>
      </c>
      <c r="S1493" s="125">
        <f t="shared" si="446"/>
        <v>45348</v>
      </c>
      <c r="T1493" s="133" t="str">
        <f t="shared" si="447"/>
        <v>-</v>
      </c>
      <c r="U1493" s="6"/>
      <c r="V1493" s="6"/>
      <c r="W1493" s="6"/>
      <c r="X1493" s="7"/>
      <c r="Y1493" s="1"/>
      <c r="Z1493" s="6"/>
      <c r="AA1493" s="7"/>
      <c r="AB1493" s="7"/>
      <c r="AC1493" s="7"/>
      <c r="AD1493" s="6"/>
      <c r="AE1493" s="8"/>
      <c r="AF1493" s="6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</row>
    <row r="1494" spans="1:212" x14ac:dyDescent="0.2">
      <c r="A1494" s="122">
        <f t="shared" si="448"/>
        <v>45188</v>
      </c>
      <c r="B1494" s="121">
        <f t="shared" ca="1" si="432"/>
        <v>10080.667240000001</v>
      </c>
      <c r="C1494" s="123">
        <f t="shared" si="433"/>
        <v>10000</v>
      </c>
      <c r="D1494" s="124">
        <f ca="1">IF(A1494&lt;$B$1,VLOOKUP(A1494,[1]DI!$A$4:$B$15000,2,FALSE),0)</f>
        <v>0.13150000000000001</v>
      </c>
      <c r="E1494" s="123">
        <f t="shared" ca="1" si="434"/>
        <v>1.0004903700000001</v>
      </c>
      <c r="F1494" s="123">
        <f ca="1">(TRUNC(PRODUCT($E$12:$E1493),16))</f>
        <v>1.3431681773972399</v>
      </c>
      <c r="G1494" s="123">
        <f t="shared" ca="1" si="435"/>
        <v>1.3333270870759</v>
      </c>
      <c r="H1494" s="123">
        <f t="shared" ca="1" si="436"/>
        <v>1.0073808500000001</v>
      </c>
      <c r="I1494" s="124">
        <f t="shared" si="449"/>
        <v>1.15E-2</v>
      </c>
      <c r="J1494" s="125">
        <f t="shared" si="437"/>
        <v>45166</v>
      </c>
      <c r="K1494" s="126">
        <f t="shared" si="438"/>
        <v>15</v>
      </c>
      <c r="L1494" s="127">
        <f t="shared" si="439"/>
        <v>15</v>
      </c>
      <c r="M1494" s="128">
        <f t="shared" si="440"/>
        <v>1.0006808490000001</v>
      </c>
      <c r="N1494" s="128">
        <f t="shared" ca="1" si="441"/>
        <v>1.0080667240000001</v>
      </c>
      <c r="O1494" s="127">
        <f t="shared" si="442"/>
        <v>0</v>
      </c>
      <c r="P1494" s="123">
        <f t="shared" ca="1" si="443"/>
        <v>80.667240000000007</v>
      </c>
      <c r="Q1494" s="129">
        <f t="shared" si="444"/>
        <v>0</v>
      </c>
      <c r="R1494" s="130" t="str">
        <f t="shared" si="445"/>
        <v>J=</v>
      </c>
      <c r="S1494" s="125">
        <f t="shared" si="446"/>
        <v>45348</v>
      </c>
      <c r="T1494" s="133" t="str">
        <f t="shared" si="447"/>
        <v>-</v>
      </c>
      <c r="U1494" s="6"/>
      <c r="V1494" s="6"/>
      <c r="W1494" s="6"/>
      <c r="X1494" s="7"/>
      <c r="Y1494" s="1"/>
      <c r="Z1494" s="6"/>
      <c r="AA1494" s="7"/>
      <c r="AB1494" s="7"/>
      <c r="AC1494" s="7"/>
      <c r="AD1494" s="6"/>
      <c r="AE1494" s="8"/>
      <c r="AF1494" s="6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</row>
    <row r="1495" spans="1:212" x14ac:dyDescent="0.2">
      <c r="A1495" s="122">
        <f t="shared" si="448"/>
        <v>45189</v>
      </c>
      <c r="B1495" s="121">
        <f t="shared" ca="1" si="432"/>
        <v>10086.068149999999</v>
      </c>
      <c r="C1495" s="123">
        <f t="shared" si="433"/>
        <v>10000</v>
      </c>
      <c r="D1495" s="124">
        <f ca="1">IF(A1495&lt;$B$1,VLOOKUP(A1495,[1]DI!$A$4:$B$15000,2,FALSE),0)</f>
        <v>0.13150000000000001</v>
      </c>
      <c r="E1495" s="123">
        <f t="shared" ca="1" si="434"/>
        <v>1.0004903700000001</v>
      </c>
      <c r="F1495" s="123">
        <f ca="1">(TRUNC(PRODUCT($E$12:$E1494),16))</f>
        <v>1.34382682677639</v>
      </c>
      <c r="G1495" s="123">
        <f t="shared" ca="1" si="435"/>
        <v>1.3333270870759</v>
      </c>
      <c r="H1495" s="123">
        <f t="shared" ca="1" si="436"/>
        <v>1.0078748399999999</v>
      </c>
      <c r="I1495" s="124">
        <f t="shared" si="449"/>
        <v>1.15E-2</v>
      </c>
      <c r="J1495" s="125">
        <f t="shared" si="437"/>
        <v>45166</v>
      </c>
      <c r="K1495" s="126">
        <f t="shared" si="438"/>
        <v>16</v>
      </c>
      <c r="L1495" s="127">
        <f t="shared" si="439"/>
        <v>16</v>
      </c>
      <c r="M1495" s="128">
        <f t="shared" si="440"/>
        <v>1.0007262560000001</v>
      </c>
      <c r="N1495" s="128">
        <f t="shared" ca="1" si="441"/>
        <v>1.008606815</v>
      </c>
      <c r="O1495" s="127">
        <f t="shared" si="442"/>
        <v>0</v>
      </c>
      <c r="P1495" s="123">
        <f t="shared" ca="1" si="443"/>
        <v>86.068150000000003</v>
      </c>
      <c r="Q1495" s="129">
        <f t="shared" si="444"/>
        <v>0</v>
      </c>
      <c r="R1495" s="130" t="str">
        <f t="shared" si="445"/>
        <v>J=</v>
      </c>
      <c r="S1495" s="125">
        <f t="shared" si="446"/>
        <v>45348</v>
      </c>
      <c r="T1495" s="133" t="str">
        <f t="shared" si="447"/>
        <v>-</v>
      </c>
      <c r="U1495" s="6"/>
      <c r="V1495" s="6"/>
      <c r="W1495" s="6"/>
      <c r="X1495" s="7"/>
      <c r="Y1495" s="1"/>
      <c r="Z1495" s="6"/>
      <c r="AA1495" s="7"/>
      <c r="AB1495" s="7"/>
      <c r="AC1495" s="7"/>
      <c r="AD1495" s="6"/>
      <c r="AE1495" s="8"/>
      <c r="AF1495" s="6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</row>
    <row r="1496" spans="1:212" x14ac:dyDescent="0.2">
      <c r="A1496" s="122">
        <f t="shared" si="448"/>
        <v>45190</v>
      </c>
      <c r="B1496" s="121">
        <f t="shared" ca="1" si="432"/>
        <v>10091.471919989999</v>
      </c>
      <c r="C1496" s="123">
        <f t="shared" si="433"/>
        <v>10000</v>
      </c>
      <c r="D1496" s="124">
        <f ca="1">IF(A1496&lt;$B$1,VLOOKUP(A1496,[1]DI!$A$4:$B$15000,2,FALSE),0)</f>
        <v>0.1265</v>
      </c>
      <c r="E1496" s="123">
        <f t="shared" ca="1" si="434"/>
        <v>1.0004727899999999</v>
      </c>
      <c r="F1496" s="123">
        <f ca="1">(TRUNC(PRODUCT($E$12:$E1495),16))</f>
        <v>1.3444857991374399</v>
      </c>
      <c r="G1496" s="123">
        <f t="shared" ca="1" si="435"/>
        <v>1.3333270870759</v>
      </c>
      <c r="H1496" s="123">
        <f t="shared" ca="1" si="436"/>
        <v>1.0083690700000001</v>
      </c>
      <c r="I1496" s="124">
        <f t="shared" si="449"/>
        <v>1.15E-2</v>
      </c>
      <c r="J1496" s="125">
        <f t="shared" si="437"/>
        <v>45166</v>
      </c>
      <c r="K1496" s="126">
        <f t="shared" si="438"/>
        <v>17</v>
      </c>
      <c r="L1496" s="127">
        <f t="shared" si="439"/>
        <v>17</v>
      </c>
      <c r="M1496" s="128">
        <f t="shared" si="440"/>
        <v>1.0007716639999999</v>
      </c>
      <c r="N1496" s="128">
        <f t="shared" ca="1" si="441"/>
        <v>1.0091471919999999</v>
      </c>
      <c r="O1496" s="127">
        <f t="shared" si="442"/>
        <v>0</v>
      </c>
      <c r="P1496" s="123">
        <f t="shared" ca="1" si="443"/>
        <v>91.471919990000004</v>
      </c>
      <c r="Q1496" s="129">
        <f t="shared" si="444"/>
        <v>0</v>
      </c>
      <c r="R1496" s="130" t="str">
        <f t="shared" si="445"/>
        <v>J=</v>
      </c>
      <c r="S1496" s="125">
        <f t="shared" si="446"/>
        <v>45348</v>
      </c>
      <c r="T1496" s="133" t="str">
        <f t="shared" si="447"/>
        <v>-</v>
      </c>
      <c r="U1496" s="6"/>
      <c r="V1496" s="6"/>
      <c r="W1496" s="6"/>
      <c r="X1496" s="7"/>
      <c r="Y1496" s="1"/>
      <c r="Z1496" s="6"/>
      <c r="AA1496" s="7"/>
      <c r="AB1496" s="7"/>
      <c r="AC1496" s="7"/>
      <c r="AD1496" s="6"/>
      <c r="AE1496" s="8"/>
      <c r="AF1496" s="6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</row>
    <row r="1497" spans="1:212" x14ac:dyDescent="0.2">
      <c r="A1497" s="122">
        <f t="shared" si="448"/>
        <v>45191</v>
      </c>
      <c r="B1497" s="121">
        <f t="shared" ca="1" si="432"/>
        <v>10096.701230000001</v>
      </c>
      <c r="C1497" s="123">
        <f t="shared" si="433"/>
        <v>10000</v>
      </c>
      <c r="D1497" s="124">
        <f ca="1">IF(A1497&lt;$B$1,VLOOKUP(A1497,[1]DI!$A$4:$B$15000,2,FALSE),0)</f>
        <v>0.1265</v>
      </c>
      <c r="E1497" s="123">
        <f t="shared" ca="1" si="434"/>
        <v>1.0004727899999999</v>
      </c>
      <c r="F1497" s="123">
        <f ca="1">(TRUNC(PRODUCT($E$12:$E1496),16))</f>
        <v>1.3451214585784099</v>
      </c>
      <c r="G1497" s="123">
        <f t="shared" ca="1" si="435"/>
        <v>1.3333270870759</v>
      </c>
      <c r="H1497" s="123">
        <f t="shared" ca="1" si="436"/>
        <v>1.0088458199999999</v>
      </c>
      <c r="I1497" s="124">
        <f t="shared" si="449"/>
        <v>1.15E-2</v>
      </c>
      <c r="J1497" s="125">
        <f t="shared" si="437"/>
        <v>45166</v>
      </c>
      <c r="K1497" s="126">
        <f t="shared" si="438"/>
        <v>18</v>
      </c>
      <c r="L1497" s="127">
        <f t="shared" si="439"/>
        <v>18</v>
      </c>
      <c r="M1497" s="128">
        <f t="shared" si="440"/>
        <v>1.0008170750000001</v>
      </c>
      <c r="N1497" s="128">
        <f t="shared" ca="1" si="441"/>
        <v>1.009670123</v>
      </c>
      <c r="O1497" s="127">
        <f t="shared" si="442"/>
        <v>0</v>
      </c>
      <c r="P1497" s="123">
        <f t="shared" ca="1" si="443"/>
        <v>96.701229999999995</v>
      </c>
      <c r="Q1497" s="129">
        <f t="shared" si="444"/>
        <v>0</v>
      </c>
      <c r="R1497" s="130" t="str">
        <f t="shared" si="445"/>
        <v>J=</v>
      </c>
      <c r="S1497" s="125">
        <f t="shared" si="446"/>
        <v>45348</v>
      </c>
      <c r="T1497" s="133" t="str">
        <f t="shared" si="447"/>
        <v>-</v>
      </c>
      <c r="U1497" s="6"/>
      <c r="V1497" s="6"/>
      <c r="W1497" s="6"/>
      <c r="X1497" s="7"/>
      <c r="Y1497" s="1"/>
      <c r="Z1497" s="6"/>
      <c r="AA1497" s="7"/>
      <c r="AB1497" s="7"/>
      <c r="AC1497" s="7"/>
      <c r="AD1497" s="6"/>
      <c r="AE1497" s="8"/>
      <c r="AF1497" s="6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</row>
    <row r="1498" spans="1:212" x14ac:dyDescent="0.2">
      <c r="A1498" s="122">
        <f t="shared" si="448"/>
        <v>45192</v>
      </c>
      <c r="B1498" s="121">
        <f t="shared" ca="1" si="432"/>
        <v>10101.93319</v>
      </c>
      <c r="C1498" s="123">
        <f t="shared" si="433"/>
        <v>10000</v>
      </c>
      <c r="D1498" s="124">
        <f ca="1">IF(A1498&lt;$B$1,VLOOKUP(A1498,[1]DI!$A$4:$B$15000,2,FALSE),0)</f>
        <v>0</v>
      </c>
      <c r="E1498" s="123">
        <f t="shared" ca="1" si="434"/>
        <v>1</v>
      </c>
      <c r="F1498" s="123">
        <f ca="1">(TRUNC(PRODUCT($E$12:$E1497),16))</f>
        <v>1.3457574185528101</v>
      </c>
      <c r="G1498" s="123">
        <f t="shared" ca="1" si="435"/>
        <v>1.3333270870759</v>
      </c>
      <c r="H1498" s="123">
        <f t="shared" ca="1" si="436"/>
        <v>1.0093227899999999</v>
      </c>
      <c r="I1498" s="124">
        <f t="shared" si="449"/>
        <v>1.15E-2</v>
      </c>
      <c r="J1498" s="125">
        <f t="shared" si="437"/>
        <v>45166</v>
      </c>
      <c r="K1498" s="126">
        <f t="shared" si="438"/>
        <v>18</v>
      </c>
      <c r="L1498" s="127">
        <f t="shared" si="439"/>
        <v>19</v>
      </c>
      <c r="M1498" s="128">
        <f t="shared" si="440"/>
        <v>1.0008624880000001</v>
      </c>
      <c r="N1498" s="128">
        <f t="shared" ca="1" si="441"/>
        <v>1.0101933190000001</v>
      </c>
      <c r="O1498" s="127">
        <f t="shared" si="442"/>
        <v>0</v>
      </c>
      <c r="P1498" s="123">
        <f t="shared" ca="1" si="443"/>
        <v>101.93319</v>
      </c>
      <c r="Q1498" s="129">
        <f t="shared" si="444"/>
        <v>0</v>
      </c>
      <c r="R1498" s="130" t="str">
        <f t="shared" si="445"/>
        <v>J=</v>
      </c>
      <c r="S1498" s="125">
        <f t="shared" si="446"/>
        <v>45348</v>
      </c>
      <c r="T1498" s="133" t="str">
        <f t="shared" si="447"/>
        <v>-</v>
      </c>
      <c r="U1498" s="6"/>
      <c r="V1498" s="6"/>
      <c r="W1498" s="6"/>
      <c r="X1498" s="7"/>
      <c r="Y1498" s="1"/>
      <c r="Z1498" s="6"/>
      <c r="AA1498" s="7"/>
      <c r="AB1498" s="7"/>
      <c r="AC1498" s="7"/>
      <c r="AD1498" s="6"/>
      <c r="AE1498" s="8"/>
      <c r="AF1498" s="6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</row>
    <row r="1499" spans="1:212" x14ac:dyDescent="0.2">
      <c r="A1499" s="122">
        <f t="shared" si="448"/>
        <v>45193</v>
      </c>
      <c r="B1499" s="121">
        <f t="shared" ca="1" si="432"/>
        <v>10101.93319</v>
      </c>
      <c r="C1499" s="123">
        <f t="shared" si="433"/>
        <v>10000</v>
      </c>
      <c r="D1499" s="124">
        <f ca="1">IF(A1499&lt;$B$1,VLOOKUP(A1499,[1]DI!$A$4:$B$15000,2,FALSE),0)</f>
        <v>0</v>
      </c>
      <c r="E1499" s="123">
        <f t="shared" ca="1" si="434"/>
        <v>1</v>
      </c>
      <c r="F1499" s="123">
        <f ca="1">(TRUNC(PRODUCT($E$12:$E1498),16))</f>
        <v>1.3457574185528101</v>
      </c>
      <c r="G1499" s="123">
        <f t="shared" ca="1" si="435"/>
        <v>1.3333270870759</v>
      </c>
      <c r="H1499" s="123">
        <f t="shared" ca="1" si="436"/>
        <v>1.0093227899999999</v>
      </c>
      <c r="I1499" s="124">
        <f t="shared" si="449"/>
        <v>1.15E-2</v>
      </c>
      <c r="J1499" s="125">
        <f t="shared" si="437"/>
        <v>45166</v>
      </c>
      <c r="K1499" s="126">
        <f t="shared" si="438"/>
        <v>18</v>
      </c>
      <c r="L1499" s="127">
        <f t="shared" si="439"/>
        <v>19</v>
      </c>
      <c r="M1499" s="128">
        <f t="shared" si="440"/>
        <v>1.0008624880000001</v>
      </c>
      <c r="N1499" s="128">
        <f t="shared" ca="1" si="441"/>
        <v>1.0101933190000001</v>
      </c>
      <c r="O1499" s="127">
        <f t="shared" si="442"/>
        <v>0</v>
      </c>
      <c r="P1499" s="123">
        <f t="shared" ca="1" si="443"/>
        <v>101.93319</v>
      </c>
      <c r="Q1499" s="129">
        <f t="shared" si="444"/>
        <v>0</v>
      </c>
      <c r="R1499" s="130" t="str">
        <f t="shared" si="445"/>
        <v>J=</v>
      </c>
      <c r="S1499" s="125">
        <f t="shared" si="446"/>
        <v>45348</v>
      </c>
      <c r="T1499" s="133" t="str">
        <f t="shared" si="447"/>
        <v>-</v>
      </c>
      <c r="U1499" s="6"/>
      <c r="V1499" s="6"/>
      <c r="W1499" s="6"/>
      <c r="X1499" s="7"/>
      <c r="Y1499" s="1"/>
      <c r="Z1499" s="6"/>
      <c r="AA1499" s="7"/>
      <c r="AB1499" s="7"/>
      <c r="AC1499" s="7"/>
      <c r="AD1499" s="6"/>
      <c r="AE1499" s="8"/>
      <c r="AF1499" s="6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</row>
    <row r="1500" spans="1:212" x14ac:dyDescent="0.2">
      <c r="A1500" s="122">
        <f t="shared" si="448"/>
        <v>45194</v>
      </c>
      <c r="B1500" s="121">
        <f t="shared" ca="1" si="432"/>
        <v>10101.93319</v>
      </c>
      <c r="C1500" s="123">
        <f t="shared" si="433"/>
        <v>10000</v>
      </c>
      <c r="D1500" s="124">
        <f ca="1">IF(A1500&lt;$B$1,VLOOKUP(A1500,[1]DI!$A$4:$B$15000,2,FALSE),0)</f>
        <v>0.1265</v>
      </c>
      <c r="E1500" s="123">
        <f t="shared" ca="1" si="434"/>
        <v>1.0004727899999999</v>
      </c>
      <c r="F1500" s="123">
        <f ca="1">(TRUNC(PRODUCT($E$12:$E1499),16))</f>
        <v>1.3457574185528101</v>
      </c>
      <c r="G1500" s="123">
        <f t="shared" ca="1" si="435"/>
        <v>1.3333270870759</v>
      </c>
      <c r="H1500" s="123">
        <f t="shared" ca="1" si="436"/>
        <v>1.0093227899999999</v>
      </c>
      <c r="I1500" s="124">
        <f t="shared" si="449"/>
        <v>1.15E-2</v>
      </c>
      <c r="J1500" s="125">
        <f t="shared" si="437"/>
        <v>45166</v>
      </c>
      <c r="K1500" s="126">
        <f t="shared" si="438"/>
        <v>19</v>
      </c>
      <c r="L1500" s="127">
        <f t="shared" si="439"/>
        <v>19</v>
      </c>
      <c r="M1500" s="128">
        <f t="shared" si="440"/>
        <v>1.0008624880000001</v>
      </c>
      <c r="N1500" s="128">
        <f t="shared" ca="1" si="441"/>
        <v>1.0101933190000001</v>
      </c>
      <c r="O1500" s="127">
        <f t="shared" si="442"/>
        <v>0</v>
      </c>
      <c r="P1500" s="123">
        <f t="shared" ca="1" si="443"/>
        <v>101.93319</v>
      </c>
      <c r="Q1500" s="129">
        <f t="shared" si="444"/>
        <v>0</v>
      </c>
      <c r="R1500" s="130" t="str">
        <f t="shared" si="445"/>
        <v>J=</v>
      </c>
      <c r="S1500" s="125">
        <f t="shared" si="446"/>
        <v>45348</v>
      </c>
      <c r="T1500" s="133" t="str">
        <f t="shared" si="447"/>
        <v>-</v>
      </c>
      <c r="U1500" s="6"/>
      <c r="V1500" s="6"/>
      <c r="W1500" s="6"/>
      <c r="X1500" s="7"/>
      <c r="Y1500" s="1"/>
      <c r="Z1500" s="6"/>
      <c r="AA1500" s="7"/>
      <c r="AB1500" s="7"/>
      <c r="AC1500" s="7"/>
      <c r="AD1500" s="6"/>
      <c r="AE1500" s="8"/>
      <c r="AF1500" s="6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</row>
    <row r="1501" spans="1:212" x14ac:dyDescent="0.2">
      <c r="A1501" s="122">
        <f t="shared" si="448"/>
        <v>45195</v>
      </c>
      <c r="B1501" s="121">
        <f t="shared" ca="1" si="432"/>
        <v>10107.16788999</v>
      </c>
      <c r="C1501" s="123">
        <f t="shared" si="433"/>
        <v>10000</v>
      </c>
      <c r="D1501" s="124">
        <f ca="1">IF(A1501&lt;$B$1,VLOOKUP(A1501,[1]DI!$A$4:$B$15000,2,FALSE),0)</f>
        <v>0.1265</v>
      </c>
      <c r="E1501" s="123">
        <f t="shared" ca="1" si="434"/>
        <v>1.0004727899999999</v>
      </c>
      <c r="F1501" s="123">
        <f ca="1">(TRUNC(PRODUCT($E$12:$E1500),16))</f>
        <v>1.34639367920273</v>
      </c>
      <c r="G1501" s="123">
        <f t="shared" ca="1" si="435"/>
        <v>1.3333270870759</v>
      </c>
      <c r="H1501" s="123">
        <f t="shared" ca="1" si="436"/>
        <v>1.0097999900000001</v>
      </c>
      <c r="I1501" s="124">
        <f t="shared" si="449"/>
        <v>1.15E-2</v>
      </c>
      <c r="J1501" s="125">
        <f t="shared" si="437"/>
        <v>45166</v>
      </c>
      <c r="K1501" s="126">
        <f t="shared" si="438"/>
        <v>20</v>
      </c>
      <c r="L1501" s="127">
        <f t="shared" si="439"/>
        <v>20</v>
      </c>
      <c r="M1501" s="128">
        <f t="shared" si="440"/>
        <v>1.000907902</v>
      </c>
      <c r="N1501" s="128">
        <f t="shared" ca="1" si="441"/>
        <v>1.0107167889999999</v>
      </c>
      <c r="O1501" s="127">
        <f t="shared" si="442"/>
        <v>0</v>
      </c>
      <c r="P1501" s="123">
        <f t="shared" ca="1" si="443"/>
        <v>107.16788999000001</v>
      </c>
      <c r="Q1501" s="129">
        <f t="shared" si="444"/>
        <v>0</v>
      </c>
      <c r="R1501" s="130" t="str">
        <f t="shared" si="445"/>
        <v>J=</v>
      </c>
      <c r="S1501" s="125">
        <f t="shared" si="446"/>
        <v>45348</v>
      </c>
      <c r="T1501" s="133" t="str">
        <f t="shared" si="447"/>
        <v>-</v>
      </c>
      <c r="U1501" s="6"/>
      <c r="V1501" s="6"/>
      <c r="W1501" s="6"/>
      <c r="X1501" s="7"/>
      <c r="Y1501" s="1"/>
      <c r="Z1501" s="6"/>
      <c r="AA1501" s="7"/>
      <c r="AB1501" s="7"/>
      <c r="AC1501" s="7"/>
      <c r="AD1501" s="6"/>
      <c r="AE1501" s="8"/>
      <c r="AF1501" s="6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</row>
    <row r="1502" spans="1:212" x14ac:dyDescent="0.2">
      <c r="A1502" s="122">
        <f t="shared" si="448"/>
        <v>45196</v>
      </c>
      <c r="B1502" s="121">
        <f t="shared" ca="1" si="432"/>
        <v>10112.405269999999</v>
      </c>
      <c r="C1502" s="123">
        <f t="shared" si="433"/>
        <v>10000</v>
      </c>
      <c r="D1502" s="124">
        <f ca="1">IF(A1502&lt;$B$1,VLOOKUP(A1502,[1]DI!$A$4:$B$15000,2,FALSE),0)</f>
        <v>0.1265</v>
      </c>
      <c r="E1502" s="123">
        <f t="shared" ca="1" si="434"/>
        <v>1.0004727899999999</v>
      </c>
      <c r="F1502" s="123">
        <f ca="1">(TRUNC(PRODUCT($E$12:$E1501),16))</f>
        <v>1.3470302406703201</v>
      </c>
      <c r="G1502" s="123">
        <f t="shared" ca="1" si="435"/>
        <v>1.3333270870759</v>
      </c>
      <c r="H1502" s="123">
        <f t="shared" ca="1" si="436"/>
        <v>1.01027741</v>
      </c>
      <c r="I1502" s="124">
        <f t="shared" si="449"/>
        <v>1.15E-2</v>
      </c>
      <c r="J1502" s="125">
        <f t="shared" si="437"/>
        <v>45166</v>
      </c>
      <c r="K1502" s="126">
        <f t="shared" si="438"/>
        <v>21</v>
      </c>
      <c r="L1502" s="127">
        <f t="shared" si="439"/>
        <v>21</v>
      </c>
      <c r="M1502" s="128">
        <f t="shared" si="440"/>
        <v>1.000953319</v>
      </c>
      <c r="N1502" s="128">
        <f t="shared" ca="1" si="441"/>
        <v>1.011240527</v>
      </c>
      <c r="O1502" s="127">
        <f t="shared" si="442"/>
        <v>0</v>
      </c>
      <c r="P1502" s="123">
        <f t="shared" ca="1" si="443"/>
        <v>112.40527</v>
      </c>
      <c r="Q1502" s="129">
        <f t="shared" si="444"/>
        <v>0</v>
      </c>
      <c r="R1502" s="130" t="str">
        <f t="shared" si="445"/>
        <v>J=</v>
      </c>
      <c r="S1502" s="125">
        <f t="shared" si="446"/>
        <v>45348</v>
      </c>
      <c r="T1502" s="133" t="str">
        <f t="shared" si="447"/>
        <v>-</v>
      </c>
      <c r="U1502" s="6"/>
      <c r="V1502" s="6"/>
      <c r="W1502" s="6"/>
      <c r="X1502" s="7"/>
      <c r="Y1502" s="1"/>
      <c r="Z1502" s="6"/>
      <c r="AA1502" s="7"/>
      <c r="AB1502" s="7"/>
      <c r="AC1502" s="7"/>
      <c r="AD1502" s="6"/>
      <c r="AE1502" s="8"/>
      <c r="AF1502" s="6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</row>
    <row r="1503" spans="1:212" x14ac:dyDescent="0.2">
      <c r="A1503" s="122">
        <f t="shared" si="448"/>
        <v>45197</v>
      </c>
      <c r="B1503" s="121">
        <f t="shared" ca="1" si="432"/>
        <v>10117.64539</v>
      </c>
      <c r="C1503" s="123">
        <f t="shared" si="433"/>
        <v>10000</v>
      </c>
      <c r="D1503" s="124">
        <f ca="1">IF(A1503&lt;$B$1,VLOOKUP(A1503,[1]DI!$A$4:$B$15000,2,FALSE),0)</f>
        <v>0.1265</v>
      </c>
      <c r="E1503" s="123">
        <f t="shared" ca="1" si="434"/>
        <v>1.0004727899999999</v>
      </c>
      <c r="F1503" s="123">
        <f ca="1">(TRUNC(PRODUCT($E$12:$E1502),16))</f>
        <v>1.34766710309781</v>
      </c>
      <c r="G1503" s="123">
        <f t="shared" ca="1" si="435"/>
        <v>1.3333270870759</v>
      </c>
      <c r="H1503" s="123">
        <f t="shared" ca="1" si="436"/>
        <v>1.0107550599999999</v>
      </c>
      <c r="I1503" s="124">
        <f t="shared" si="449"/>
        <v>1.15E-2</v>
      </c>
      <c r="J1503" s="125">
        <f t="shared" si="437"/>
        <v>45166</v>
      </c>
      <c r="K1503" s="126">
        <f t="shared" si="438"/>
        <v>22</v>
      </c>
      <c r="L1503" s="127">
        <f t="shared" si="439"/>
        <v>22</v>
      </c>
      <c r="M1503" s="128">
        <f t="shared" si="440"/>
        <v>1.0009987380000001</v>
      </c>
      <c r="N1503" s="128">
        <f t="shared" ca="1" si="441"/>
        <v>1.0117645390000001</v>
      </c>
      <c r="O1503" s="127">
        <f t="shared" si="442"/>
        <v>0</v>
      </c>
      <c r="P1503" s="123">
        <f t="shared" ca="1" si="443"/>
        <v>117.64539000000001</v>
      </c>
      <c r="Q1503" s="129">
        <f t="shared" si="444"/>
        <v>0</v>
      </c>
      <c r="R1503" s="130" t="str">
        <f t="shared" si="445"/>
        <v>J=</v>
      </c>
      <c r="S1503" s="125">
        <f t="shared" si="446"/>
        <v>45348</v>
      </c>
      <c r="T1503" s="133" t="str">
        <f t="shared" si="447"/>
        <v>-</v>
      </c>
      <c r="U1503" s="6"/>
      <c r="V1503" s="6"/>
      <c r="W1503" s="6"/>
      <c r="X1503" s="7"/>
      <c r="Y1503" s="1"/>
      <c r="Z1503" s="6"/>
      <c r="AA1503" s="7"/>
      <c r="AB1503" s="7"/>
      <c r="AC1503" s="7"/>
      <c r="AD1503" s="6"/>
      <c r="AE1503" s="8"/>
      <c r="AF1503" s="6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</row>
    <row r="1504" spans="1:212" x14ac:dyDescent="0.2">
      <c r="A1504" s="122">
        <f t="shared" si="448"/>
        <v>45198</v>
      </c>
      <c r="B1504" s="121">
        <f t="shared" ca="1" si="432"/>
        <v>10122.888279999999</v>
      </c>
      <c r="C1504" s="123">
        <f t="shared" si="433"/>
        <v>10000</v>
      </c>
      <c r="D1504" s="124">
        <f ca="1">IF(A1504&lt;$B$1,VLOOKUP(A1504,[1]DI!$A$4:$B$15000,2,FALSE),0)</f>
        <v>0.1265</v>
      </c>
      <c r="E1504" s="123">
        <f t="shared" ca="1" si="434"/>
        <v>1.0004727899999999</v>
      </c>
      <c r="F1504" s="123">
        <f ca="1">(TRUNC(PRODUCT($E$12:$E1503),16))</f>
        <v>1.34830426662748</v>
      </c>
      <c r="G1504" s="123">
        <f t="shared" ca="1" si="435"/>
        <v>1.3333270870759</v>
      </c>
      <c r="H1504" s="123">
        <f t="shared" ca="1" si="436"/>
        <v>1.01123294</v>
      </c>
      <c r="I1504" s="124">
        <f t="shared" si="449"/>
        <v>1.15E-2</v>
      </c>
      <c r="J1504" s="125">
        <f t="shared" si="437"/>
        <v>45166</v>
      </c>
      <c r="K1504" s="126">
        <f t="shared" si="438"/>
        <v>23</v>
      </c>
      <c r="L1504" s="127">
        <f t="shared" si="439"/>
        <v>23</v>
      </c>
      <c r="M1504" s="128">
        <f t="shared" si="440"/>
        <v>1.0010441590000001</v>
      </c>
      <c r="N1504" s="128">
        <f t="shared" ca="1" si="441"/>
        <v>1.012288828</v>
      </c>
      <c r="O1504" s="127">
        <f t="shared" si="442"/>
        <v>0</v>
      </c>
      <c r="P1504" s="123">
        <f t="shared" ca="1" si="443"/>
        <v>122.88827999999999</v>
      </c>
      <c r="Q1504" s="129">
        <f t="shared" si="444"/>
        <v>0</v>
      </c>
      <c r="R1504" s="130" t="str">
        <f t="shared" si="445"/>
        <v>J=</v>
      </c>
      <c r="S1504" s="125">
        <f t="shared" si="446"/>
        <v>45348</v>
      </c>
      <c r="T1504" s="133" t="str">
        <f t="shared" si="447"/>
        <v>-</v>
      </c>
      <c r="U1504" s="6"/>
      <c r="V1504" s="6"/>
      <c r="W1504" s="6"/>
      <c r="X1504" s="7"/>
      <c r="Y1504" s="1"/>
      <c r="Z1504" s="6"/>
      <c r="AA1504" s="7"/>
      <c r="AB1504" s="7"/>
      <c r="AC1504" s="7"/>
      <c r="AD1504" s="6"/>
      <c r="AE1504" s="8"/>
      <c r="AF1504" s="6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</row>
    <row r="1505" spans="1:212" x14ac:dyDescent="0.2">
      <c r="A1505" s="122">
        <f t="shared" si="448"/>
        <v>45199</v>
      </c>
      <c r="B1505" s="121">
        <f t="shared" ca="1" si="432"/>
        <v>10128.133819999999</v>
      </c>
      <c r="C1505" s="123">
        <f t="shared" si="433"/>
        <v>10000</v>
      </c>
      <c r="D1505" s="124">
        <f ca="1">IF(A1505&lt;$B$1,VLOOKUP(A1505,[1]DI!$A$4:$B$15000,2,FALSE),0)</f>
        <v>0</v>
      </c>
      <c r="E1505" s="123">
        <f t="shared" ca="1" si="434"/>
        <v>1</v>
      </c>
      <c r="F1505" s="123">
        <f ca="1">(TRUNC(PRODUCT($E$12:$E1504),16))</f>
        <v>1.3489417314017</v>
      </c>
      <c r="G1505" s="123">
        <f t="shared" ca="1" si="435"/>
        <v>1.3333270870759</v>
      </c>
      <c r="H1505" s="123">
        <f t="shared" ca="1" si="436"/>
        <v>1.01171104</v>
      </c>
      <c r="I1505" s="124">
        <f t="shared" si="449"/>
        <v>1.15E-2</v>
      </c>
      <c r="J1505" s="125">
        <f t="shared" si="437"/>
        <v>45166</v>
      </c>
      <c r="K1505" s="126">
        <f t="shared" si="438"/>
        <v>23</v>
      </c>
      <c r="L1505" s="127">
        <f t="shared" si="439"/>
        <v>24</v>
      </c>
      <c r="M1505" s="128">
        <f t="shared" si="440"/>
        <v>1.0010895820000001</v>
      </c>
      <c r="N1505" s="128">
        <f t="shared" ca="1" si="441"/>
        <v>1.012813382</v>
      </c>
      <c r="O1505" s="127">
        <f t="shared" si="442"/>
        <v>0</v>
      </c>
      <c r="P1505" s="123">
        <f t="shared" ca="1" si="443"/>
        <v>128.13381999999999</v>
      </c>
      <c r="Q1505" s="129">
        <f t="shared" si="444"/>
        <v>0</v>
      </c>
      <c r="R1505" s="130" t="str">
        <f t="shared" si="445"/>
        <v>J=</v>
      </c>
      <c r="S1505" s="125">
        <f t="shared" si="446"/>
        <v>45348</v>
      </c>
      <c r="T1505" s="133" t="str">
        <f t="shared" si="447"/>
        <v>-</v>
      </c>
      <c r="U1505" s="6"/>
      <c r="V1505" s="6"/>
      <c r="W1505" s="6"/>
      <c r="X1505" s="7"/>
      <c r="Y1505" s="1"/>
      <c r="Z1505" s="6"/>
      <c r="AA1505" s="7"/>
      <c r="AB1505" s="7"/>
      <c r="AC1505" s="7"/>
      <c r="AD1505" s="6"/>
      <c r="AE1505" s="8"/>
      <c r="AF1505" s="6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</row>
    <row r="1506" spans="1:212" x14ac:dyDescent="0.2">
      <c r="A1506" s="122">
        <f t="shared" si="448"/>
        <v>45200</v>
      </c>
      <c r="B1506" s="121">
        <f t="shared" ca="1" si="432"/>
        <v>10128.133819999999</v>
      </c>
      <c r="C1506" s="123">
        <f t="shared" si="433"/>
        <v>10000</v>
      </c>
      <c r="D1506" s="124">
        <f ca="1">IF(A1506&lt;$B$1,VLOOKUP(A1506,[1]DI!$A$4:$B$15000,2,FALSE),0)</f>
        <v>0</v>
      </c>
      <c r="E1506" s="123">
        <f t="shared" ca="1" si="434"/>
        <v>1</v>
      </c>
      <c r="F1506" s="123">
        <f ca="1">(TRUNC(PRODUCT($E$12:$E1505),16))</f>
        <v>1.3489417314017</v>
      </c>
      <c r="G1506" s="123">
        <f t="shared" ca="1" si="435"/>
        <v>1.3333270870759</v>
      </c>
      <c r="H1506" s="123">
        <f t="shared" ca="1" si="436"/>
        <v>1.01171104</v>
      </c>
      <c r="I1506" s="124">
        <f t="shared" si="449"/>
        <v>1.15E-2</v>
      </c>
      <c r="J1506" s="125">
        <f t="shared" si="437"/>
        <v>45166</v>
      </c>
      <c r="K1506" s="126">
        <f t="shared" si="438"/>
        <v>23</v>
      </c>
      <c r="L1506" s="127">
        <f t="shared" si="439"/>
        <v>24</v>
      </c>
      <c r="M1506" s="128">
        <f t="shared" si="440"/>
        <v>1.0010895820000001</v>
      </c>
      <c r="N1506" s="128">
        <f t="shared" ca="1" si="441"/>
        <v>1.012813382</v>
      </c>
      <c r="O1506" s="127">
        <f t="shared" si="442"/>
        <v>0</v>
      </c>
      <c r="P1506" s="123">
        <f t="shared" ca="1" si="443"/>
        <v>128.13381999999999</v>
      </c>
      <c r="Q1506" s="129">
        <f t="shared" si="444"/>
        <v>0</v>
      </c>
      <c r="R1506" s="130" t="str">
        <f t="shared" si="445"/>
        <v>J=</v>
      </c>
      <c r="S1506" s="125">
        <f t="shared" si="446"/>
        <v>45348</v>
      </c>
      <c r="T1506" s="133" t="str">
        <f t="shared" si="447"/>
        <v>-</v>
      </c>
      <c r="U1506" s="6"/>
      <c r="V1506" s="6"/>
      <c r="W1506" s="6"/>
      <c r="X1506" s="7"/>
      <c r="Y1506" s="1"/>
      <c r="Z1506" s="6"/>
      <c r="AA1506" s="7"/>
      <c r="AB1506" s="7"/>
      <c r="AC1506" s="7"/>
      <c r="AD1506" s="6"/>
      <c r="AE1506" s="8"/>
      <c r="AF1506" s="6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</row>
    <row r="1507" spans="1:212" x14ac:dyDescent="0.2">
      <c r="A1507" s="122">
        <f t="shared" si="448"/>
        <v>45201</v>
      </c>
      <c r="B1507" s="121">
        <f t="shared" ca="1" si="432"/>
        <v>10128.133819999999</v>
      </c>
      <c r="C1507" s="123">
        <f t="shared" si="433"/>
        <v>10000</v>
      </c>
      <c r="D1507" s="124">
        <f ca="1">IF(A1507&lt;$B$1,VLOOKUP(A1507,[1]DI!$A$4:$B$15000,2,FALSE),0)</f>
        <v>0.1265</v>
      </c>
      <c r="E1507" s="123">
        <f t="shared" ca="1" si="434"/>
        <v>1.0004727899999999</v>
      </c>
      <c r="F1507" s="123">
        <f ca="1">(TRUNC(PRODUCT($E$12:$E1506),16))</f>
        <v>1.3489417314017</v>
      </c>
      <c r="G1507" s="123">
        <f t="shared" ca="1" si="435"/>
        <v>1.3333270870759</v>
      </c>
      <c r="H1507" s="123">
        <f t="shared" ca="1" si="436"/>
        <v>1.01171104</v>
      </c>
      <c r="I1507" s="124">
        <f t="shared" si="449"/>
        <v>1.15E-2</v>
      </c>
      <c r="J1507" s="125">
        <f t="shared" si="437"/>
        <v>45166</v>
      </c>
      <c r="K1507" s="126">
        <f t="shared" si="438"/>
        <v>24</v>
      </c>
      <c r="L1507" s="127">
        <f t="shared" si="439"/>
        <v>24</v>
      </c>
      <c r="M1507" s="128">
        <f t="shared" si="440"/>
        <v>1.0010895820000001</v>
      </c>
      <c r="N1507" s="128">
        <f t="shared" ca="1" si="441"/>
        <v>1.012813382</v>
      </c>
      <c r="O1507" s="127">
        <f t="shared" si="442"/>
        <v>0</v>
      </c>
      <c r="P1507" s="123">
        <f t="shared" ca="1" si="443"/>
        <v>128.13381999999999</v>
      </c>
      <c r="Q1507" s="129">
        <f t="shared" si="444"/>
        <v>0</v>
      </c>
      <c r="R1507" s="130" t="str">
        <f t="shared" si="445"/>
        <v>J=</v>
      </c>
      <c r="S1507" s="125">
        <f t="shared" si="446"/>
        <v>45348</v>
      </c>
      <c r="T1507" s="133" t="str">
        <f t="shared" si="447"/>
        <v>-</v>
      </c>
      <c r="U1507" s="6"/>
      <c r="V1507" s="6"/>
      <c r="W1507" s="6"/>
      <c r="X1507" s="7"/>
      <c r="Y1507" s="1"/>
      <c r="Z1507" s="6"/>
      <c r="AA1507" s="7"/>
      <c r="AB1507" s="7"/>
      <c r="AC1507" s="7"/>
      <c r="AD1507" s="6"/>
      <c r="AE1507" s="8"/>
      <c r="AF1507" s="6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</row>
    <row r="1508" spans="1:212" x14ac:dyDescent="0.2">
      <c r="A1508" s="122">
        <f t="shared" si="448"/>
        <v>45202</v>
      </c>
      <c r="B1508" s="121">
        <f t="shared" ca="1" si="432"/>
        <v>10133.382009999999</v>
      </c>
      <c r="C1508" s="123">
        <f t="shared" si="433"/>
        <v>10000</v>
      </c>
      <c r="D1508" s="124">
        <f ca="1">IF(A1508&lt;$B$1,VLOOKUP(A1508,[1]DI!$A$4:$B$15000,2,FALSE),0)</f>
        <v>0.1265</v>
      </c>
      <c r="E1508" s="123">
        <f t="shared" ca="1" si="434"/>
        <v>1.0004727899999999</v>
      </c>
      <c r="F1508" s="123">
        <f ca="1">(TRUNC(PRODUCT($E$12:$E1507),16))</f>
        <v>1.3495794975628901</v>
      </c>
      <c r="G1508" s="123">
        <f t="shared" ca="1" si="435"/>
        <v>1.3333270870759</v>
      </c>
      <c r="H1508" s="123">
        <f t="shared" ca="1" si="436"/>
        <v>1.01218936</v>
      </c>
      <c r="I1508" s="124">
        <f t="shared" si="449"/>
        <v>1.15E-2</v>
      </c>
      <c r="J1508" s="125">
        <f t="shared" si="437"/>
        <v>45166</v>
      </c>
      <c r="K1508" s="126">
        <f t="shared" si="438"/>
        <v>25</v>
      </c>
      <c r="L1508" s="127">
        <f t="shared" si="439"/>
        <v>25</v>
      </c>
      <c r="M1508" s="128">
        <f t="shared" si="440"/>
        <v>1.0011350059999999</v>
      </c>
      <c r="N1508" s="128">
        <f t="shared" ca="1" si="441"/>
        <v>1.013338201</v>
      </c>
      <c r="O1508" s="127">
        <f t="shared" si="442"/>
        <v>0</v>
      </c>
      <c r="P1508" s="123">
        <f t="shared" ca="1" si="443"/>
        <v>133.38201000000001</v>
      </c>
      <c r="Q1508" s="129">
        <f t="shared" si="444"/>
        <v>0</v>
      </c>
      <c r="R1508" s="130" t="str">
        <f t="shared" si="445"/>
        <v>J=</v>
      </c>
      <c r="S1508" s="125">
        <f t="shared" si="446"/>
        <v>45348</v>
      </c>
      <c r="T1508" s="133" t="str">
        <f t="shared" si="447"/>
        <v>-</v>
      </c>
      <c r="U1508" s="6"/>
      <c r="V1508" s="6"/>
      <c r="W1508" s="6"/>
      <c r="X1508" s="7"/>
      <c r="Y1508" s="1"/>
      <c r="Z1508" s="6"/>
      <c r="AA1508" s="7"/>
      <c r="AB1508" s="7"/>
      <c r="AC1508" s="7"/>
      <c r="AD1508" s="6"/>
      <c r="AE1508" s="8"/>
      <c r="AF1508" s="6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</row>
    <row r="1509" spans="1:212" x14ac:dyDescent="0.2">
      <c r="A1509" s="122">
        <f t="shared" si="448"/>
        <v>45203</v>
      </c>
      <c r="B1509" s="121">
        <f t="shared" ca="1" si="432"/>
        <v>10138.633079990001</v>
      </c>
      <c r="C1509" s="123">
        <f t="shared" si="433"/>
        <v>10000</v>
      </c>
      <c r="D1509" s="124">
        <f ca="1">IF(A1509&lt;$B$1,VLOOKUP(A1509,[1]DI!$A$4:$B$15000,2,FALSE),0)</f>
        <v>0.1265</v>
      </c>
      <c r="E1509" s="123">
        <f t="shared" ca="1" si="434"/>
        <v>1.0004727899999999</v>
      </c>
      <c r="F1509" s="123">
        <f ca="1">(TRUNC(PRODUCT($E$12:$E1508),16))</f>
        <v>1.35021756525354</v>
      </c>
      <c r="G1509" s="123">
        <f t="shared" ca="1" si="435"/>
        <v>1.3333270870759</v>
      </c>
      <c r="H1509" s="123">
        <f t="shared" ca="1" si="436"/>
        <v>1.0126679199999999</v>
      </c>
      <c r="I1509" s="124">
        <f t="shared" si="449"/>
        <v>1.15E-2</v>
      </c>
      <c r="J1509" s="125">
        <f t="shared" si="437"/>
        <v>45166</v>
      </c>
      <c r="K1509" s="126">
        <f t="shared" si="438"/>
        <v>26</v>
      </c>
      <c r="L1509" s="127">
        <f t="shared" si="439"/>
        <v>26</v>
      </c>
      <c r="M1509" s="128">
        <f t="shared" si="440"/>
        <v>1.0011804339999999</v>
      </c>
      <c r="N1509" s="128">
        <f t="shared" ca="1" si="441"/>
        <v>1.0138633079999999</v>
      </c>
      <c r="O1509" s="127">
        <f t="shared" si="442"/>
        <v>0</v>
      </c>
      <c r="P1509" s="123">
        <f t="shared" ca="1" si="443"/>
        <v>138.63307999</v>
      </c>
      <c r="Q1509" s="129">
        <f t="shared" si="444"/>
        <v>0</v>
      </c>
      <c r="R1509" s="130" t="str">
        <f t="shared" si="445"/>
        <v>J=</v>
      </c>
      <c r="S1509" s="125">
        <f t="shared" si="446"/>
        <v>45348</v>
      </c>
      <c r="T1509" s="133" t="str">
        <f t="shared" si="447"/>
        <v>-</v>
      </c>
      <c r="U1509" s="6"/>
      <c r="V1509" s="6"/>
      <c r="W1509" s="6"/>
      <c r="X1509" s="7"/>
      <c r="Y1509" s="1"/>
      <c r="Z1509" s="6"/>
      <c r="AA1509" s="7"/>
      <c r="AB1509" s="7"/>
      <c r="AC1509" s="7"/>
      <c r="AD1509" s="6"/>
      <c r="AE1509" s="8"/>
      <c r="AF1509" s="6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</row>
    <row r="1510" spans="1:212" x14ac:dyDescent="0.2">
      <c r="A1510" s="122">
        <f t="shared" si="448"/>
        <v>45204</v>
      </c>
      <c r="B1510" s="121">
        <f t="shared" ca="1" si="432"/>
        <v>10143.88679</v>
      </c>
      <c r="C1510" s="123">
        <f t="shared" si="433"/>
        <v>10000</v>
      </c>
      <c r="D1510" s="124">
        <f ca="1">IF(A1510&lt;$B$1,VLOOKUP(A1510,[1]DI!$A$4:$B$15000,2,FALSE),0)</f>
        <v>0.1265</v>
      </c>
      <c r="E1510" s="123">
        <f t="shared" ca="1" si="434"/>
        <v>1.0004727899999999</v>
      </c>
      <c r="F1510" s="123">
        <f ca="1">(TRUNC(PRODUCT($E$12:$E1509),16))</f>
        <v>1.3508559346162201</v>
      </c>
      <c r="G1510" s="123">
        <f t="shared" ca="1" si="435"/>
        <v>1.3333270870759</v>
      </c>
      <c r="H1510" s="123">
        <f t="shared" ca="1" si="436"/>
        <v>1.0131467000000001</v>
      </c>
      <c r="I1510" s="124">
        <f t="shared" si="449"/>
        <v>1.15E-2</v>
      </c>
      <c r="J1510" s="125">
        <f t="shared" si="437"/>
        <v>45166</v>
      </c>
      <c r="K1510" s="126">
        <f t="shared" si="438"/>
        <v>27</v>
      </c>
      <c r="L1510" s="127">
        <f t="shared" si="439"/>
        <v>27</v>
      </c>
      <c r="M1510" s="128">
        <f t="shared" si="440"/>
        <v>1.0012258629999999</v>
      </c>
      <c r="N1510" s="128">
        <f t="shared" ca="1" si="441"/>
        <v>1.0143886790000001</v>
      </c>
      <c r="O1510" s="127">
        <f t="shared" si="442"/>
        <v>0</v>
      </c>
      <c r="P1510" s="123">
        <f t="shared" ca="1" si="443"/>
        <v>143.88678999999999</v>
      </c>
      <c r="Q1510" s="129">
        <f t="shared" si="444"/>
        <v>0</v>
      </c>
      <c r="R1510" s="130" t="str">
        <f t="shared" si="445"/>
        <v>J=</v>
      </c>
      <c r="S1510" s="125">
        <f t="shared" si="446"/>
        <v>45348</v>
      </c>
      <c r="T1510" s="133" t="str">
        <f t="shared" si="447"/>
        <v>-</v>
      </c>
      <c r="U1510" s="6"/>
      <c r="V1510" s="6"/>
      <c r="W1510" s="6"/>
      <c r="X1510" s="7"/>
      <c r="Y1510" s="1"/>
      <c r="Z1510" s="6"/>
      <c r="AA1510" s="7"/>
      <c r="AB1510" s="7"/>
      <c r="AC1510" s="7"/>
      <c r="AD1510" s="6"/>
      <c r="AE1510" s="8"/>
      <c r="AF1510" s="6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</row>
    <row r="1511" spans="1:212" x14ac:dyDescent="0.2">
      <c r="A1511" s="122">
        <f t="shared" si="448"/>
        <v>45205</v>
      </c>
      <c r="B1511" s="121">
        <f t="shared" ca="1" si="432"/>
        <v>10149.14316</v>
      </c>
      <c r="C1511" s="123">
        <f t="shared" si="433"/>
        <v>10000</v>
      </c>
      <c r="D1511" s="124">
        <f ca="1">IF(A1511&lt;$B$1,VLOOKUP(A1511,[1]DI!$A$4:$B$15000,2,FALSE),0)</f>
        <v>0.1265</v>
      </c>
      <c r="E1511" s="123">
        <f t="shared" ca="1" si="434"/>
        <v>1.0004727899999999</v>
      </c>
      <c r="F1511" s="123">
        <f ca="1">(TRUNC(PRODUCT($E$12:$E1510),16))</f>
        <v>1.35149460579354</v>
      </c>
      <c r="G1511" s="123">
        <f t="shared" ca="1" si="435"/>
        <v>1.3333270870759</v>
      </c>
      <c r="H1511" s="123">
        <f t="shared" ca="1" si="436"/>
        <v>1.0136257</v>
      </c>
      <c r="I1511" s="124">
        <f t="shared" si="449"/>
        <v>1.15E-2</v>
      </c>
      <c r="J1511" s="125">
        <f t="shared" si="437"/>
        <v>45166</v>
      </c>
      <c r="K1511" s="126">
        <f t="shared" si="438"/>
        <v>28</v>
      </c>
      <c r="L1511" s="127">
        <f t="shared" si="439"/>
        <v>28</v>
      </c>
      <c r="M1511" s="128">
        <f t="shared" si="440"/>
        <v>1.0012712939999999</v>
      </c>
      <c r="N1511" s="128">
        <f t="shared" ca="1" si="441"/>
        <v>1.014914316</v>
      </c>
      <c r="O1511" s="127">
        <f t="shared" si="442"/>
        <v>0</v>
      </c>
      <c r="P1511" s="123">
        <f t="shared" ca="1" si="443"/>
        <v>149.14315999999999</v>
      </c>
      <c r="Q1511" s="129">
        <f t="shared" si="444"/>
        <v>0</v>
      </c>
      <c r="R1511" s="130" t="str">
        <f t="shared" si="445"/>
        <v>J=</v>
      </c>
      <c r="S1511" s="125">
        <f t="shared" si="446"/>
        <v>45348</v>
      </c>
      <c r="T1511" s="133" t="str">
        <f t="shared" si="447"/>
        <v>-</v>
      </c>
      <c r="U1511" s="6"/>
      <c r="V1511" s="6"/>
      <c r="W1511" s="6"/>
      <c r="X1511" s="7"/>
      <c r="Y1511" s="1"/>
      <c r="Z1511" s="6"/>
      <c r="AA1511" s="7"/>
      <c r="AB1511" s="7"/>
      <c r="AC1511" s="7"/>
      <c r="AD1511" s="6"/>
      <c r="AE1511" s="8"/>
      <c r="AF1511" s="6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</row>
    <row r="1512" spans="1:212" x14ac:dyDescent="0.2">
      <c r="A1512" s="122">
        <f t="shared" si="448"/>
        <v>45206</v>
      </c>
      <c r="B1512" s="121">
        <f t="shared" ca="1" si="432"/>
        <v>10154.40229</v>
      </c>
      <c r="C1512" s="123">
        <f t="shared" si="433"/>
        <v>10000</v>
      </c>
      <c r="D1512" s="124">
        <f ca="1">IF(A1512&lt;$B$1,VLOOKUP(A1512,[1]DI!$A$4:$B$15000,2,FALSE),0)</f>
        <v>0</v>
      </c>
      <c r="E1512" s="123">
        <f t="shared" ca="1" si="434"/>
        <v>1</v>
      </c>
      <c r="F1512" s="123">
        <f ca="1">(TRUNC(PRODUCT($E$12:$E1511),16))</f>
        <v>1.3521335789282201</v>
      </c>
      <c r="G1512" s="123">
        <f t="shared" ca="1" si="435"/>
        <v>1.3333270870759</v>
      </c>
      <c r="H1512" s="123">
        <f t="shared" ca="1" si="436"/>
        <v>1.01410493</v>
      </c>
      <c r="I1512" s="124">
        <f t="shared" si="449"/>
        <v>1.15E-2</v>
      </c>
      <c r="J1512" s="125">
        <f t="shared" si="437"/>
        <v>45166</v>
      </c>
      <c r="K1512" s="126">
        <f t="shared" si="438"/>
        <v>28</v>
      </c>
      <c r="L1512" s="127">
        <f t="shared" si="439"/>
        <v>29</v>
      </c>
      <c r="M1512" s="128">
        <f t="shared" si="440"/>
        <v>1.0013167270000001</v>
      </c>
      <c r="N1512" s="128">
        <f t="shared" ca="1" si="441"/>
        <v>1.015440229</v>
      </c>
      <c r="O1512" s="127">
        <f t="shared" si="442"/>
        <v>0</v>
      </c>
      <c r="P1512" s="123">
        <f t="shared" ca="1" si="443"/>
        <v>154.40228999999999</v>
      </c>
      <c r="Q1512" s="129">
        <f t="shared" si="444"/>
        <v>0</v>
      </c>
      <c r="R1512" s="130" t="str">
        <f t="shared" si="445"/>
        <v>J=</v>
      </c>
      <c r="S1512" s="125">
        <f t="shared" si="446"/>
        <v>45348</v>
      </c>
      <c r="T1512" s="133" t="str">
        <f t="shared" si="447"/>
        <v>-</v>
      </c>
      <c r="U1512" s="6"/>
      <c r="V1512" s="6"/>
      <c r="W1512" s="6"/>
      <c r="X1512" s="7"/>
      <c r="Y1512" s="1"/>
      <c r="Z1512" s="6"/>
      <c r="AA1512" s="7"/>
      <c r="AB1512" s="7"/>
      <c r="AC1512" s="7"/>
      <c r="AD1512" s="6"/>
      <c r="AE1512" s="8"/>
      <c r="AF1512" s="6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</row>
    <row r="1513" spans="1:212" x14ac:dyDescent="0.2">
      <c r="A1513" s="122">
        <f t="shared" si="448"/>
        <v>45207</v>
      </c>
      <c r="B1513" s="121">
        <f t="shared" ca="1" si="432"/>
        <v>10154.40229</v>
      </c>
      <c r="C1513" s="123">
        <f t="shared" si="433"/>
        <v>10000</v>
      </c>
      <c r="D1513" s="124">
        <f ca="1">IF(A1513&lt;$B$1,VLOOKUP(A1513,[1]DI!$A$4:$B$15000,2,FALSE),0)</f>
        <v>0</v>
      </c>
      <c r="E1513" s="123">
        <f t="shared" ca="1" si="434"/>
        <v>1</v>
      </c>
      <c r="F1513" s="123">
        <f ca="1">(TRUNC(PRODUCT($E$12:$E1512),16))</f>
        <v>1.3521335789282201</v>
      </c>
      <c r="G1513" s="123">
        <f t="shared" ca="1" si="435"/>
        <v>1.3333270870759</v>
      </c>
      <c r="H1513" s="123">
        <f t="shared" ca="1" si="436"/>
        <v>1.01410493</v>
      </c>
      <c r="I1513" s="124">
        <f t="shared" si="449"/>
        <v>1.15E-2</v>
      </c>
      <c r="J1513" s="125">
        <f t="shared" si="437"/>
        <v>45166</v>
      </c>
      <c r="K1513" s="126">
        <f t="shared" si="438"/>
        <v>28</v>
      </c>
      <c r="L1513" s="127">
        <f t="shared" si="439"/>
        <v>29</v>
      </c>
      <c r="M1513" s="128">
        <f t="shared" si="440"/>
        <v>1.0013167270000001</v>
      </c>
      <c r="N1513" s="128">
        <f t="shared" ca="1" si="441"/>
        <v>1.015440229</v>
      </c>
      <c r="O1513" s="127">
        <f t="shared" si="442"/>
        <v>0</v>
      </c>
      <c r="P1513" s="123">
        <f t="shared" ca="1" si="443"/>
        <v>154.40228999999999</v>
      </c>
      <c r="Q1513" s="129">
        <f t="shared" si="444"/>
        <v>0</v>
      </c>
      <c r="R1513" s="130" t="str">
        <f t="shared" si="445"/>
        <v>J=</v>
      </c>
      <c r="S1513" s="125">
        <f t="shared" si="446"/>
        <v>45348</v>
      </c>
      <c r="T1513" s="133" t="str">
        <f t="shared" si="447"/>
        <v>-</v>
      </c>
      <c r="U1513" s="6"/>
      <c r="V1513" s="6"/>
      <c r="W1513" s="6"/>
      <c r="X1513" s="7"/>
      <c r="Y1513" s="1"/>
      <c r="Z1513" s="6"/>
      <c r="AA1513" s="7"/>
      <c r="AB1513" s="7"/>
      <c r="AC1513" s="7"/>
      <c r="AD1513" s="6"/>
      <c r="AE1513" s="8"/>
      <c r="AF1513" s="6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</row>
    <row r="1514" spans="1:212" x14ac:dyDescent="0.2">
      <c r="A1514" s="122">
        <f t="shared" si="448"/>
        <v>45208</v>
      </c>
      <c r="B1514" s="121">
        <f t="shared" ca="1" si="432"/>
        <v>10154.40229</v>
      </c>
      <c r="C1514" s="123">
        <f t="shared" si="433"/>
        <v>10000</v>
      </c>
      <c r="D1514" s="124">
        <f ca="1">IF(A1514&lt;$B$1,VLOOKUP(A1514,[1]DI!$A$4:$B$15000,2,FALSE),0)</f>
        <v>0.1265</v>
      </c>
      <c r="E1514" s="123">
        <f t="shared" ca="1" si="434"/>
        <v>1.0004727899999999</v>
      </c>
      <c r="F1514" s="123">
        <f ca="1">(TRUNC(PRODUCT($E$12:$E1513),16))</f>
        <v>1.3521335789282201</v>
      </c>
      <c r="G1514" s="123">
        <f t="shared" ca="1" si="435"/>
        <v>1.3333270870759</v>
      </c>
      <c r="H1514" s="123">
        <f t="shared" ca="1" si="436"/>
        <v>1.01410493</v>
      </c>
      <c r="I1514" s="124">
        <f t="shared" si="449"/>
        <v>1.15E-2</v>
      </c>
      <c r="J1514" s="125">
        <f t="shared" si="437"/>
        <v>45166</v>
      </c>
      <c r="K1514" s="126">
        <f t="shared" si="438"/>
        <v>29</v>
      </c>
      <c r="L1514" s="127">
        <f t="shared" si="439"/>
        <v>29</v>
      </c>
      <c r="M1514" s="128">
        <f t="shared" si="440"/>
        <v>1.0013167270000001</v>
      </c>
      <c r="N1514" s="128">
        <f t="shared" ca="1" si="441"/>
        <v>1.015440229</v>
      </c>
      <c r="O1514" s="127">
        <f t="shared" si="442"/>
        <v>0</v>
      </c>
      <c r="P1514" s="123">
        <f t="shared" ca="1" si="443"/>
        <v>154.40228999999999</v>
      </c>
      <c r="Q1514" s="129">
        <f t="shared" si="444"/>
        <v>0</v>
      </c>
      <c r="R1514" s="130" t="str">
        <f t="shared" si="445"/>
        <v>J=</v>
      </c>
      <c r="S1514" s="125">
        <f t="shared" si="446"/>
        <v>45348</v>
      </c>
      <c r="T1514" s="133" t="str">
        <f t="shared" si="447"/>
        <v>-</v>
      </c>
      <c r="U1514" s="6"/>
      <c r="V1514" s="6"/>
      <c r="W1514" s="6"/>
      <c r="X1514" s="7"/>
      <c r="Y1514" s="1"/>
      <c r="Z1514" s="6"/>
      <c r="AA1514" s="7"/>
      <c r="AB1514" s="7"/>
      <c r="AC1514" s="7"/>
      <c r="AD1514" s="6"/>
      <c r="AE1514" s="8"/>
      <c r="AF1514" s="6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</row>
    <row r="1515" spans="1:212" x14ac:dyDescent="0.2">
      <c r="A1515" s="122">
        <f t="shared" si="448"/>
        <v>45209</v>
      </c>
      <c r="B1515" s="121">
        <f t="shared" ca="1" si="432"/>
        <v>10159.66418</v>
      </c>
      <c r="C1515" s="123">
        <f t="shared" si="433"/>
        <v>10000</v>
      </c>
      <c r="D1515" s="124">
        <f ca="1">IF(A1515&lt;$B$1,VLOOKUP(A1515,[1]DI!$A$4:$B$15000,2,FALSE),0)</f>
        <v>0.1265</v>
      </c>
      <c r="E1515" s="123">
        <f t="shared" ca="1" si="434"/>
        <v>1.0004727899999999</v>
      </c>
      <c r="F1515" s="123">
        <f ca="1">(TRUNC(PRODUCT($E$12:$E1514),16))</f>
        <v>1.352772854163</v>
      </c>
      <c r="G1515" s="123">
        <f t="shared" ca="1" si="435"/>
        <v>1.3333270870759</v>
      </c>
      <c r="H1515" s="123">
        <f t="shared" ca="1" si="436"/>
        <v>1.01458439</v>
      </c>
      <c r="I1515" s="124">
        <f t="shared" si="449"/>
        <v>1.15E-2</v>
      </c>
      <c r="J1515" s="125">
        <f t="shared" si="437"/>
        <v>45166</v>
      </c>
      <c r="K1515" s="126">
        <f t="shared" si="438"/>
        <v>30</v>
      </c>
      <c r="L1515" s="127">
        <f t="shared" si="439"/>
        <v>30</v>
      </c>
      <c r="M1515" s="128">
        <f t="shared" si="440"/>
        <v>1.0013621619999999</v>
      </c>
      <c r="N1515" s="128">
        <f t="shared" ca="1" si="441"/>
        <v>1.0159664180000001</v>
      </c>
      <c r="O1515" s="127">
        <f t="shared" si="442"/>
        <v>0</v>
      </c>
      <c r="P1515" s="123">
        <f t="shared" ca="1" si="443"/>
        <v>159.66417999999999</v>
      </c>
      <c r="Q1515" s="129">
        <f t="shared" si="444"/>
        <v>0</v>
      </c>
      <c r="R1515" s="130" t="str">
        <f t="shared" si="445"/>
        <v>J=</v>
      </c>
      <c r="S1515" s="125">
        <f t="shared" si="446"/>
        <v>45348</v>
      </c>
      <c r="T1515" s="133" t="str">
        <f t="shared" si="447"/>
        <v>-</v>
      </c>
      <c r="U1515" s="6"/>
      <c r="V1515" s="6"/>
      <c r="W1515" s="6"/>
      <c r="X1515" s="7"/>
      <c r="Y1515" s="1"/>
      <c r="Z1515" s="6"/>
      <c r="AA1515" s="7"/>
      <c r="AB1515" s="7"/>
      <c r="AC1515" s="7"/>
      <c r="AD1515" s="6"/>
      <c r="AE1515" s="8"/>
      <c r="AF1515" s="6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</row>
    <row r="1516" spans="1:212" x14ac:dyDescent="0.2">
      <c r="A1516" s="122">
        <f t="shared" si="448"/>
        <v>45210</v>
      </c>
      <c r="B1516" s="121">
        <f t="shared" ca="1" si="432"/>
        <v>10164.92884</v>
      </c>
      <c r="C1516" s="123">
        <f t="shared" si="433"/>
        <v>10000</v>
      </c>
      <c r="D1516" s="124">
        <f ca="1">IF(A1516&lt;$B$1,VLOOKUP(A1516,[1]DI!$A$4:$B$15000,2,FALSE),0)</f>
        <v>0.1265</v>
      </c>
      <c r="E1516" s="123">
        <f t="shared" ca="1" si="434"/>
        <v>1.0004727899999999</v>
      </c>
      <c r="F1516" s="123">
        <f ca="1">(TRUNC(PRODUCT($E$12:$E1515),16))</f>
        <v>1.3534124316407199</v>
      </c>
      <c r="G1516" s="123">
        <f t="shared" ca="1" si="435"/>
        <v>1.3333270870759</v>
      </c>
      <c r="H1516" s="123">
        <f t="shared" ca="1" si="436"/>
        <v>1.0150640799999999</v>
      </c>
      <c r="I1516" s="124">
        <f t="shared" si="449"/>
        <v>1.15E-2</v>
      </c>
      <c r="J1516" s="125">
        <f t="shared" si="437"/>
        <v>45166</v>
      </c>
      <c r="K1516" s="126">
        <f t="shared" si="438"/>
        <v>31</v>
      </c>
      <c r="L1516" s="127">
        <f t="shared" si="439"/>
        <v>31</v>
      </c>
      <c r="M1516" s="128">
        <f t="shared" si="440"/>
        <v>1.0014076000000001</v>
      </c>
      <c r="N1516" s="128">
        <f t="shared" ca="1" si="441"/>
        <v>1.016492884</v>
      </c>
      <c r="O1516" s="127">
        <f t="shared" si="442"/>
        <v>0</v>
      </c>
      <c r="P1516" s="123">
        <f t="shared" ca="1" si="443"/>
        <v>164.92884000000001</v>
      </c>
      <c r="Q1516" s="129">
        <f t="shared" si="444"/>
        <v>0</v>
      </c>
      <c r="R1516" s="130" t="str">
        <f t="shared" si="445"/>
        <v>J=</v>
      </c>
      <c r="S1516" s="125">
        <f t="shared" si="446"/>
        <v>45348</v>
      </c>
      <c r="T1516" s="133" t="str">
        <f t="shared" si="447"/>
        <v>-</v>
      </c>
      <c r="U1516" s="6"/>
      <c r="V1516" s="6"/>
      <c r="W1516" s="6"/>
      <c r="X1516" s="7"/>
      <c r="Y1516" s="1"/>
      <c r="Z1516" s="6"/>
      <c r="AA1516" s="7"/>
      <c r="AB1516" s="7"/>
      <c r="AC1516" s="7"/>
      <c r="AD1516" s="6"/>
      <c r="AE1516" s="8"/>
      <c r="AF1516" s="6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</row>
    <row r="1517" spans="1:212" x14ac:dyDescent="0.2">
      <c r="A1517" s="122">
        <f t="shared" si="448"/>
        <v>45211</v>
      </c>
      <c r="B1517" s="121">
        <f t="shared" ca="1" si="432"/>
        <v>10170.196149990001</v>
      </c>
      <c r="C1517" s="123">
        <f t="shared" si="433"/>
        <v>10000</v>
      </c>
      <c r="D1517" s="124">
        <f ca="1">IF(A1517&lt;$B$1,VLOOKUP(A1517,[1]DI!$A$4:$B$15000,2,FALSE),0)</f>
        <v>0</v>
      </c>
      <c r="E1517" s="123">
        <f t="shared" ca="1" si="434"/>
        <v>1</v>
      </c>
      <c r="F1517" s="123">
        <f ca="1">(TRUNC(PRODUCT($E$12:$E1516),16))</f>
        <v>1.35405231150427</v>
      </c>
      <c r="G1517" s="123">
        <f t="shared" ca="1" si="435"/>
        <v>1.3333270870759</v>
      </c>
      <c r="H1517" s="123">
        <f t="shared" ca="1" si="436"/>
        <v>1.0155439900000001</v>
      </c>
      <c r="I1517" s="124">
        <f t="shared" si="449"/>
        <v>1.15E-2</v>
      </c>
      <c r="J1517" s="125">
        <f t="shared" si="437"/>
        <v>45166</v>
      </c>
      <c r="K1517" s="126">
        <f t="shared" si="438"/>
        <v>31</v>
      </c>
      <c r="L1517" s="127">
        <f t="shared" si="439"/>
        <v>32</v>
      </c>
      <c r="M1517" s="128">
        <f t="shared" si="440"/>
        <v>1.001453039</v>
      </c>
      <c r="N1517" s="128">
        <f t="shared" ca="1" si="441"/>
        <v>1.0170196149999999</v>
      </c>
      <c r="O1517" s="127">
        <f t="shared" si="442"/>
        <v>0</v>
      </c>
      <c r="P1517" s="123">
        <f t="shared" ca="1" si="443"/>
        <v>170.19614999000001</v>
      </c>
      <c r="Q1517" s="129">
        <f t="shared" si="444"/>
        <v>0</v>
      </c>
      <c r="R1517" s="130" t="str">
        <f t="shared" si="445"/>
        <v>J=</v>
      </c>
      <c r="S1517" s="125">
        <f t="shared" si="446"/>
        <v>45348</v>
      </c>
      <c r="T1517" s="133" t="str">
        <f t="shared" si="447"/>
        <v>-</v>
      </c>
      <c r="U1517" s="6"/>
      <c r="V1517" s="6"/>
      <c r="W1517" s="6"/>
      <c r="X1517" s="7"/>
      <c r="Y1517" s="1"/>
      <c r="Z1517" s="6"/>
      <c r="AA1517" s="7"/>
      <c r="AB1517" s="7"/>
      <c r="AC1517" s="7"/>
      <c r="AD1517" s="6"/>
      <c r="AE1517" s="8"/>
      <c r="AF1517" s="6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</row>
    <row r="1518" spans="1:212" x14ac:dyDescent="0.2">
      <c r="A1518" s="122">
        <f t="shared" si="448"/>
        <v>45212</v>
      </c>
      <c r="B1518" s="121">
        <f t="shared" ca="1" si="432"/>
        <v>10170.196149990001</v>
      </c>
      <c r="C1518" s="123">
        <f t="shared" si="433"/>
        <v>10000</v>
      </c>
      <c r="D1518" s="124">
        <f ca="1">IF(A1518&lt;$B$1,VLOOKUP(A1518,[1]DI!$A$4:$B$15000,2,FALSE),0)</f>
        <v>0.1265</v>
      </c>
      <c r="E1518" s="123">
        <f t="shared" ca="1" si="434"/>
        <v>1.0004727899999999</v>
      </c>
      <c r="F1518" s="123">
        <f ca="1">(TRUNC(PRODUCT($E$12:$E1517),16))</f>
        <v>1.35405231150427</v>
      </c>
      <c r="G1518" s="123">
        <f t="shared" ca="1" si="435"/>
        <v>1.3333270870759</v>
      </c>
      <c r="H1518" s="123">
        <f t="shared" ca="1" si="436"/>
        <v>1.0155439900000001</v>
      </c>
      <c r="I1518" s="124">
        <f t="shared" si="449"/>
        <v>1.15E-2</v>
      </c>
      <c r="J1518" s="125">
        <f t="shared" si="437"/>
        <v>45166</v>
      </c>
      <c r="K1518" s="126">
        <f t="shared" si="438"/>
        <v>32</v>
      </c>
      <c r="L1518" s="127">
        <f t="shared" si="439"/>
        <v>32</v>
      </c>
      <c r="M1518" s="128">
        <f t="shared" si="440"/>
        <v>1.001453039</v>
      </c>
      <c r="N1518" s="128">
        <f t="shared" ca="1" si="441"/>
        <v>1.0170196149999999</v>
      </c>
      <c r="O1518" s="127">
        <f t="shared" si="442"/>
        <v>0</v>
      </c>
      <c r="P1518" s="123">
        <f t="shared" ca="1" si="443"/>
        <v>170.19614999000001</v>
      </c>
      <c r="Q1518" s="129">
        <f t="shared" si="444"/>
        <v>0</v>
      </c>
      <c r="R1518" s="130" t="str">
        <f t="shared" si="445"/>
        <v>J=</v>
      </c>
      <c r="S1518" s="125">
        <f t="shared" si="446"/>
        <v>45348</v>
      </c>
      <c r="T1518" s="133" t="str">
        <f t="shared" si="447"/>
        <v>-</v>
      </c>
      <c r="U1518" s="6"/>
      <c r="V1518" s="6"/>
      <c r="W1518" s="6"/>
      <c r="X1518" s="7"/>
      <c r="Y1518" s="1"/>
      <c r="Z1518" s="6"/>
      <c r="AA1518" s="7"/>
      <c r="AB1518" s="7"/>
      <c r="AC1518" s="7"/>
      <c r="AD1518" s="6"/>
      <c r="AE1518" s="8"/>
      <c r="AF1518" s="6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</row>
    <row r="1519" spans="1:212" x14ac:dyDescent="0.2">
      <c r="A1519" s="122">
        <f t="shared" si="448"/>
        <v>45213</v>
      </c>
      <c r="B1519" s="121">
        <f t="shared" ca="1" si="432"/>
        <v>10175.46623</v>
      </c>
      <c r="C1519" s="123">
        <f t="shared" si="433"/>
        <v>10000</v>
      </c>
      <c r="D1519" s="124">
        <f ca="1">IF(A1519&lt;$B$1,VLOOKUP(A1519,[1]DI!$A$4:$B$15000,2,FALSE),0)</f>
        <v>0</v>
      </c>
      <c r="E1519" s="123">
        <f t="shared" ca="1" si="434"/>
        <v>1</v>
      </c>
      <c r="F1519" s="123">
        <f ca="1">(TRUNC(PRODUCT($E$12:$E1518),16))</f>
        <v>1.35469249389663</v>
      </c>
      <c r="G1519" s="123">
        <f t="shared" ca="1" si="435"/>
        <v>1.3333270870759</v>
      </c>
      <c r="H1519" s="123">
        <f t="shared" ca="1" si="436"/>
        <v>1.0160241299999999</v>
      </c>
      <c r="I1519" s="124">
        <f t="shared" si="449"/>
        <v>1.15E-2</v>
      </c>
      <c r="J1519" s="125">
        <f t="shared" si="437"/>
        <v>45166</v>
      </c>
      <c r="K1519" s="126">
        <f t="shared" si="438"/>
        <v>32</v>
      </c>
      <c r="L1519" s="127">
        <f t="shared" si="439"/>
        <v>33</v>
      </c>
      <c r="M1519" s="128">
        <f t="shared" si="440"/>
        <v>1.0014984810000001</v>
      </c>
      <c r="N1519" s="128">
        <f t="shared" ca="1" si="441"/>
        <v>1.0175466230000001</v>
      </c>
      <c r="O1519" s="127">
        <f t="shared" si="442"/>
        <v>0</v>
      </c>
      <c r="P1519" s="123">
        <f t="shared" ca="1" si="443"/>
        <v>175.46623</v>
      </c>
      <c r="Q1519" s="129">
        <f t="shared" si="444"/>
        <v>0</v>
      </c>
      <c r="R1519" s="130" t="str">
        <f t="shared" si="445"/>
        <v>J=</v>
      </c>
      <c r="S1519" s="125">
        <f t="shared" si="446"/>
        <v>45348</v>
      </c>
      <c r="T1519" s="133" t="str">
        <f t="shared" si="447"/>
        <v>-</v>
      </c>
      <c r="U1519" s="6"/>
      <c r="V1519" s="6"/>
      <c r="W1519" s="6"/>
      <c r="X1519" s="7"/>
      <c r="Y1519" s="1"/>
      <c r="Z1519" s="6"/>
      <c r="AA1519" s="7"/>
      <c r="AB1519" s="7"/>
      <c r="AC1519" s="7"/>
      <c r="AD1519" s="6"/>
      <c r="AE1519" s="8"/>
      <c r="AF1519" s="6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</row>
    <row r="1520" spans="1:212" x14ac:dyDescent="0.2">
      <c r="A1520" s="122">
        <f t="shared" si="448"/>
        <v>45214</v>
      </c>
      <c r="B1520" s="121">
        <f t="shared" ca="1" si="432"/>
        <v>10175.46623</v>
      </c>
      <c r="C1520" s="123">
        <f t="shared" si="433"/>
        <v>10000</v>
      </c>
      <c r="D1520" s="124">
        <f ca="1">IF(A1520&lt;$B$1,VLOOKUP(A1520,[1]DI!$A$4:$B$15000,2,FALSE),0)</f>
        <v>0</v>
      </c>
      <c r="E1520" s="123">
        <f t="shared" ca="1" si="434"/>
        <v>1</v>
      </c>
      <c r="F1520" s="123">
        <f ca="1">(TRUNC(PRODUCT($E$12:$E1519),16))</f>
        <v>1.35469249389663</v>
      </c>
      <c r="G1520" s="123">
        <f t="shared" ca="1" si="435"/>
        <v>1.3333270870759</v>
      </c>
      <c r="H1520" s="123">
        <f t="shared" ca="1" si="436"/>
        <v>1.0160241299999999</v>
      </c>
      <c r="I1520" s="124">
        <f t="shared" si="449"/>
        <v>1.15E-2</v>
      </c>
      <c r="J1520" s="125">
        <f t="shared" si="437"/>
        <v>45166</v>
      </c>
      <c r="K1520" s="126">
        <f t="shared" si="438"/>
        <v>32</v>
      </c>
      <c r="L1520" s="127">
        <f t="shared" si="439"/>
        <v>33</v>
      </c>
      <c r="M1520" s="128">
        <f t="shared" si="440"/>
        <v>1.0014984810000001</v>
      </c>
      <c r="N1520" s="128">
        <f t="shared" ca="1" si="441"/>
        <v>1.0175466230000001</v>
      </c>
      <c r="O1520" s="127">
        <f t="shared" si="442"/>
        <v>0</v>
      </c>
      <c r="P1520" s="123">
        <f t="shared" ca="1" si="443"/>
        <v>175.46623</v>
      </c>
      <c r="Q1520" s="129">
        <f t="shared" si="444"/>
        <v>0</v>
      </c>
      <c r="R1520" s="130" t="str">
        <f t="shared" si="445"/>
        <v>J=</v>
      </c>
      <c r="S1520" s="125">
        <f t="shared" si="446"/>
        <v>45348</v>
      </c>
      <c r="T1520" s="133" t="str">
        <f t="shared" si="447"/>
        <v>-</v>
      </c>
      <c r="U1520" s="6"/>
      <c r="V1520" s="6"/>
      <c r="W1520" s="6"/>
      <c r="X1520" s="7"/>
      <c r="Y1520" s="1"/>
      <c r="Z1520" s="6"/>
      <c r="AA1520" s="7"/>
      <c r="AB1520" s="7"/>
      <c r="AC1520" s="7"/>
      <c r="AD1520" s="6"/>
      <c r="AE1520" s="8"/>
      <c r="AF1520" s="6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</row>
    <row r="1521" spans="1:212" x14ac:dyDescent="0.2">
      <c r="A1521" s="122">
        <f t="shared" si="448"/>
        <v>45215</v>
      </c>
      <c r="B1521" s="121">
        <f t="shared" ca="1" si="432"/>
        <v>10175.46623</v>
      </c>
      <c r="C1521" s="123">
        <f t="shared" si="433"/>
        <v>10000</v>
      </c>
      <c r="D1521" s="124">
        <f ca="1">IF(A1521&lt;$B$1,VLOOKUP(A1521,[1]DI!$A$4:$B$15000,2,FALSE),0)</f>
        <v>0.1265</v>
      </c>
      <c r="E1521" s="123">
        <f t="shared" ca="1" si="434"/>
        <v>1.0004727899999999</v>
      </c>
      <c r="F1521" s="123">
        <f ca="1">(TRUNC(PRODUCT($E$12:$E1520),16))</f>
        <v>1.35469249389663</v>
      </c>
      <c r="G1521" s="123">
        <f t="shared" ca="1" si="435"/>
        <v>1.3333270870759</v>
      </c>
      <c r="H1521" s="123">
        <f t="shared" ca="1" si="436"/>
        <v>1.0160241299999999</v>
      </c>
      <c r="I1521" s="124">
        <f t="shared" si="449"/>
        <v>1.15E-2</v>
      </c>
      <c r="J1521" s="125">
        <f t="shared" si="437"/>
        <v>45166</v>
      </c>
      <c r="K1521" s="126">
        <f t="shared" si="438"/>
        <v>33</v>
      </c>
      <c r="L1521" s="127">
        <f t="shared" si="439"/>
        <v>33</v>
      </c>
      <c r="M1521" s="128">
        <f t="shared" si="440"/>
        <v>1.0014984810000001</v>
      </c>
      <c r="N1521" s="128">
        <f t="shared" ca="1" si="441"/>
        <v>1.0175466230000001</v>
      </c>
      <c r="O1521" s="127">
        <f t="shared" si="442"/>
        <v>0</v>
      </c>
      <c r="P1521" s="123">
        <f t="shared" ca="1" si="443"/>
        <v>175.46623</v>
      </c>
      <c r="Q1521" s="129">
        <f t="shared" si="444"/>
        <v>0</v>
      </c>
      <c r="R1521" s="130" t="str">
        <f t="shared" si="445"/>
        <v>J=</v>
      </c>
      <c r="S1521" s="125">
        <f t="shared" si="446"/>
        <v>45348</v>
      </c>
      <c r="T1521" s="133" t="str">
        <f t="shared" si="447"/>
        <v>-</v>
      </c>
      <c r="U1521" s="6"/>
      <c r="V1521" s="6"/>
      <c r="W1521" s="6"/>
      <c r="X1521" s="7"/>
      <c r="Y1521" s="1"/>
      <c r="Z1521" s="6"/>
      <c r="AA1521" s="7"/>
      <c r="AB1521" s="7"/>
      <c r="AC1521" s="7"/>
      <c r="AD1521" s="6"/>
      <c r="AE1521" s="8"/>
      <c r="AF1521" s="6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</row>
    <row r="1522" spans="1:212" x14ac:dyDescent="0.2">
      <c r="A1522" s="122">
        <f t="shared" si="448"/>
        <v>45216</v>
      </c>
      <c r="B1522" s="121">
        <f t="shared" ca="1" si="432"/>
        <v>10180.739059989999</v>
      </c>
      <c r="C1522" s="123">
        <f t="shared" si="433"/>
        <v>10000</v>
      </c>
      <c r="D1522" s="124">
        <f ca="1">IF(A1522&lt;$B$1,VLOOKUP(A1522,[1]DI!$A$4:$B$15000,2,FALSE),0)</f>
        <v>0.1265</v>
      </c>
      <c r="E1522" s="123">
        <f t="shared" ca="1" si="434"/>
        <v>1.0004727899999999</v>
      </c>
      <c r="F1522" s="123">
        <f ca="1">(TRUNC(PRODUCT($E$12:$E1521),16))</f>
        <v>1.3553329789608199</v>
      </c>
      <c r="G1522" s="123">
        <f t="shared" ca="1" si="435"/>
        <v>1.3333270870759</v>
      </c>
      <c r="H1522" s="123">
        <f t="shared" ca="1" si="436"/>
        <v>1.0165044999999999</v>
      </c>
      <c r="I1522" s="124">
        <f t="shared" si="449"/>
        <v>1.15E-2</v>
      </c>
      <c r="J1522" s="125">
        <f t="shared" si="437"/>
        <v>45166</v>
      </c>
      <c r="K1522" s="126">
        <f t="shared" si="438"/>
        <v>34</v>
      </c>
      <c r="L1522" s="127">
        <f t="shared" si="439"/>
        <v>34</v>
      </c>
      <c r="M1522" s="128">
        <f t="shared" si="440"/>
        <v>1.0015439239999999</v>
      </c>
      <c r="N1522" s="128">
        <f t="shared" ca="1" si="441"/>
        <v>1.0180739059999999</v>
      </c>
      <c r="O1522" s="127">
        <f t="shared" si="442"/>
        <v>0</v>
      </c>
      <c r="P1522" s="123">
        <f t="shared" ca="1" si="443"/>
        <v>180.73905998999999</v>
      </c>
      <c r="Q1522" s="129">
        <f t="shared" si="444"/>
        <v>0</v>
      </c>
      <c r="R1522" s="130" t="str">
        <f t="shared" si="445"/>
        <v>J=</v>
      </c>
      <c r="S1522" s="125">
        <f t="shared" si="446"/>
        <v>45348</v>
      </c>
      <c r="T1522" s="133" t="str">
        <f t="shared" si="447"/>
        <v>-</v>
      </c>
      <c r="U1522" s="6"/>
      <c r="V1522" s="6"/>
      <c r="W1522" s="6"/>
      <c r="X1522" s="7"/>
      <c r="Y1522" s="1"/>
      <c r="Z1522" s="6"/>
      <c r="AA1522" s="7"/>
      <c r="AB1522" s="7"/>
      <c r="AC1522" s="7"/>
      <c r="AD1522" s="6"/>
      <c r="AE1522" s="8"/>
      <c r="AF1522" s="6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</row>
    <row r="1523" spans="1:212" x14ac:dyDescent="0.2">
      <c r="A1523" s="122">
        <f t="shared" si="448"/>
        <v>45217</v>
      </c>
      <c r="B1523" s="121">
        <f t="shared" ca="1" si="432"/>
        <v>10186.01456</v>
      </c>
      <c r="C1523" s="123">
        <f t="shared" si="433"/>
        <v>10000</v>
      </c>
      <c r="D1523" s="124">
        <f ca="1">IF(A1523&lt;$B$1,VLOOKUP(A1523,[1]DI!$A$4:$B$15000,2,FALSE),0)</f>
        <v>0.1265</v>
      </c>
      <c r="E1523" s="123">
        <f t="shared" ca="1" si="434"/>
        <v>1.0004727899999999</v>
      </c>
      <c r="F1523" s="123">
        <f ca="1">(TRUNC(PRODUCT($E$12:$E1522),16))</f>
        <v>1.3559737668399401</v>
      </c>
      <c r="G1523" s="123">
        <f t="shared" ca="1" si="435"/>
        <v>1.3333270870759</v>
      </c>
      <c r="H1523" s="123">
        <f t="shared" ca="1" si="436"/>
        <v>1.0169850899999999</v>
      </c>
      <c r="I1523" s="124">
        <f t="shared" si="449"/>
        <v>1.15E-2</v>
      </c>
      <c r="J1523" s="125">
        <f t="shared" si="437"/>
        <v>45166</v>
      </c>
      <c r="K1523" s="126">
        <f t="shared" si="438"/>
        <v>35</v>
      </c>
      <c r="L1523" s="127">
        <f t="shared" si="439"/>
        <v>35</v>
      </c>
      <c r="M1523" s="128">
        <f t="shared" si="440"/>
        <v>1.00158937</v>
      </c>
      <c r="N1523" s="128">
        <f t="shared" ca="1" si="441"/>
        <v>1.0186014560000001</v>
      </c>
      <c r="O1523" s="127">
        <f t="shared" si="442"/>
        <v>0</v>
      </c>
      <c r="P1523" s="123">
        <f t="shared" ca="1" si="443"/>
        <v>186.01455999999999</v>
      </c>
      <c r="Q1523" s="129">
        <f t="shared" si="444"/>
        <v>0</v>
      </c>
      <c r="R1523" s="130" t="str">
        <f t="shared" si="445"/>
        <v>J=</v>
      </c>
      <c r="S1523" s="125">
        <f t="shared" si="446"/>
        <v>45348</v>
      </c>
      <c r="T1523" s="133" t="str">
        <f t="shared" si="447"/>
        <v>-</v>
      </c>
      <c r="U1523" s="6"/>
      <c r="V1523" s="6"/>
      <c r="W1523" s="6"/>
      <c r="X1523" s="7"/>
      <c r="Y1523" s="1"/>
      <c r="Z1523" s="6"/>
      <c r="AA1523" s="7"/>
      <c r="AB1523" s="7"/>
      <c r="AC1523" s="7"/>
      <c r="AD1523" s="6"/>
      <c r="AE1523" s="8"/>
      <c r="AF1523" s="6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</row>
    <row r="1524" spans="1:212" x14ac:dyDescent="0.2">
      <c r="A1524" s="122">
        <f t="shared" si="448"/>
        <v>45218</v>
      </c>
      <c r="B1524" s="121">
        <f t="shared" ca="1" si="432"/>
        <v>10191.292810000001</v>
      </c>
      <c r="C1524" s="123">
        <f t="shared" si="433"/>
        <v>10000</v>
      </c>
      <c r="D1524" s="124">
        <f ca="1">IF(A1524&lt;$B$1,VLOOKUP(A1524,[1]DI!$A$4:$B$15000,2,FALSE),0)</f>
        <v>0.1265</v>
      </c>
      <c r="E1524" s="123">
        <f t="shared" ca="1" si="434"/>
        <v>1.0004727899999999</v>
      </c>
      <c r="F1524" s="123">
        <f ca="1">(TRUNC(PRODUCT($E$12:$E1523),16))</f>
        <v>1.3566148576771699</v>
      </c>
      <c r="G1524" s="123">
        <f t="shared" ca="1" si="435"/>
        <v>1.3333270870759</v>
      </c>
      <c r="H1524" s="123">
        <f t="shared" ca="1" si="436"/>
        <v>1.0174659100000001</v>
      </c>
      <c r="I1524" s="124">
        <f t="shared" si="449"/>
        <v>1.15E-2</v>
      </c>
      <c r="J1524" s="125">
        <f t="shared" si="437"/>
        <v>45166</v>
      </c>
      <c r="K1524" s="126">
        <f t="shared" si="438"/>
        <v>36</v>
      </c>
      <c r="L1524" s="127">
        <f t="shared" si="439"/>
        <v>36</v>
      </c>
      <c r="M1524" s="128">
        <f t="shared" si="440"/>
        <v>1.001634817</v>
      </c>
      <c r="N1524" s="128">
        <f t="shared" ca="1" si="441"/>
        <v>1.0191292810000001</v>
      </c>
      <c r="O1524" s="127">
        <f t="shared" si="442"/>
        <v>0</v>
      </c>
      <c r="P1524" s="123">
        <f t="shared" ca="1" si="443"/>
        <v>191.29281</v>
      </c>
      <c r="Q1524" s="129">
        <f t="shared" si="444"/>
        <v>0</v>
      </c>
      <c r="R1524" s="130" t="str">
        <f t="shared" si="445"/>
        <v>J=</v>
      </c>
      <c r="S1524" s="125">
        <f t="shared" si="446"/>
        <v>45348</v>
      </c>
      <c r="T1524" s="133" t="str">
        <f t="shared" si="447"/>
        <v>-</v>
      </c>
      <c r="U1524" s="6"/>
      <c r="V1524" s="6"/>
      <c r="W1524" s="6"/>
      <c r="X1524" s="7"/>
      <c r="Y1524" s="1"/>
      <c r="Z1524" s="6"/>
      <c r="AA1524" s="7"/>
      <c r="AB1524" s="7"/>
      <c r="AC1524" s="7"/>
      <c r="AD1524" s="6"/>
      <c r="AE1524" s="8"/>
      <c r="AF1524" s="6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</row>
    <row r="1525" spans="1:212" x14ac:dyDescent="0.2">
      <c r="A1525" s="122">
        <f t="shared" si="448"/>
        <v>45219</v>
      </c>
      <c r="B1525" s="121">
        <f t="shared" ca="1" si="432"/>
        <v>10196.573829999999</v>
      </c>
      <c r="C1525" s="123">
        <f t="shared" si="433"/>
        <v>10000</v>
      </c>
      <c r="D1525" s="124">
        <f ca="1">IF(A1525&lt;$B$1,VLOOKUP(A1525,[1]DI!$A$4:$B$15000,2,FALSE),0)</f>
        <v>0.1265</v>
      </c>
      <c r="E1525" s="123">
        <f t="shared" ca="1" si="434"/>
        <v>1.0004727899999999</v>
      </c>
      <c r="F1525" s="123">
        <f ca="1">(TRUNC(PRODUCT($E$12:$E1524),16))</f>
        <v>1.35725625161573</v>
      </c>
      <c r="G1525" s="123">
        <f t="shared" ca="1" si="435"/>
        <v>1.3333270870759</v>
      </c>
      <c r="H1525" s="123">
        <f t="shared" ca="1" si="436"/>
        <v>1.01794696</v>
      </c>
      <c r="I1525" s="124">
        <f t="shared" si="449"/>
        <v>1.15E-2</v>
      </c>
      <c r="J1525" s="125">
        <f t="shared" si="437"/>
        <v>45166</v>
      </c>
      <c r="K1525" s="126">
        <f t="shared" si="438"/>
        <v>37</v>
      </c>
      <c r="L1525" s="127">
        <f t="shared" si="439"/>
        <v>37</v>
      </c>
      <c r="M1525" s="128">
        <f t="shared" si="440"/>
        <v>1.001680267</v>
      </c>
      <c r="N1525" s="128">
        <f t="shared" ca="1" si="441"/>
        <v>1.019657383</v>
      </c>
      <c r="O1525" s="127">
        <f t="shared" si="442"/>
        <v>0</v>
      </c>
      <c r="P1525" s="123">
        <f t="shared" ca="1" si="443"/>
        <v>196.57382999999999</v>
      </c>
      <c r="Q1525" s="129">
        <f t="shared" si="444"/>
        <v>0</v>
      </c>
      <c r="R1525" s="130" t="str">
        <f t="shared" si="445"/>
        <v>J=</v>
      </c>
      <c r="S1525" s="125">
        <f t="shared" si="446"/>
        <v>45348</v>
      </c>
      <c r="T1525" s="133" t="str">
        <f t="shared" si="447"/>
        <v>-</v>
      </c>
      <c r="U1525" s="6"/>
      <c r="V1525" s="6"/>
      <c r="W1525" s="6"/>
      <c r="X1525" s="7"/>
      <c r="Y1525" s="1"/>
      <c r="Z1525" s="6"/>
      <c r="AA1525" s="7"/>
      <c r="AB1525" s="7"/>
      <c r="AC1525" s="7"/>
      <c r="AD1525" s="6"/>
      <c r="AE1525" s="8"/>
      <c r="AF1525" s="6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</row>
    <row r="1526" spans="1:212" x14ac:dyDescent="0.2">
      <c r="A1526" s="122">
        <f t="shared" si="448"/>
        <v>45220</v>
      </c>
      <c r="B1526" s="121">
        <f t="shared" ca="1" si="432"/>
        <v>10201.85751</v>
      </c>
      <c r="C1526" s="123">
        <f t="shared" si="433"/>
        <v>10000</v>
      </c>
      <c r="D1526" s="124">
        <f ca="1">IF(A1526&lt;$B$1,VLOOKUP(A1526,[1]DI!$A$4:$B$15000,2,FALSE),0)</f>
        <v>0</v>
      </c>
      <c r="E1526" s="123">
        <f t="shared" ca="1" si="434"/>
        <v>1</v>
      </c>
      <c r="F1526" s="123">
        <f ca="1">(TRUNC(PRODUCT($E$12:$E1525),16))</f>
        <v>1.35789794879893</v>
      </c>
      <c r="G1526" s="123">
        <f t="shared" ca="1" si="435"/>
        <v>1.3333270870759</v>
      </c>
      <c r="H1526" s="123">
        <f t="shared" ca="1" si="436"/>
        <v>1.01842823</v>
      </c>
      <c r="I1526" s="124">
        <f t="shared" si="449"/>
        <v>1.15E-2</v>
      </c>
      <c r="J1526" s="125">
        <f t="shared" si="437"/>
        <v>45166</v>
      </c>
      <c r="K1526" s="126">
        <f t="shared" si="438"/>
        <v>37</v>
      </c>
      <c r="L1526" s="127">
        <f t="shared" si="439"/>
        <v>38</v>
      </c>
      <c r="M1526" s="128">
        <f t="shared" si="440"/>
        <v>1.001725719</v>
      </c>
      <c r="N1526" s="128">
        <f t="shared" ca="1" si="441"/>
        <v>1.0201857510000001</v>
      </c>
      <c r="O1526" s="127">
        <f t="shared" si="442"/>
        <v>0</v>
      </c>
      <c r="P1526" s="123">
        <f t="shared" ca="1" si="443"/>
        <v>201.85750999999999</v>
      </c>
      <c r="Q1526" s="129">
        <f t="shared" si="444"/>
        <v>0</v>
      </c>
      <c r="R1526" s="130" t="str">
        <f t="shared" si="445"/>
        <v>J=</v>
      </c>
      <c r="S1526" s="125">
        <f t="shared" si="446"/>
        <v>45348</v>
      </c>
      <c r="T1526" s="133" t="str">
        <f t="shared" si="447"/>
        <v>-</v>
      </c>
      <c r="U1526" s="6"/>
      <c r="V1526" s="6"/>
      <c r="W1526" s="6"/>
      <c r="X1526" s="7"/>
      <c r="Y1526" s="1"/>
      <c r="Z1526" s="6"/>
      <c r="AA1526" s="7"/>
      <c r="AB1526" s="7"/>
      <c r="AC1526" s="7"/>
      <c r="AD1526" s="6"/>
      <c r="AE1526" s="8"/>
      <c r="AF1526" s="6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</row>
    <row r="1527" spans="1:212" x14ac:dyDescent="0.2">
      <c r="A1527" s="122">
        <f t="shared" si="448"/>
        <v>45221</v>
      </c>
      <c r="B1527" s="121">
        <f t="shared" ca="1" si="432"/>
        <v>10201.85751</v>
      </c>
      <c r="C1527" s="123">
        <f t="shared" si="433"/>
        <v>10000</v>
      </c>
      <c r="D1527" s="124">
        <f ca="1">IF(A1527&lt;$B$1,VLOOKUP(A1527,[1]DI!$A$4:$B$15000,2,FALSE),0)</f>
        <v>0</v>
      </c>
      <c r="E1527" s="123">
        <f t="shared" ca="1" si="434"/>
        <v>1</v>
      </c>
      <c r="F1527" s="123">
        <f ca="1">(TRUNC(PRODUCT($E$12:$E1526),16))</f>
        <v>1.35789794879893</v>
      </c>
      <c r="G1527" s="123">
        <f t="shared" ca="1" si="435"/>
        <v>1.3333270870759</v>
      </c>
      <c r="H1527" s="123">
        <f t="shared" ca="1" si="436"/>
        <v>1.01842823</v>
      </c>
      <c r="I1527" s="124">
        <f t="shared" si="449"/>
        <v>1.15E-2</v>
      </c>
      <c r="J1527" s="125">
        <f t="shared" si="437"/>
        <v>45166</v>
      </c>
      <c r="K1527" s="126">
        <f t="shared" si="438"/>
        <v>37</v>
      </c>
      <c r="L1527" s="127">
        <f t="shared" si="439"/>
        <v>38</v>
      </c>
      <c r="M1527" s="128">
        <f t="shared" si="440"/>
        <v>1.001725719</v>
      </c>
      <c r="N1527" s="128">
        <f t="shared" ca="1" si="441"/>
        <v>1.0201857510000001</v>
      </c>
      <c r="O1527" s="127">
        <f t="shared" si="442"/>
        <v>0</v>
      </c>
      <c r="P1527" s="123">
        <f t="shared" ca="1" si="443"/>
        <v>201.85750999999999</v>
      </c>
      <c r="Q1527" s="129">
        <f t="shared" si="444"/>
        <v>0</v>
      </c>
      <c r="R1527" s="130" t="str">
        <f t="shared" si="445"/>
        <v>J=</v>
      </c>
      <c r="S1527" s="125">
        <f t="shared" si="446"/>
        <v>45348</v>
      </c>
      <c r="T1527" s="133" t="str">
        <f t="shared" si="447"/>
        <v>-</v>
      </c>
      <c r="U1527" s="6"/>
      <c r="V1527" s="6"/>
      <c r="W1527" s="6"/>
      <c r="X1527" s="7"/>
      <c r="Y1527" s="1"/>
      <c r="Z1527" s="6"/>
      <c r="AA1527" s="7"/>
      <c r="AB1527" s="7"/>
      <c r="AC1527" s="7"/>
      <c r="AD1527" s="6"/>
      <c r="AE1527" s="8"/>
      <c r="AF1527" s="6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</row>
    <row r="1528" spans="1:212" x14ac:dyDescent="0.2">
      <c r="A1528" s="122">
        <f t="shared" si="448"/>
        <v>45222</v>
      </c>
      <c r="B1528" s="121">
        <f t="shared" ca="1" si="432"/>
        <v>10201.85751</v>
      </c>
      <c r="C1528" s="123">
        <f t="shared" si="433"/>
        <v>10000</v>
      </c>
      <c r="D1528" s="124">
        <f ca="1">IF(A1528&lt;$B$1,VLOOKUP(A1528,[1]DI!$A$4:$B$15000,2,FALSE),0)</f>
        <v>0.1265</v>
      </c>
      <c r="E1528" s="123">
        <f t="shared" ca="1" si="434"/>
        <v>1.0004727899999999</v>
      </c>
      <c r="F1528" s="123">
        <f ca="1">(TRUNC(PRODUCT($E$12:$E1527),16))</f>
        <v>1.35789794879893</v>
      </c>
      <c r="G1528" s="123">
        <f t="shared" ca="1" si="435"/>
        <v>1.3333270870759</v>
      </c>
      <c r="H1528" s="123">
        <f t="shared" ca="1" si="436"/>
        <v>1.01842823</v>
      </c>
      <c r="I1528" s="124">
        <f t="shared" si="449"/>
        <v>1.15E-2</v>
      </c>
      <c r="J1528" s="125">
        <f t="shared" si="437"/>
        <v>45166</v>
      </c>
      <c r="K1528" s="126">
        <f t="shared" si="438"/>
        <v>38</v>
      </c>
      <c r="L1528" s="127">
        <f t="shared" si="439"/>
        <v>38</v>
      </c>
      <c r="M1528" s="128">
        <f t="shared" si="440"/>
        <v>1.001725719</v>
      </c>
      <c r="N1528" s="128">
        <f t="shared" ca="1" si="441"/>
        <v>1.0201857510000001</v>
      </c>
      <c r="O1528" s="127">
        <f t="shared" si="442"/>
        <v>0</v>
      </c>
      <c r="P1528" s="123">
        <f t="shared" ca="1" si="443"/>
        <v>201.85750999999999</v>
      </c>
      <c r="Q1528" s="129">
        <f t="shared" si="444"/>
        <v>0</v>
      </c>
      <c r="R1528" s="130" t="str">
        <f t="shared" si="445"/>
        <v>J=</v>
      </c>
      <c r="S1528" s="125">
        <f t="shared" si="446"/>
        <v>45348</v>
      </c>
      <c r="T1528" s="133" t="str">
        <f t="shared" si="447"/>
        <v>-</v>
      </c>
      <c r="U1528" s="6"/>
      <c r="V1528" s="6"/>
      <c r="W1528" s="6"/>
      <c r="X1528" s="7"/>
      <c r="Y1528" s="1"/>
      <c r="Z1528" s="6"/>
      <c r="AA1528" s="7"/>
      <c r="AB1528" s="7"/>
      <c r="AC1528" s="7"/>
      <c r="AD1528" s="6"/>
      <c r="AE1528" s="8"/>
      <c r="AF1528" s="6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</row>
    <row r="1529" spans="1:212" x14ac:dyDescent="0.2">
      <c r="A1529" s="122">
        <f t="shared" si="448"/>
        <v>45223</v>
      </c>
      <c r="B1529" s="121">
        <f t="shared" ca="1" si="432"/>
        <v>10207.144050000001</v>
      </c>
      <c r="C1529" s="123">
        <f t="shared" si="433"/>
        <v>10000</v>
      </c>
      <c r="D1529" s="124">
        <f ca="1">IF(A1529&lt;$B$1,VLOOKUP(A1529,[1]DI!$A$4:$B$15000,2,FALSE),0)</f>
        <v>0.1265</v>
      </c>
      <c r="E1529" s="123">
        <f t="shared" ca="1" si="434"/>
        <v>1.0004727899999999</v>
      </c>
      <c r="F1529" s="123">
        <f ca="1">(TRUNC(PRODUCT($E$12:$E1528),16))</f>
        <v>1.35853994937014</v>
      </c>
      <c r="G1529" s="123">
        <f t="shared" ca="1" si="435"/>
        <v>1.3333270870759</v>
      </c>
      <c r="H1529" s="123">
        <f t="shared" ca="1" si="436"/>
        <v>1.01890974</v>
      </c>
      <c r="I1529" s="124">
        <f t="shared" si="449"/>
        <v>1.15E-2</v>
      </c>
      <c r="J1529" s="125">
        <f t="shared" si="437"/>
        <v>45166</v>
      </c>
      <c r="K1529" s="126">
        <f t="shared" si="438"/>
        <v>39</v>
      </c>
      <c r="L1529" s="127">
        <f t="shared" si="439"/>
        <v>39</v>
      </c>
      <c r="M1529" s="128">
        <f t="shared" si="440"/>
        <v>1.0017711730000001</v>
      </c>
      <c r="N1529" s="128">
        <f t="shared" ca="1" si="441"/>
        <v>1.0207144050000001</v>
      </c>
      <c r="O1529" s="127">
        <f t="shared" si="442"/>
        <v>0</v>
      </c>
      <c r="P1529" s="123">
        <f t="shared" ca="1" si="443"/>
        <v>207.14404999999999</v>
      </c>
      <c r="Q1529" s="129">
        <f t="shared" si="444"/>
        <v>0</v>
      </c>
      <c r="R1529" s="130" t="str">
        <f t="shared" si="445"/>
        <v>J=</v>
      </c>
      <c r="S1529" s="125">
        <f t="shared" si="446"/>
        <v>45348</v>
      </c>
      <c r="T1529" s="133" t="str">
        <f t="shared" si="447"/>
        <v>-</v>
      </c>
      <c r="U1529" s="6"/>
      <c r="V1529" s="6"/>
      <c r="W1529" s="6"/>
      <c r="X1529" s="7"/>
      <c r="Y1529" s="1"/>
      <c r="Z1529" s="6"/>
      <c r="AA1529" s="7"/>
      <c r="AB1529" s="7"/>
      <c r="AC1529" s="7"/>
      <c r="AD1529" s="6"/>
      <c r="AE1529" s="8"/>
      <c r="AF1529" s="6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</row>
    <row r="1530" spans="1:212" x14ac:dyDescent="0.2">
      <c r="A1530" s="122">
        <f t="shared" si="448"/>
        <v>45224</v>
      </c>
      <c r="B1530" s="121">
        <f t="shared" ca="1" si="432"/>
        <v>10212.43326</v>
      </c>
      <c r="C1530" s="123">
        <f t="shared" si="433"/>
        <v>10000</v>
      </c>
      <c r="D1530" s="124">
        <f ca="1">IF(A1530&lt;$B$1,VLOOKUP(A1530,[1]DI!$A$4:$B$15000,2,FALSE),0)</f>
        <v>0.1265</v>
      </c>
      <c r="E1530" s="123">
        <f t="shared" ca="1" si="434"/>
        <v>1.0004727899999999</v>
      </c>
      <c r="F1530" s="123">
        <f ca="1">(TRUNC(PRODUCT($E$12:$E1529),16))</f>
        <v>1.3591822534728</v>
      </c>
      <c r="G1530" s="123">
        <f t="shared" ca="1" si="435"/>
        <v>1.3333270870759</v>
      </c>
      <c r="H1530" s="123">
        <f t="shared" ca="1" si="436"/>
        <v>1.01939147</v>
      </c>
      <c r="I1530" s="124">
        <f t="shared" si="449"/>
        <v>1.15E-2</v>
      </c>
      <c r="J1530" s="125">
        <f t="shared" si="437"/>
        <v>45166</v>
      </c>
      <c r="K1530" s="126">
        <f t="shared" si="438"/>
        <v>40</v>
      </c>
      <c r="L1530" s="127">
        <f t="shared" si="439"/>
        <v>40</v>
      </c>
      <c r="M1530" s="128">
        <f t="shared" si="440"/>
        <v>1.0018166289999999</v>
      </c>
      <c r="N1530" s="128">
        <f t="shared" ca="1" si="441"/>
        <v>1.021243326</v>
      </c>
      <c r="O1530" s="127">
        <f t="shared" si="442"/>
        <v>0</v>
      </c>
      <c r="P1530" s="123">
        <f t="shared" ca="1" si="443"/>
        <v>212.43325999999999</v>
      </c>
      <c r="Q1530" s="129">
        <f t="shared" si="444"/>
        <v>0</v>
      </c>
      <c r="R1530" s="130" t="str">
        <f t="shared" si="445"/>
        <v>J=</v>
      </c>
      <c r="S1530" s="125">
        <f t="shared" si="446"/>
        <v>45348</v>
      </c>
      <c r="T1530" s="133" t="str">
        <f t="shared" si="447"/>
        <v>-</v>
      </c>
      <c r="U1530" s="6"/>
      <c r="V1530" s="6"/>
      <c r="W1530" s="6"/>
      <c r="X1530" s="7"/>
      <c r="Y1530" s="1"/>
      <c r="Z1530" s="6"/>
      <c r="AA1530" s="7"/>
      <c r="AB1530" s="7"/>
      <c r="AC1530" s="7"/>
      <c r="AD1530" s="6"/>
      <c r="AE1530" s="8"/>
      <c r="AF1530" s="6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</row>
    <row r="1531" spans="1:212" x14ac:dyDescent="0.2">
      <c r="A1531" s="122">
        <f t="shared" si="448"/>
        <v>45225</v>
      </c>
      <c r="B1531" s="121">
        <f t="shared" ca="1" si="432"/>
        <v>10217.72512999</v>
      </c>
      <c r="C1531" s="123">
        <f t="shared" si="433"/>
        <v>10000</v>
      </c>
      <c r="D1531" s="124">
        <f ca="1">IF(A1531&lt;$B$1,VLOOKUP(A1531,[1]DI!$A$4:$B$15000,2,FALSE),0)</f>
        <v>0.1265</v>
      </c>
      <c r="E1531" s="123">
        <f t="shared" ca="1" si="434"/>
        <v>1.0004727899999999</v>
      </c>
      <c r="F1531" s="123">
        <f ca="1">(TRUNC(PRODUCT($E$12:$E1530),16))</f>
        <v>1.35982486125042</v>
      </c>
      <c r="G1531" s="123">
        <f t="shared" ca="1" si="435"/>
        <v>1.3333270870759</v>
      </c>
      <c r="H1531" s="123">
        <f t="shared" ca="1" si="436"/>
        <v>1.0198734199999999</v>
      </c>
      <c r="I1531" s="124">
        <f t="shared" si="449"/>
        <v>1.15E-2</v>
      </c>
      <c r="J1531" s="125">
        <f t="shared" si="437"/>
        <v>45166</v>
      </c>
      <c r="K1531" s="126">
        <f t="shared" si="438"/>
        <v>41</v>
      </c>
      <c r="L1531" s="127">
        <f t="shared" si="439"/>
        <v>41</v>
      </c>
      <c r="M1531" s="128">
        <f t="shared" si="440"/>
        <v>1.0018620869999999</v>
      </c>
      <c r="N1531" s="128">
        <f t="shared" ca="1" si="441"/>
        <v>1.0217725129999999</v>
      </c>
      <c r="O1531" s="127">
        <f t="shared" si="442"/>
        <v>0</v>
      </c>
      <c r="P1531" s="123">
        <f t="shared" ca="1" si="443"/>
        <v>217.72512999</v>
      </c>
      <c r="Q1531" s="129">
        <f t="shared" si="444"/>
        <v>0</v>
      </c>
      <c r="R1531" s="130" t="str">
        <f t="shared" si="445"/>
        <v>J=</v>
      </c>
      <c r="S1531" s="125">
        <f t="shared" si="446"/>
        <v>45348</v>
      </c>
      <c r="T1531" s="133" t="str">
        <f t="shared" si="447"/>
        <v>-</v>
      </c>
      <c r="U1531" s="6"/>
      <c r="V1531" s="6"/>
      <c r="W1531" s="6"/>
      <c r="X1531" s="7"/>
      <c r="Y1531" s="1"/>
      <c r="Z1531" s="6"/>
      <c r="AA1531" s="7"/>
      <c r="AB1531" s="7"/>
      <c r="AC1531" s="7"/>
      <c r="AD1531" s="6"/>
      <c r="AE1531" s="8"/>
      <c r="AF1531" s="6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</row>
    <row r="1532" spans="1:212" x14ac:dyDescent="0.2">
      <c r="A1532" s="122">
        <f t="shared" si="448"/>
        <v>45226</v>
      </c>
      <c r="B1532" s="121">
        <f t="shared" ca="1" si="432"/>
        <v>10223.01986</v>
      </c>
      <c r="C1532" s="123">
        <f t="shared" si="433"/>
        <v>10000</v>
      </c>
      <c r="D1532" s="124">
        <f ca="1">IF(A1532&lt;$B$1,VLOOKUP(A1532,[1]DI!$A$4:$B$15000,2,FALSE),0)</f>
        <v>0.1265</v>
      </c>
      <c r="E1532" s="123">
        <f t="shared" ca="1" si="434"/>
        <v>1.0004727899999999</v>
      </c>
      <c r="F1532" s="123">
        <f ca="1">(TRUNC(PRODUCT($E$12:$E1531),16))</f>
        <v>1.3604677728465699</v>
      </c>
      <c r="G1532" s="123">
        <f t="shared" ca="1" si="435"/>
        <v>1.3333270870759</v>
      </c>
      <c r="H1532" s="123">
        <f t="shared" ca="1" si="436"/>
        <v>1.02035561</v>
      </c>
      <c r="I1532" s="124">
        <f t="shared" si="449"/>
        <v>1.15E-2</v>
      </c>
      <c r="J1532" s="125">
        <f t="shared" si="437"/>
        <v>45166</v>
      </c>
      <c r="K1532" s="126">
        <f t="shared" si="438"/>
        <v>42</v>
      </c>
      <c r="L1532" s="127">
        <f t="shared" si="439"/>
        <v>42</v>
      </c>
      <c r="M1532" s="128">
        <f t="shared" si="440"/>
        <v>1.0019075470000001</v>
      </c>
      <c r="N1532" s="128">
        <f t="shared" ca="1" si="441"/>
        <v>1.022301986</v>
      </c>
      <c r="O1532" s="127">
        <f t="shared" si="442"/>
        <v>0</v>
      </c>
      <c r="P1532" s="123">
        <f t="shared" ca="1" si="443"/>
        <v>223.01985999999999</v>
      </c>
      <c r="Q1532" s="129">
        <f t="shared" si="444"/>
        <v>0</v>
      </c>
      <c r="R1532" s="130" t="str">
        <f t="shared" si="445"/>
        <v>J=</v>
      </c>
      <c r="S1532" s="125">
        <f t="shared" si="446"/>
        <v>45348</v>
      </c>
      <c r="T1532" s="133" t="str">
        <f t="shared" si="447"/>
        <v>-</v>
      </c>
      <c r="U1532" s="6"/>
      <c r="V1532" s="6"/>
      <c r="W1532" s="6"/>
      <c r="X1532" s="7"/>
      <c r="Y1532" s="1"/>
      <c r="Z1532" s="6"/>
      <c r="AA1532" s="7"/>
      <c r="AB1532" s="7"/>
      <c r="AC1532" s="7"/>
      <c r="AD1532" s="6"/>
      <c r="AE1532" s="8"/>
      <c r="AF1532" s="6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</row>
    <row r="1533" spans="1:212" x14ac:dyDescent="0.2">
      <c r="A1533" s="122">
        <f t="shared" si="448"/>
        <v>45227</v>
      </c>
      <c r="B1533" s="121">
        <f t="shared" ca="1" si="432"/>
        <v>10228.317259990001</v>
      </c>
      <c r="C1533" s="123">
        <f t="shared" si="433"/>
        <v>10000</v>
      </c>
      <c r="D1533" s="124">
        <f ca="1">IF(A1533&lt;$B$1,VLOOKUP(A1533,[1]DI!$A$4:$B$15000,2,FALSE),0)</f>
        <v>0</v>
      </c>
      <c r="E1533" s="123">
        <f t="shared" ca="1" si="434"/>
        <v>1</v>
      </c>
      <c r="F1533" s="123">
        <f ca="1">(TRUNC(PRODUCT($E$12:$E1532),16))</f>
        <v>1.3611109884049</v>
      </c>
      <c r="G1533" s="123">
        <f t="shared" ca="1" si="435"/>
        <v>1.3333270870759</v>
      </c>
      <c r="H1533" s="123">
        <f t="shared" ca="1" si="436"/>
        <v>1.02083802</v>
      </c>
      <c r="I1533" s="124">
        <f t="shared" si="449"/>
        <v>1.15E-2</v>
      </c>
      <c r="J1533" s="125">
        <f t="shared" si="437"/>
        <v>45166</v>
      </c>
      <c r="K1533" s="126">
        <f t="shared" si="438"/>
        <v>42</v>
      </c>
      <c r="L1533" s="127">
        <f t="shared" si="439"/>
        <v>43</v>
      </c>
      <c r="M1533" s="128">
        <f t="shared" si="440"/>
        <v>1.001953009</v>
      </c>
      <c r="N1533" s="128">
        <f t="shared" ca="1" si="441"/>
        <v>1.0228317259999999</v>
      </c>
      <c r="O1533" s="127">
        <f t="shared" si="442"/>
        <v>0</v>
      </c>
      <c r="P1533" s="123">
        <f t="shared" ca="1" si="443"/>
        <v>228.31725999</v>
      </c>
      <c r="Q1533" s="129">
        <f t="shared" si="444"/>
        <v>0</v>
      </c>
      <c r="R1533" s="130" t="str">
        <f t="shared" si="445"/>
        <v>J=</v>
      </c>
      <c r="S1533" s="125">
        <f t="shared" si="446"/>
        <v>45348</v>
      </c>
      <c r="T1533" s="133" t="str">
        <f t="shared" si="447"/>
        <v>-</v>
      </c>
      <c r="U1533" s="6"/>
      <c r="V1533" s="6"/>
      <c r="W1533" s="6"/>
      <c r="X1533" s="7"/>
      <c r="Y1533" s="1"/>
      <c r="Z1533" s="6"/>
      <c r="AA1533" s="7"/>
      <c r="AB1533" s="7"/>
      <c r="AC1533" s="7"/>
      <c r="AD1533" s="6"/>
      <c r="AE1533" s="8"/>
      <c r="AF1533" s="6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</row>
    <row r="1534" spans="1:212" x14ac:dyDescent="0.2">
      <c r="A1534" s="122">
        <f t="shared" si="448"/>
        <v>45228</v>
      </c>
      <c r="B1534" s="121">
        <f t="shared" ca="1" si="432"/>
        <v>10228.317259990001</v>
      </c>
      <c r="C1534" s="123">
        <f t="shared" si="433"/>
        <v>10000</v>
      </c>
      <c r="D1534" s="124">
        <f ca="1">IF(A1534&lt;$B$1,VLOOKUP(A1534,[1]DI!$A$4:$B$15000,2,FALSE),0)</f>
        <v>0</v>
      </c>
      <c r="E1534" s="123">
        <f t="shared" ca="1" si="434"/>
        <v>1</v>
      </c>
      <c r="F1534" s="123">
        <f ca="1">(TRUNC(PRODUCT($E$12:$E1533),16))</f>
        <v>1.3611109884049</v>
      </c>
      <c r="G1534" s="123">
        <f t="shared" ca="1" si="435"/>
        <v>1.3333270870759</v>
      </c>
      <c r="H1534" s="123">
        <f t="shared" ca="1" si="436"/>
        <v>1.02083802</v>
      </c>
      <c r="I1534" s="124">
        <f t="shared" si="449"/>
        <v>1.15E-2</v>
      </c>
      <c r="J1534" s="125">
        <f t="shared" si="437"/>
        <v>45166</v>
      </c>
      <c r="K1534" s="126">
        <f t="shared" si="438"/>
        <v>42</v>
      </c>
      <c r="L1534" s="127">
        <f t="shared" si="439"/>
        <v>43</v>
      </c>
      <c r="M1534" s="128">
        <f t="shared" si="440"/>
        <v>1.001953009</v>
      </c>
      <c r="N1534" s="128">
        <f t="shared" ca="1" si="441"/>
        <v>1.0228317259999999</v>
      </c>
      <c r="O1534" s="127">
        <f t="shared" si="442"/>
        <v>0</v>
      </c>
      <c r="P1534" s="123">
        <f t="shared" ca="1" si="443"/>
        <v>228.31725999</v>
      </c>
      <c r="Q1534" s="129">
        <f t="shared" si="444"/>
        <v>0</v>
      </c>
      <c r="R1534" s="130" t="str">
        <f t="shared" si="445"/>
        <v>J=</v>
      </c>
      <c r="S1534" s="125">
        <f t="shared" si="446"/>
        <v>45348</v>
      </c>
      <c r="T1534" s="133" t="str">
        <f t="shared" si="447"/>
        <v>-</v>
      </c>
      <c r="U1534" s="6"/>
      <c r="V1534" s="6"/>
      <c r="W1534" s="6"/>
      <c r="X1534" s="7"/>
      <c r="Y1534" s="1"/>
      <c r="Z1534" s="6"/>
      <c r="AA1534" s="7"/>
      <c r="AB1534" s="7"/>
      <c r="AC1534" s="7"/>
      <c r="AD1534" s="6"/>
      <c r="AE1534" s="8"/>
      <c r="AF1534" s="6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</row>
    <row r="1535" spans="1:212" x14ac:dyDescent="0.2">
      <c r="A1535" s="122">
        <f t="shared" si="448"/>
        <v>45229</v>
      </c>
      <c r="B1535" s="121">
        <f t="shared" ca="1" si="432"/>
        <v>10228.317259990001</v>
      </c>
      <c r="C1535" s="123">
        <f t="shared" si="433"/>
        <v>10000</v>
      </c>
      <c r="D1535" s="124">
        <f ca="1">IF(A1535&lt;$B$1,VLOOKUP(A1535,[1]DI!$A$4:$B$15000,2,FALSE),0)</f>
        <v>0.1265</v>
      </c>
      <c r="E1535" s="123">
        <f t="shared" ca="1" si="434"/>
        <v>1.0004727899999999</v>
      </c>
      <c r="F1535" s="123">
        <f ca="1">(TRUNC(PRODUCT($E$12:$E1534),16))</f>
        <v>1.3611109884049</v>
      </c>
      <c r="G1535" s="123">
        <f t="shared" ca="1" si="435"/>
        <v>1.3333270870759</v>
      </c>
      <c r="H1535" s="123">
        <f t="shared" ca="1" si="436"/>
        <v>1.02083802</v>
      </c>
      <c r="I1535" s="124">
        <f t="shared" si="449"/>
        <v>1.15E-2</v>
      </c>
      <c r="J1535" s="125">
        <f t="shared" si="437"/>
        <v>45166</v>
      </c>
      <c r="K1535" s="126">
        <f t="shared" si="438"/>
        <v>43</v>
      </c>
      <c r="L1535" s="127">
        <f t="shared" si="439"/>
        <v>43</v>
      </c>
      <c r="M1535" s="128">
        <f t="shared" si="440"/>
        <v>1.001953009</v>
      </c>
      <c r="N1535" s="128">
        <f t="shared" ca="1" si="441"/>
        <v>1.0228317259999999</v>
      </c>
      <c r="O1535" s="127">
        <f t="shared" si="442"/>
        <v>0</v>
      </c>
      <c r="P1535" s="123">
        <f t="shared" ca="1" si="443"/>
        <v>228.31725999</v>
      </c>
      <c r="Q1535" s="129">
        <f t="shared" si="444"/>
        <v>0</v>
      </c>
      <c r="R1535" s="130" t="str">
        <f t="shared" si="445"/>
        <v>J=</v>
      </c>
      <c r="S1535" s="125">
        <f t="shared" si="446"/>
        <v>45348</v>
      </c>
      <c r="T1535" s="133" t="str">
        <f t="shared" si="447"/>
        <v>-</v>
      </c>
      <c r="U1535" s="6"/>
      <c r="V1535" s="6"/>
      <c r="W1535" s="6"/>
      <c r="X1535" s="7"/>
      <c r="Y1535" s="1"/>
      <c r="Z1535" s="6"/>
      <c r="AA1535" s="7"/>
      <c r="AB1535" s="7"/>
      <c r="AC1535" s="7"/>
      <c r="AD1535" s="6"/>
      <c r="AE1535" s="8"/>
      <c r="AF1535" s="6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</row>
    <row r="1536" spans="1:212" x14ac:dyDescent="0.2">
      <c r="A1536" s="122">
        <f t="shared" si="448"/>
        <v>45230</v>
      </c>
      <c r="B1536" s="121">
        <f t="shared" ca="1" si="432"/>
        <v>10233.61752</v>
      </c>
      <c r="C1536" s="123">
        <f t="shared" si="433"/>
        <v>10000</v>
      </c>
      <c r="D1536" s="124">
        <f ca="1">IF(A1536&lt;$B$1,VLOOKUP(A1536,[1]DI!$A$4:$B$15000,2,FALSE),0)</f>
        <v>0.1265</v>
      </c>
      <c r="E1536" s="123">
        <f t="shared" ca="1" si="434"/>
        <v>1.0004727899999999</v>
      </c>
      <c r="F1536" s="123">
        <f ca="1">(TRUNC(PRODUCT($E$12:$E1535),16))</f>
        <v>1.3617545080691</v>
      </c>
      <c r="G1536" s="123">
        <f t="shared" ca="1" si="435"/>
        <v>1.3333270870759</v>
      </c>
      <c r="H1536" s="123">
        <f t="shared" ca="1" si="436"/>
        <v>1.0213206699999999</v>
      </c>
      <c r="I1536" s="124">
        <f t="shared" si="449"/>
        <v>1.15E-2</v>
      </c>
      <c r="J1536" s="125">
        <f t="shared" si="437"/>
        <v>45166</v>
      </c>
      <c r="K1536" s="126">
        <f t="shared" si="438"/>
        <v>44</v>
      </c>
      <c r="L1536" s="127">
        <f t="shared" si="439"/>
        <v>44</v>
      </c>
      <c r="M1536" s="128">
        <f t="shared" si="440"/>
        <v>1.001998473</v>
      </c>
      <c r="N1536" s="128">
        <f t="shared" ca="1" si="441"/>
        <v>1.023361752</v>
      </c>
      <c r="O1536" s="127">
        <f t="shared" si="442"/>
        <v>0</v>
      </c>
      <c r="P1536" s="123">
        <f t="shared" ca="1" si="443"/>
        <v>233.61752000000001</v>
      </c>
      <c r="Q1536" s="129">
        <f t="shared" si="444"/>
        <v>0</v>
      </c>
      <c r="R1536" s="130" t="str">
        <f t="shared" si="445"/>
        <v>J=</v>
      </c>
      <c r="S1536" s="125">
        <f t="shared" si="446"/>
        <v>45348</v>
      </c>
      <c r="T1536" s="133" t="str">
        <f t="shared" si="447"/>
        <v>-</v>
      </c>
      <c r="U1536" s="6"/>
      <c r="V1536" s="6"/>
      <c r="W1536" s="6"/>
      <c r="X1536" s="7"/>
      <c r="Y1536" s="1"/>
      <c r="Z1536" s="6"/>
      <c r="AA1536" s="7"/>
      <c r="AB1536" s="7"/>
      <c r="AC1536" s="7"/>
      <c r="AD1536" s="6"/>
      <c r="AE1536" s="8"/>
      <c r="AF1536" s="6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</row>
    <row r="1537" spans="1:212" x14ac:dyDescent="0.2">
      <c r="A1537" s="122">
        <f t="shared" si="448"/>
        <v>45231</v>
      </c>
      <c r="B1537" s="121">
        <f t="shared" ref="B1537:B1600" ca="1" si="450">IF(A1537&lt;=TODAY(),C1537+P1537,IF(AND(A1537&gt;TODAY(),A1537&lt;=$B$1),IF(VLOOKUP(TODAY(),$A$10:$D$5000,4,FALSE)=0,"n.d",C1537+P1537),"n.d"))</f>
        <v>10238.920439990001</v>
      </c>
      <c r="C1537" s="123">
        <f t="shared" ref="C1537:C1600" si="451">(C1536-Q1536)</f>
        <v>10000</v>
      </c>
      <c r="D1537" s="124">
        <f ca="1">IF(A1537&lt;$B$1,VLOOKUP(A1537,[1]DI!$A$4:$B$15000,2,FALSE),0)</f>
        <v>0.1265</v>
      </c>
      <c r="E1537" s="123">
        <f t="shared" ref="E1537:E1600" ca="1" si="452">IF(A1537&lt;A$10,1,ROUND(((1+D1537)^(1/252)),8))</f>
        <v>1.0004727899999999</v>
      </c>
      <c r="F1537" s="123">
        <f ca="1">(TRUNC(PRODUCT($E$12:$E1536),16))</f>
        <v>1.36239833198297</v>
      </c>
      <c r="G1537" s="123">
        <f t="shared" ref="G1537:G1600" ca="1" si="453">IF(O1536&gt;0,F1536,G1536)</f>
        <v>1.3333270870759</v>
      </c>
      <c r="H1537" s="123">
        <f t="shared" ref="H1537:H1600" ca="1" si="454">ROUND(F1537/G1537,8)</f>
        <v>1.0218035400000001</v>
      </c>
      <c r="I1537" s="124">
        <f t="shared" si="449"/>
        <v>1.15E-2</v>
      </c>
      <c r="J1537" s="125">
        <f t="shared" ref="J1537:J1600" si="455">IF(O1536&gt;0,VLOOKUP(O1536,V$12:AF$48,2),J1536)</f>
        <v>45166</v>
      </c>
      <c r="K1537" s="126">
        <f t="shared" ref="K1537:K1600" si="456">IF(A1537&gt;J1537,IF(NETWORKDAYS(J1537,A1537,$V$52:$V$436)-1=0,1,NETWORKDAYS(J1537,A1537,$V$52:$V$436)-1),0)</f>
        <v>45</v>
      </c>
      <c r="L1537" s="127">
        <f t="shared" ref="L1537:L1600" si="457">IF(AND(K1537=1,K1536=1),1,IF(K1537&gt;0,IF(K1537=K1536,K1537+1,K1537),0))</f>
        <v>45</v>
      </c>
      <c r="M1537" s="128">
        <f t="shared" ref="M1537:M1600" si="458">ROUND((I1537+1)^(L1537/252),9)</f>
        <v>1.002043939</v>
      </c>
      <c r="N1537" s="128">
        <f t="shared" ref="N1537:N1600" ca="1" si="459">ROUND(H1537*M1537,9)</f>
        <v>1.0238920439999999</v>
      </c>
      <c r="O1537" s="127">
        <f t="shared" ref="O1537:O1600" si="460">IF(VLOOKUP(A1537,W$12:AD$48,8)=VLOOKUP(A1536,W$12:AD$48,8),0,VLOOKUP(A1537,W$12:AD$48,8))</f>
        <v>0</v>
      </c>
      <c r="P1537" s="123">
        <f t="shared" ref="P1537:P1600" ca="1" si="461">TRUNC(((N1537-1)*C1537),8)</f>
        <v>238.92043999000001</v>
      </c>
      <c r="Q1537" s="129">
        <f t="shared" ref="Q1537:Q1600" si="462">IF(O1537&gt;0,VLOOKUP(O1537,$V$12:$AA$48,6),0)</f>
        <v>0</v>
      </c>
      <c r="R1537" s="130" t="str">
        <f t="shared" ref="R1537:R1600" si="463">IF(O1536&gt;0,VLOOKUP(O1536,V$12:AF$48,10),R1536)</f>
        <v>J=</v>
      </c>
      <c r="S1537" s="125">
        <f t="shared" ref="S1537:S1600" si="464">IF(O1536&gt;0,VLOOKUP(O1536,V$12:AF$48,11),S1536)</f>
        <v>45348</v>
      </c>
      <c r="T1537" s="133" t="str">
        <f t="shared" ref="T1537:T1600" si="465">IF(O1537&gt;0,(P1537+Q1537)*T$9,"-")</f>
        <v>-</v>
      </c>
      <c r="U1537" s="6"/>
      <c r="V1537" s="6"/>
      <c r="W1537" s="6"/>
      <c r="X1537" s="7"/>
      <c r="Y1537" s="1"/>
      <c r="Z1537" s="6"/>
      <c r="AA1537" s="7"/>
      <c r="AB1537" s="7"/>
      <c r="AC1537" s="7"/>
      <c r="AD1537" s="6"/>
      <c r="AE1537" s="8"/>
      <c r="AF1537" s="6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</row>
    <row r="1538" spans="1:212" x14ac:dyDescent="0.2">
      <c r="A1538" s="122">
        <f t="shared" si="448"/>
        <v>45232</v>
      </c>
      <c r="B1538" s="121">
        <f t="shared" ca="1" si="450"/>
        <v>10244.22603</v>
      </c>
      <c r="C1538" s="123">
        <f t="shared" si="451"/>
        <v>10000</v>
      </c>
      <c r="D1538" s="124">
        <f ca="1">IF(A1538&lt;$B$1,VLOOKUP(A1538,[1]DI!$A$4:$B$15000,2,FALSE),0)</f>
        <v>0</v>
      </c>
      <c r="E1538" s="123">
        <f t="shared" ca="1" si="452"/>
        <v>1</v>
      </c>
      <c r="F1538" s="123">
        <f ca="1">(TRUNC(PRODUCT($E$12:$E1537),16))</f>
        <v>1.3630424602903499</v>
      </c>
      <c r="G1538" s="123">
        <f t="shared" ca="1" si="453"/>
        <v>1.3333270870759</v>
      </c>
      <c r="H1538" s="123">
        <f t="shared" ca="1" si="454"/>
        <v>1.02228663</v>
      </c>
      <c r="I1538" s="124">
        <f t="shared" si="449"/>
        <v>1.15E-2</v>
      </c>
      <c r="J1538" s="125">
        <f t="shared" si="455"/>
        <v>45166</v>
      </c>
      <c r="K1538" s="126">
        <f t="shared" si="456"/>
        <v>45</v>
      </c>
      <c r="L1538" s="127">
        <f t="shared" si="457"/>
        <v>46</v>
      </c>
      <c r="M1538" s="128">
        <f t="shared" si="458"/>
        <v>1.0020894069999999</v>
      </c>
      <c r="N1538" s="128">
        <f t="shared" ca="1" si="459"/>
        <v>1.0244226030000001</v>
      </c>
      <c r="O1538" s="127">
        <f t="shared" si="460"/>
        <v>0</v>
      </c>
      <c r="P1538" s="123">
        <f t="shared" ca="1" si="461"/>
        <v>244.22603000000001</v>
      </c>
      <c r="Q1538" s="129">
        <f t="shared" si="462"/>
        <v>0</v>
      </c>
      <c r="R1538" s="130" t="str">
        <f t="shared" si="463"/>
        <v>J=</v>
      </c>
      <c r="S1538" s="125">
        <f t="shared" si="464"/>
        <v>45348</v>
      </c>
      <c r="T1538" s="133" t="str">
        <f t="shared" si="465"/>
        <v>-</v>
      </c>
      <c r="U1538" s="6"/>
      <c r="V1538" s="6"/>
      <c r="W1538" s="6"/>
      <c r="X1538" s="7"/>
      <c r="Y1538" s="1"/>
      <c r="Z1538" s="6"/>
      <c r="AA1538" s="7"/>
      <c r="AB1538" s="7"/>
      <c r="AC1538" s="7"/>
      <c r="AD1538" s="6"/>
      <c r="AE1538" s="8"/>
      <c r="AF1538" s="6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</row>
    <row r="1539" spans="1:212" x14ac:dyDescent="0.2">
      <c r="A1539" s="122">
        <f t="shared" si="448"/>
        <v>45233</v>
      </c>
      <c r="B1539" s="121">
        <f t="shared" ca="1" si="450"/>
        <v>10244.22603</v>
      </c>
      <c r="C1539" s="123">
        <f t="shared" si="451"/>
        <v>10000</v>
      </c>
      <c r="D1539" s="124">
        <f ca="1">IF(A1539&lt;$B$1,VLOOKUP(A1539,[1]DI!$A$4:$B$15000,2,FALSE),0)</f>
        <v>0.1215</v>
      </c>
      <c r="E1539" s="123">
        <f t="shared" ca="1" si="452"/>
        <v>1.00045513</v>
      </c>
      <c r="F1539" s="123">
        <f ca="1">(TRUNC(PRODUCT($E$12:$E1538),16))</f>
        <v>1.3630424602903499</v>
      </c>
      <c r="G1539" s="123">
        <f t="shared" ca="1" si="453"/>
        <v>1.3333270870759</v>
      </c>
      <c r="H1539" s="123">
        <f t="shared" ca="1" si="454"/>
        <v>1.02228663</v>
      </c>
      <c r="I1539" s="124">
        <f t="shared" si="449"/>
        <v>1.15E-2</v>
      </c>
      <c r="J1539" s="125">
        <f t="shared" si="455"/>
        <v>45166</v>
      </c>
      <c r="K1539" s="126">
        <f t="shared" si="456"/>
        <v>46</v>
      </c>
      <c r="L1539" s="127">
        <f t="shared" si="457"/>
        <v>46</v>
      </c>
      <c r="M1539" s="128">
        <f t="shared" si="458"/>
        <v>1.0020894069999999</v>
      </c>
      <c r="N1539" s="128">
        <f t="shared" ca="1" si="459"/>
        <v>1.0244226030000001</v>
      </c>
      <c r="O1539" s="127">
        <f t="shared" si="460"/>
        <v>0</v>
      </c>
      <c r="P1539" s="123">
        <f t="shared" ca="1" si="461"/>
        <v>244.22603000000001</v>
      </c>
      <c r="Q1539" s="129">
        <f t="shared" si="462"/>
        <v>0</v>
      </c>
      <c r="R1539" s="130" t="str">
        <f t="shared" si="463"/>
        <v>J=</v>
      </c>
      <c r="S1539" s="125">
        <f t="shared" si="464"/>
        <v>45348</v>
      </c>
      <c r="T1539" s="133" t="str">
        <f t="shared" si="465"/>
        <v>-</v>
      </c>
      <c r="U1539" s="6"/>
      <c r="V1539" s="6"/>
      <c r="W1539" s="6"/>
      <c r="X1539" s="7"/>
      <c r="Y1539" s="1"/>
      <c r="Z1539" s="6"/>
      <c r="AA1539" s="7"/>
      <c r="AB1539" s="7"/>
      <c r="AC1539" s="7"/>
      <c r="AD1539" s="6"/>
      <c r="AE1539" s="8"/>
      <c r="AF1539" s="6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</row>
    <row r="1540" spans="1:212" x14ac:dyDescent="0.2">
      <c r="A1540" s="122">
        <f t="shared" si="448"/>
        <v>45234</v>
      </c>
      <c r="B1540" s="121">
        <f t="shared" ca="1" si="450"/>
        <v>10249.35361</v>
      </c>
      <c r="C1540" s="123">
        <f t="shared" si="451"/>
        <v>10000</v>
      </c>
      <c r="D1540" s="124">
        <f ca="1">IF(A1540&lt;$B$1,VLOOKUP(A1540,[1]DI!$A$4:$B$15000,2,FALSE),0)</f>
        <v>0</v>
      </c>
      <c r="E1540" s="123">
        <f t="shared" ca="1" si="452"/>
        <v>1</v>
      </c>
      <c r="F1540" s="123">
        <f ca="1">(TRUNC(PRODUCT($E$12:$E1539),16))</f>
        <v>1.3636628218053</v>
      </c>
      <c r="G1540" s="123">
        <f t="shared" ca="1" si="453"/>
        <v>1.3333270870759</v>
      </c>
      <c r="H1540" s="123">
        <f t="shared" ca="1" si="454"/>
        <v>1.02275191</v>
      </c>
      <c r="I1540" s="124">
        <f t="shared" si="449"/>
        <v>1.15E-2</v>
      </c>
      <c r="J1540" s="125">
        <f t="shared" si="455"/>
        <v>45166</v>
      </c>
      <c r="K1540" s="126">
        <f t="shared" si="456"/>
        <v>46</v>
      </c>
      <c r="L1540" s="127">
        <f t="shared" si="457"/>
        <v>47</v>
      </c>
      <c r="M1540" s="128">
        <f t="shared" si="458"/>
        <v>1.0021348779999999</v>
      </c>
      <c r="N1540" s="128">
        <f t="shared" ca="1" si="459"/>
        <v>1.024935361</v>
      </c>
      <c r="O1540" s="127">
        <f t="shared" si="460"/>
        <v>0</v>
      </c>
      <c r="P1540" s="123">
        <f t="shared" ca="1" si="461"/>
        <v>249.35361</v>
      </c>
      <c r="Q1540" s="129">
        <f t="shared" si="462"/>
        <v>0</v>
      </c>
      <c r="R1540" s="130" t="str">
        <f t="shared" si="463"/>
        <v>J=</v>
      </c>
      <c r="S1540" s="125">
        <f t="shared" si="464"/>
        <v>45348</v>
      </c>
      <c r="T1540" s="133" t="str">
        <f t="shared" si="465"/>
        <v>-</v>
      </c>
      <c r="U1540" s="6"/>
      <c r="V1540" s="6"/>
      <c r="W1540" s="6"/>
      <c r="X1540" s="7"/>
      <c r="Y1540" s="1"/>
      <c r="Z1540" s="6"/>
      <c r="AA1540" s="7"/>
      <c r="AB1540" s="7"/>
      <c r="AC1540" s="7"/>
      <c r="AD1540" s="6"/>
      <c r="AE1540" s="8"/>
      <c r="AF1540" s="6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</row>
    <row r="1541" spans="1:212" x14ac:dyDescent="0.2">
      <c r="A1541" s="122">
        <f t="shared" si="448"/>
        <v>45235</v>
      </c>
      <c r="B1541" s="121">
        <f t="shared" ca="1" si="450"/>
        <v>10249.35361</v>
      </c>
      <c r="C1541" s="123">
        <f t="shared" si="451"/>
        <v>10000</v>
      </c>
      <c r="D1541" s="124">
        <f ca="1">IF(A1541&lt;$B$1,VLOOKUP(A1541,[1]DI!$A$4:$B$15000,2,FALSE),0)</f>
        <v>0</v>
      </c>
      <c r="E1541" s="123">
        <f t="shared" ca="1" si="452"/>
        <v>1</v>
      </c>
      <c r="F1541" s="123">
        <f ca="1">(TRUNC(PRODUCT($E$12:$E1540),16))</f>
        <v>1.3636628218053</v>
      </c>
      <c r="G1541" s="123">
        <f t="shared" ca="1" si="453"/>
        <v>1.3333270870759</v>
      </c>
      <c r="H1541" s="123">
        <f t="shared" ca="1" si="454"/>
        <v>1.02275191</v>
      </c>
      <c r="I1541" s="124">
        <f t="shared" si="449"/>
        <v>1.15E-2</v>
      </c>
      <c r="J1541" s="125">
        <f t="shared" si="455"/>
        <v>45166</v>
      </c>
      <c r="K1541" s="126">
        <f t="shared" si="456"/>
        <v>46</v>
      </c>
      <c r="L1541" s="127">
        <f t="shared" si="457"/>
        <v>47</v>
      </c>
      <c r="M1541" s="128">
        <f t="shared" si="458"/>
        <v>1.0021348779999999</v>
      </c>
      <c r="N1541" s="128">
        <f t="shared" ca="1" si="459"/>
        <v>1.024935361</v>
      </c>
      <c r="O1541" s="127">
        <f t="shared" si="460"/>
        <v>0</v>
      </c>
      <c r="P1541" s="123">
        <f t="shared" ca="1" si="461"/>
        <v>249.35361</v>
      </c>
      <c r="Q1541" s="129">
        <f t="shared" si="462"/>
        <v>0</v>
      </c>
      <c r="R1541" s="130" t="str">
        <f t="shared" si="463"/>
        <v>J=</v>
      </c>
      <c r="S1541" s="125">
        <f t="shared" si="464"/>
        <v>45348</v>
      </c>
      <c r="T1541" s="133" t="str">
        <f t="shared" si="465"/>
        <v>-</v>
      </c>
      <c r="U1541" s="6"/>
      <c r="V1541" s="6"/>
      <c r="W1541" s="6"/>
      <c r="X1541" s="7"/>
      <c r="Y1541" s="1"/>
      <c r="Z1541" s="6"/>
      <c r="AA1541" s="7"/>
      <c r="AB1541" s="7"/>
      <c r="AC1541" s="7"/>
      <c r="AD1541" s="6"/>
      <c r="AE1541" s="8"/>
      <c r="AF1541" s="6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</row>
    <row r="1542" spans="1:212" x14ac:dyDescent="0.2">
      <c r="A1542" s="122">
        <f t="shared" si="448"/>
        <v>45236</v>
      </c>
      <c r="B1542" s="121">
        <f t="shared" ca="1" si="450"/>
        <v>10249.35361</v>
      </c>
      <c r="C1542" s="123">
        <f t="shared" si="451"/>
        <v>10000</v>
      </c>
      <c r="D1542" s="124">
        <f ca="1">IF(A1542&lt;$B$1,VLOOKUP(A1542,[1]DI!$A$4:$B$15000,2,FALSE),0)</f>
        <v>0.1215</v>
      </c>
      <c r="E1542" s="123">
        <f t="shared" ca="1" si="452"/>
        <v>1.00045513</v>
      </c>
      <c r="F1542" s="123">
        <f ca="1">(TRUNC(PRODUCT($E$12:$E1541),16))</f>
        <v>1.3636628218053</v>
      </c>
      <c r="G1542" s="123">
        <f t="shared" ca="1" si="453"/>
        <v>1.3333270870759</v>
      </c>
      <c r="H1542" s="123">
        <f t="shared" ca="1" si="454"/>
        <v>1.02275191</v>
      </c>
      <c r="I1542" s="124">
        <f t="shared" si="449"/>
        <v>1.15E-2</v>
      </c>
      <c r="J1542" s="125">
        <f t="shared" si="455"/>
        <v>45166</v>
      </c>
      <c r="K1542" s="126">
        <f t="shared" si="456"/>
        <v>47</v>
      </c>
      <c r="L1542" s="127">
        <f t="shared" si="457"/>
        <v>47</v>
      </c>
      <c r="M1542" s="128">
        <f t="shared" si="458"/>
        <v>1.0021348779999999</v>
      </c>
      <c r="N1542" s="128">
        <f t="shared" ca="1" si="459"/>
        <v>1.024935361</v>
      </c>
      <c r="O1542" s="127">
        <f t="shared" si="460"/>
        <v>0</v>
      </c>
      <c r="P1542" s="123">
        <f t="shared" ca="1" si="461"/>
        <v>249.35361</v>
      </c>
      <c r="Q1542" s="129">
        <f t="shared" si="462"/>
        <v>0</v>
      </c>
      <c r="R1542" s="130" t="str">
        <f t="shared" si="463"/>
        <v>J=</v>
      </c>
      <c r="S1542" s="125">
        <f t="shared" si="464"/>
        <v>45348</v>
      </c>
      <c r="T1542" s="133" t="str">
        <f t="shared" si="465"/>
        <v>-</v>
      </c>
      <c r="U1542" s="6"/>
      <c r="V1542" s="6"/>
      <c r="W1542" s="6"/>
      <c r="X1542" s="7"/>
      <c r="Y1542" s="1"/>
      <c r="Z1542" s="6"/>
      <c r="AA1542" s="7"/>
      <c r="AB1542" s="7"/>
      <c r="AC1542" s="7"/>
      <c r="AD1542" s="6"/>
      <c r="AE1542" s="8"/>
      <c r="AF1542" s="6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</row>
    <row r="1543" spans="1:212" x14ac:dyDescent="0.2">
      <c r="A1543" s="122">
        <f t="shared" si="448"/>
        <v>45237</v>
      </c>
      <c r="B1543" s="121">
        <f t="shared" ca="1" si="450"/>
        <v>10254.48361999</v>
      </c>
      <c r="C1543" s="123">
        <f t="shared" si="451"/>
        <v>10000</v>
      </c>
      <c r="D1543" s="124">
        <f ca="1">IF(A1543&lt;$B$1,VLOOKUP(A1543,[1]DI!$A$4:$B$15000,2,FALSE),0)</f>
        <v>0.1215</v>
      </c>
      <c r="E1543" s="123">
        <f t="shared" ca="1" si="452"/>
        <v>1.00045513</v>
      </c>
      <c r="F1543" s="123">
        <f ca="1">(TRUNC(PRODUCT($E$12:$E1542),16))</f>
        <v>1.3642834656653899</v>
      </c>
      <c r="G1543" s="123">
        <f t="shared" ca="1" si="453"/>
        <v>1.3333270870759</v>
      </c>
      <c r="H1543" s="123">
        <f t="shared" ca="1" si="454"/>
        <v>1.0232173899999999</v>
      </c>
      <c r="I1543" s="124">
        <f t="shared" si="449"/>
        <v>1.15E-2</v>
      </c>
      <c r="J1543" s="125">
        <f t="shared" si="455"/>
        <v>45166</v>
      </c>
      <c r="K1543" s="126">
        <f t="shared" si="456"/>
        <v>48</v>
      </c>
      <c r="L1543" s="127">
        <f t="shared" si="457"/>
        <v>48</v>
      </c>
      <c r="M1543" s="128">
        <f t="shared" si="458"/>
        <v>1.0021803499999999</v>
      </c>
      <c r="N1543" s="128">
        <f t="shared" ca="1" si="459"/>
        <v>1.0254483619999999</v>
      </c>
      <c r="O1543" s="127">
        <f t="shared" si="460"/>
        <v>0</v>
      </c>
      <c r="P1543" s="123">
        <f t="shared" ca="1" si="461"/>
        <v>254.48361998999999</v>
      </c>
      <c r="Q1543" s="129">
        <f t="shared" si="462"/>
        <v>0</v>
      </c>
      <c r="R1543" s="130" t="str">
        <f t="shared" si="463"/>
        <v>J=</v>
      </c>
      <c r="S1543" s="125">
        <f t="shared" si="464"/>
        <v>45348</v>
      </c>
      <c r="T1543" s="133" t="str">
        <f t="shared" si="465"/>
        <v>-</v>
      </c>
      <c r="U1543" s="6"/>
      <c r="V1543" s="6"/>
      <c r="W1543" s="6"/>
      <c r="X1543" s="7"/>
      <c r="Y1543" s="1"/>
      <c r="Z1543" s="6"/>
      <c r="AA1543" s="7"/>
      <c r="AB1543" s="7"/>
      <c r="AC1543" s="7"/>
      <c r="AD1543" s="6"/>
      <c r="AE1543" s="8"/>
      <c r="AF1543" s="6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</row>
    <row r="1544" spans="1:212" x14ac:dyDescent="0.2">
      <c r="A1544" s="122">
        <f t="shared" si="448"/>
        <v>45238</v>
      </c>
      <c r="B1544" s="121">
        <f t="shared" ca="1" si="450"/>
        <v>10259.61629</v>
      </c>
      <c r="C1544" s="123">
        <f t="shared" si="451"/>
        <v>10000</v>
      </c>
      <c r="D1544" s="124">
        <f ca="1">IF(A1544&lt;$B$1,VLOOKUP(A1544,[1]DI!$A$4:$B$15000,2,FALSE),0)</f>
        <v>0.1215</v>
      </c>
      <c r="E1544" s="123">
        <f t="shared" ca="1" si="452"/>
        <v>1.00045513</v>
      </c>
      <c r="F1544" s="123">
        <f ca="1">(TRUNC(PRODUCT($E$12:$E1543),16))</f>
        <v>1.3649043919991199</v>
      </c>
      <c r="G1544" s="123">
        <f t="shared" ca="1" si="453"/>
        <v>1.3333270870759</v>
      </c>
      <c r="H1544" s="123">
        <f t="shared" ca="1" si="454"/>
        <v>1.02368309</v>
      </c>
      <c r="I1544" s="124">
        <f t="shared" si="449"/>
        <v>1.15E-2</v>
      </c>
      <c r="J1544" s="125">
        <f t="shared" si="455"/>
        <v>45166</v>
      </c>
      <c r="K1544" s="126">
        <f t="shared" si="456"/>
        <v>49</v>
      </c>
      <c r="L1544" s="127">
        <f t="shared" si="457"/>
        <v>49</v>
      </c>
      <c r="M1544" s="128">
        <f t="shared" si="458"/>
        <v>1.002225825</v>
      </c>
      <c r="N1544" s="128">
        <f t="shared" ca="1" si="459"/>
        <v>1.025961629</v>
      </c>
      <c r="O1544" s="127">
        <f t="shared" si="460"/>
        <v>0</v>
      </c>
      <c r="P1544" s="123">
        <f t="shared" ca="1" si="461"/>
        <v>259.61628999999999</v>
      </c>
      <c r="Q1544" s="129">
        <f t="shared" si="462"/>
        <v>0</v>
      </c>
      <c r="R1544" s="130" t="str">
        <f t="shared" si="463"/>
        <v>J=</v>
      </c>
      <c r="S1544" s="125">
        <f t="shared" si="464"/>
        <v>45348</v>
      </c>
      <c r="T1544" s="133" t="str">
        <f t="shared" si="465"/>
        <v>-</v>
      </c>
      <c r="U1544" s="6"/>
      <c r="V1544" s="6"/>
      <c r="W1544" s="6"/>
      <c r="X1544" s="7"/>
      <c r="Y1544" s="1"/>
      <c r="Z1544" s="6"/>
      <c r="AA1544" s="7"/>
      <c r="AB1544" s="7"/>
      <c r="AC1544" s="7"/>
      <c r="AD1544" s="6"/>
      <c r="AE1544" s="8"/>
      <c r="AF1544" s="6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</row>
    <row r="1545" spans="1:212" x14ac:dyDescent="0.2">
      <c r="A1545" s="122">
        <f t="shared" si="448"/>
        <v>45239</v>
      </c>
      <c r="B1545" s="121">
        <f t="shared" ca="1" si="450"/>
        <v>10264.75151</v>
      </c>
      <c r="C1545" s="123">
        <f t="shared" si="451"/>
        <v>10000</v>
      </c>
      <c r="D1545" s="124">
        <f ca="1">IF(A1545&lt;$B$1,VLOOKUP(A1545,[1]DI!$A$4:$B$15000,2,FALSE),0)</f>
        <v>0.1215</v>
      </c>
      <c r="E1545" s="123">
        <f t="shared" ca="1" si="452"/>
        <v>1.00045513</v>
      </c>
      <c r="F1545" s="123">
        <f ca="1">(TRUNC(PRODUCT($E$12:$E1544),16))</f>
        <v>1.36552560093505</v>
      </c>
      <c r="G1545" s="123">
        <f t="shared" ca="1" si="453"/>
        <v>1.3333270870759</v>
      </c>
      <c r="H1545" s="123">
        <f t="shared" ca="1" si="454"/>
        <v>1.024149</v>
      </c>
      <c r="I1545" s="124">
        <f t="shared" si="449"/>
        <v>1.15E-2</v>
      </c>
      <c r="J1545" s="125">
        <f t="shared" si="455"/>
        <v>45166</v>
      </c>
      <c r="K1545" s="126">
        <f t="shared" si="456"/>
        <v>50</v>
      </c>
      <c r="L1545" s="127">
        <f t="shared" si="457"/>
        <v>50</v>
      </c>
      <c r="M1545" s="128">
        <f t="shared" si="458"/>
        <v>1.0022713009999999</v>
      </c>
      <c r="N1545" s="128">
        <f t="shared" ca="1" si="459"/>
        <v>1.0264751510000001</v>
      </c>
      <c r="O1545" s="127">
        <f t="shared" si="460"/>
        <v>0</v>
      </c>
      <c r="P1545" s="123">
        <f t="shared" ca="1" si="461"/>
        <v>264.75151</v>
      </c>
      <c r="Q1545" s="129">
        <f t="shared" si="462"/>
        <v>0</v>
      </c>
      <c r="R1545" s="130" t="str">
        <f t="shared" si="463"/>
        <v>J=</v>
      </c>
      <c r="S1545" s="125">
        <f t="shared" si="464"/>
        <v>45348</v>
      </c>
      <c r="T1545" s="133" t="str">
        <f t="shared" si="465"/>
        <v>-</v>
      </c>
      <c r="U1545" s="6"/>
      <c r="V1545" s="6"/>
      <c r="W1545" s="6"/>
      <c r="X1545" s="7"/>
      <c r="Y1545" s="1"/>
      <c r="Z1545" s="6"/>
      <c r="AA1545" s="7"/>
      <c r="AB1545" s="7"/>
      <c r="AC1545" s="7"/>
      <c r="AD1545" s="6"/>
      <c r="AE1545" s="8"/>
      <c r="AF1545" s="6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</row>
    <row r="1546" spans="1:212" x14ac:dyDescent="0.2">
      <c r="A1546" s="122">
        <f t="shared" si="448"/>
        <v>45240</v>
      </c>
      <c r="B1546" s="121">
        <f t="shared" ca="1" si="450"/>
        <v>10269.889279999999</v>
      </c>
      <c r="C1546" s="123">
        <f t="shared" si="451"/>
        <v>10000</v>
      </c>
      <c r="D1546" s="124">
        <f ca="1">IF(A1546&lt;$B$1,VLOOKUP(A1546,[1]DI!$A$4:$B$15000,2,FALSE),0)</f>
        <v>0.1215</v>
      </c>
      <c r="E1546" s="123">
        <f t="shared" ca="1" si="452"/>
        <v>1.00045513</v>
      </c>
      <c r="F1546" s="123">
        <f ca="1">(TRUNC(PRODUCT($E$12:$E1545),16))</f>
        <v>1.3661470926018</v>
      </c>
      <c r="G1546" s="123">
        <f t="shared" ca="1" si="453"/>
        <v>1.3333270870759</v>
      </c>
      <c r="H1546" s="123">
        <f t="shared" ca="1" si="454"/>
        <v>1.02461512</v>
      </c>
      <c r="I1546" s="124">
        <f t="shared" si="449"/>
        <v>1.15E-2</v>
      </c>
      <c r="J1546" s="125">
        <f t="shared" si="455"/>
        <v>45166</v>
      </c>
      <c r="K1546" s="126">
        <f t="shared" si="456"/>
        <v>51</v>
      </c>
      <c r="L1546" s="127">
        <f t="shared" si="457"/>
        <v>51</v>
      </c>
      <c r="M1546" s="128">
        <f t="shared" si="458"/>
        <v>1.0023167799999999</v>
      </c>
      <c r="N1546" s="128">
        <f t="shared" ca="1" si="459"/>
        <v>1.026988928</v>
      </c>
      <c r="O1546" s="127">
        <f t="shared" si="460"/>
        <v>0</v>
      </c>
      <c r="P1546" s="123">
        <f t="shared" ca="1" si="461"/>
        <v>269.88927999999999</v>
      </c>
      <c r="Q1546" s="129">
        <f t="shared" si="462"/>
        <v>0</v>
      </c>
      <c r="R1546" s="130" t="str">
        <f t="shared" si="463"/>
        <v>J=</v>
      </c>
      <c r="S1546" s="125">
        <f t="shared" si="464"/>
        <v>45348</v>
      </c>
      <c r="T1546" s="133" t="str">
        <f t="shared" si="465"/>
        <v>-</v>
      </c>
      <c r="U1546" s="6"/>
      <c r="V1546" s="6"/>
      <c r="W1546" s="6"/>
      <c r="X1546" s="7"/>
      <c r="Y1546" s="1"/>
      <c r="Z1546" s="6"/>
      <c r="AA1546" s="7"/>
      <c r="AB1546" s="7"/>
      <c r="AC1546" s="7"/>
      <c r="AD1546" s="6"/>
      <c r="AE1546" s="8"/>
      <c r="AF1546" s="6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</row>
    <row r="1547" spans="1:212" x14ac:dyDescent="0.2">
      <c r="A1547" s="122">
        <f t="shared" si="448"/>
        <v>45241</v>
      </c>
      <c r="B1547" s="121">
        <f t="shared" ca="1" si="450"/>
        <v>10275.02959</v>
      </c>
      <c r="C1547" s="123">
        <f t="shared" si="451"/>
        <v>10000</v>
      </c>
      <c r="D1547" s="124">
        <f ca="1">IF(A1547&lt;$B$1,VLOOKUP(A1547,[1]DI!$A$4:$B$15000,2,FALSE),0)</f>
        <v>0</v>
      </c>
      <c r="E1547" s="123">
        <f t="shared" ca="1" si="452"/>
        <v>1</v>
      </c>
      <c r="F1547" s="123">
        <f ca="1">(TRUNC(PRODUCT($E$12:$E1546),16))</f>
        <v>1.36676886712806</v>
      </c>
      <c r="G1547" s="123">
        <f t="shared" ca="1" si="453"/>
        <v>1.3333270870759</v>
      </c>
      <c r="H1547" s="123">
        <f t="shared" ca="1" si="454"/>
        <v>1.0250814500000001</v>
      </c>
      <c r="I1547" s="124">
        <f t="shared" si="449"/>
        <v>1.15E-2</v>
      </c>
      <c r="J1547" s="125">
        <f t="shared" si="455"/>
        <v>45166</v>
      </c>
      <c r="K1547" s="126">
        <f t="shared" si="456"/>
        <v>51</v>
      </c>
      <c r="L1547" s="127">
        <f t="shared" si="457"/>
        <v>52</v>
      </c>
      <c r="M1547" s="128">
        <f t="shared" si="458"/>
        <v>1.0023622599999999</v>
      </c>
      <c r="N1547" s="128">
        <f t="shared" ca="1" si="459"/>
        <v>1.027502959</v>
      </c>
      <c r="O1547" s="127">
        <f t="shared" si="460"/>
        <v>0</v>
      </c>
      <c r="P1547" s="123">
        <f t="shared" ca="1" si="461"/>
        <v>275.02958999999998</v>
      </c>
      <c r="Q1547" s="129">
        <f t="shared" si="462"/>
        <v>0</v>
      </c>
      <c r="R1547" s="130" t="str">
        <f t="shared" si="463"/>
        <v>J=</v>
      </c>
      <c r="S1547" s="125">
        <f t="shared" si="464"/>
        <v>45348</v>
      </c>
      <c r="T1547" s="133" t="str">
        <f t="shared" si="465"/>
        <v>-</v>
      </c>
      <c r="U1547" s="6"/>
      <c r="V1547" s="6"/>
      <c r="W1547" s="6"/>
      <c r="X1547" s="7"/>
      <c r="Y1547" s="1"/>
      <c r="Z1547" s="6"/>
      <c r="AA1547" s="7"/>
      <c r="AB1547" s="7"/>
      <c r="AC1547" s="7"/>
      <c r="AD1547" s="6"/>
      <c r="AE1547" s="8"/>
      <c r="AF1547" s="6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</row>
    <row r="1548" spans="1:212" x14ac:dyDescent="0.2">
      <c r="A1548" s="122">
        <f t="shared" si="448"/>
        <v>45242</v>
      </c>
      <c r="B1548" s="121">
        <f t="shared" ca="1" si="450"/>
        <v>10275.02959</v>
      </c>
      <c r="C1548" s="123">
        <f t="shared" si="451"/>
        <v>10000</v>
      </c>
      <c r="D1548" s="124">
        <f ca="1">IF(A1548&lt;$B$1,VLOOKUP(A1548,[1]DI!$A$4:$B$15000,2,FALSE),0)</f>
        <v>0</v>
      </c>
      <c r="E1548" s="123">
        <f t="shared" ca="1" si="452"/>
        <v>1</v>
      </c>
      <c r="F1548" s="123">
        <f ca="1">(TRUNC(PRODUCT($E$12:$E1547),16))</f>
        <v>1.36676886712806</v>
      </c>
      <c r="G1548" s="123">
        <f t="shared" ca="1" si="453"/>
        <v>1.3333270870759</v>
      </c>
      <c r="H1548" s="123">
        <f t="shared" ca="1" si="454"/>
        <v>1.0250814500000001</v>
      </c>
      <c r="I1548" s="124">
        <f t="shared" si="449"/>
        <v>1.15E-2</v>
      </c>
      <c r="J1548" s="125">
        <f t="shared" si="455"/>
        <v>45166</v>
      </c>
      <c r="K1548" s="126">
        <f t="shared" si="456"/>
        <v>51</v>
      </c>
      <c r="L1548" s="127">
        <f t="shared" si="457"/>
        <v>52</v>
      </c>
      <c r="M1548" s="128">
        <f t="shared" si="458"/>
        <v>1.0023622599999999</v>
      </c>
      <c r="N1548" s="128">
        <f t="shared" ca="1" si="459"/>
        <v>1.027502959</v>
      </c>
      <c r="O1548" s="127">
        <f t="shared" si="460"/>
        <v>0</v>
      </c>
      <c r="P1548" s="123">
        <f t="shared" ca="1" si="461"/>
        <v>275.02958999999998</v>
      </c>
      <c r="Q1548" s="129">
        <f t="shared" si="462"/>
        <v>0</v>
      </c>
      <c r="R1548" s="130" t="str">
        <f t="shared" si="463"/>
        <v>J=</v>
      </c>
      <c r="S1548" s="125">
        <f t="shared" si="464"/>
        <v>45348</v>
      </c>
      <c r="T1548" s="133" t="str">
        <f t="shared" si="465"/>
        <v>-</v>
      </c>
      <c r="U1548" s="6"/>
      <c r="V1548" s="6"/>
      <c r="W1548" s="6"/>
      <c r="X1548" s="7"/>
      <c r="Y1548" s="1"/>
      <c r="Z1548" s="6"/>
      <c r="AA1548" s="7"/>
      <c r="AB1548" s="7"/>
      <c r="AC1548" s="7"/>
      <c r="AD1548" s="6"/>
      <c r="AE1548" s="8"/>
      <c r="AF1548" s="6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</row>
    <row r="1549" spans="1:212" x14ac:dyDescent="0.2">
      <c r="A1549" s="122">
        <f t="shared" ref="A1549:A1612" si="466">(A1548+1)</f>
        <v>45243</v>
      </c>
      <c r="B1549" s="121">
        <f t="shared" ca="1" si="450"/>
        <v>10275.02959</v>
      </c>
      <c r="C1549" s="123">
        <f t="shared" si="451"/>
        <v>10000</v>
      </c>
      <c r="D1549" s="124">
        <f ca="1">IF(A1549&lt;$B$1,VLOOKUP(A1549,[1]DI!$A$4:$B$15000,2,FALSE),0)</f>
        <v>0.1215</v>
      </c>
      <c r="E1549" s="123">
        <f t="shared" ca="1" si="452"/>
        <v>1.00045513</v>
      </c>
      <c r="F1549" s="123">
        <f ca="1">(TRUNC(PRODUCT($E$12:$E1548),16))</f>
        <v>1.36676886712806</v>
      </c>
      <c r="G1549" s="123">
        <f t="shared" ca="1" si="453"/>
        <v>1.3333270870759</v>
      </c>
      <c r="H1549" s="123">
        <f t="shared" ca="1" si="454"/>
        <v>1.0250814500000001</v>
      </c>
      <c r="I1549" s="124">
        <f t="shared" ref="I1549:I1612" si="467">I1548</f>
        <v>1.15E-2</v>
      </c>
      <c r="J1549" s="125">
        <f t="shared" si="455"/>
        <v>45166</v>
      </c>
      <c r="K1549" s="126">
        <f t="shared" si="456"/>
        <v>52</v>
      </c>
      <c r="L1549" s="127">
        <f t="shared" si="457"/>
        <v>52</v>
      </c>
      <c r="M1549" s="128">
        <f t="shared" si="458"/>
        <v>1.0023622599999999</v>
      </c>
      <c r="N1549" s="128">
        <f t="shared" ca="1" si="459"/>
        <v>1.027502959</v>
      </c>
      <c r="O1549" s="127">
        <f t="shared" si="460"/>
        <v>0</v>
      </c>
      <c r="P1549" s="123">
        <f t="shared" ca="1" si="461"/>
        <v>275.02958999999998</v>
      </c>
      <c r="Q1549" s="129">
        <f t="shared" si="462"/>
        <v>0</v>
      </c>
      <c r="R1549" s="130" t="str">
        <f t="shared" si="463"/>
        <v>J=</v>
      </c>
      <c r="S1549" s="125">
        <f t="shared" si="464"/>
        <v>45348</v>
      </c>
      <c r="T1549" s="133" t="str">
        <f t="shared" si="465"/>
        <v>-</v>
      </c>
      <c r="U1549" s="6"/>
      <c r="V1549" s="6"/>
      <c r="W1549" s="6"/>
      <c r="X1549" s="7"/>
      <c r="Y1549" s="1"/>
      <c r="Z1549" s="6"/>
      <c r="AA1549" s="7"/>
      <c r="AB1549" s="7"/>
      <c r="AC1549" s="7"/>
      <c r="AD1549" s="6"/>
      <c r="AE1549" s="8"/>
      <c r="AF1549" s="6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</row>
    <row r="1550" spans="1:212" x14ac:dyDescent="0.2">
      <c r="A1550" s="122">
        <f t="shared" si="466"/>
        <v>45244</v>
      </c>
      <c r="B1550" s="121">
        <f t="shared" ca="1" si="450"/>
        <v>10280.172559999999</v>
      </c>
      <c r="C1550" s="123">
        <f t="shared" si="451"/>
        <v>10000</v>
      </c>
      <c r="D1550" s="124">
        <f ca="1">IF(A1550&lt;$B$1,VLOOKUP(A1550,[1]DI!$A$4:$B$15000,2,FALSE),0)</f>
        <v>0.1215</v>
      </c>
      <c r="E1550" s="123">
        <f t="shared" ca="1" si="452"/>
        <v>1.00045513</v>
      </c>
      <c r="F1550" s="123">
        <f ca="1">(TRUNC(PRODUCT($E$12:$E1549),16))</f>
        <v>1.36739092464256</v>
      </c>
      <c r="G1550" s="123">
        <f t="shared" ca="1" si="453"/>
        <v>1.3333270870759</v>
      </c>
      <c r="H1550" s="123">
        <f t="shared" ca="1" si="454"/>
        <v>1.0255479999999999</v>
      </c>
      <c r="I1550" s="124">
        <f t="shared" si="467"/>
        <v>1.15E-2</v>
      </c>
      <c r="J1550" s="125">
        <f t="shared" si="455"/>
        <v>45166</v>
      </c>
      <c r="K1550" s="126">
        <f t="shared" si="456"/>
        <v>53</v>
      </c>
      <c r="L1550" s="127">
        <f t="shared" si="457"/>
        <v>53</v>
      </c>
      <c r="M1550" s="128">
        <f t="shared" si="458"/>
        <v>1.002407743</v>
      </c>
      <c r="N1550" s="128">
        <f t="shared" ca="1" si="459"/>
        <v>1.028017256</v>
      </c>
      <c r="O1550" s="127">
        <f t="shared" si="460"/>
        <v>0</v>
      </c>
      <c r="P1550" s="123">
        <f t="shared" ca="1" si="461"/>
        <v>280.17255999999998</v>
      </c>
      <c r="Q1550" s="129">
        <f t="shared" si="462"/>
        <v>0</v>
      </c>
      <c r="R1550" s="130" t="str">
        <f t="shared" si="463"/>
        <v>J=</v>
      </c>
      <c r="S1550" s="125">
        <f t="shared" si="464"/>
        <v>45348</v>
      </c>
      <c r="T1550" s="133" t="str">
        <f t="shared" si="465"/>
        <v>-</v>
      </c>
      <c r="U1550" s="6"/>
      <c r="V1550" s="6"/>
      <c r="W1550" s="6"/>
      <c r="X1550" s="7"/>
      <c r="Y1550" s="1"/>
      <c r="Z1550" s="6"/>
      <c r="AA1550" s="7"/>
      <c r="AB1550" s="7"/>
      <c r="AC1550" s="7"/>
      <c r="AD1550" s="6"/>
      <c r="AE1550" s="8"/>
      <c r="AF1550" s="6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</row>
    <row r="1551" spans="1:212" x14ac:dyDescent="0.2">
      <c r="A1551" s="122">
        <f t="shared" si="466"/>
        <v>45245</v>
      </c>
      <c r="B1551" s="121">
        <f t="shared" ca="1" si="450"/>
        <v>10285.318080000001</v>
      </c>
      <c r="C1551" s="123">
        <f t="shared" si="451"/>
        <v>10000</v>
      </c>
      <c r="D1551" s="124">
        <f ca="1">IF(A1551&lt;$B$1,VLOOKUP(A1551,[1]DI!$A$4:$B$15000,2,FALSE),0)</f>
        <v>0</v>
      </c>
      <c r="E1551" s="123">
        <f t="shared" ca="1" si="452"/>
        <v>1</v>
      </c>
      <c r="F1551" s="123">
        <f ca="1">(TRUNC(PRODUCT($E$12:$E1550),16))</f>
        <v>1.36801326527409</v>
      </c>
      <c r="G1551" s="123">
        <f t="shared" ca="1" si="453"/>
        <v>1.3333270870759</v>
      </c>
      <c r="H1551" s="123">
        <f t="shared" ca="1" si="454"/>
        <v>1.02601476</v>
      </c>
      <c r="I1551" s="124">
        <f t="shared" si="467"/>
        <v>1.15E-2</v>
      </c>
      <c r="J1551" s="125">
        <f t="shared" si="455"/>
        <v>45166</v>
      </c>
      <c r="K1551" s="126">
        <f t="shared" si="456"/>
        <v>53</v>
      </c>
      <c r="L1551" s="127">
        <f t="shared" si="457"/>
        <v>54</v>
      </c>
      <c r="M1551" s="128">
        <f t="shared" si="458"/>
        <v>1.002453228</v>
      </c>
      <c r="N1551" s="128">
        <f t="shared" ca="1" si="459"/>
        <v>1.0285318080000001</v>
      </c>
      <c r="O1551" s="127">
        <f t="shared" si="460"/>
        <v>0</v>
      </c>
      <c r="P1551" s="123">
        <f t="shared" ca="1" si="461"/>
        <v>285.31808000000001</v>
      </c>
      <c r="Q1551" s="129">
        <f t="shared" si="462"/>
        <v>0</v>
      </c>
      <c r="R1551" s="130" t="str">
        <f t="shared" si="463"/>
        <v>J=</v>
      </c>
      <c r="S1551" s="125">
        <f t="shared" si="464"/>
        <v>45348</v>
      </c>
      <c r="T1551" s="133" t="str">
        <f t="shared" si="465"/>
        <v>-</v>
      </c>
      <c r="U1551" s="6"/>
      <c r="V1551" s="6"/>
      <c r="W1551" s="6"/>
      <c r="X1551" s="7"/>
      <c r="Y1551" s="1"/>
      <c r="Z1551" s="6"/>
      <c r="AA1551" s="7"/>
      <c r="AB1551" s="7"/>
      <c r="AC1551" s="7"/>
      <c r="AD1551" s="6"/>
      <c r="AE1551" s="8"/>
      <c r="AF1551" s="6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</row>
    <row r="1552" spans="1:212" x14ac:dyDescent="0.2">
      <c r="A1552" s="122">
        <f t="shared" si="466"/>
        <v>45246</v>
      </c>
      <c r="B1552" s="121">
        <f t="shared" ca="1" si="450"/>
        <v>10285.318080000001</v>
      </c>
      <c r="C1552" s="123">
        <f t="shared" si="451"/>
        <v>10000</v>
      </c>
      <c r="D1552" s="124">
        <f ca="1">IF(A1552&lt;$B$1,VLOOKUP(A1552,[1]DI!$A$4:$B$15000,2,FALSE),0)</f>
        <v>0.1215</v>
      </c>
      <c r="E1552" s="123">
        <f t="shared" ca="1" si="452"/>
        <v>1.00045513</v>
      </c>
      <c r="F1552" s="123">
        <f ca="1">(TRUNC(PRODUCT($E$12:$E1551),16))</f>
        <v>1.36801326527409</v>
      </c>
      <c r="G1552" s="123">
        <f t="shared" ca="1" si="453"/>
        <v>1.3333270870759</v>
      </c>
      <c r="H1552" s="123">
        <f t="shared" ca="1" si="454"/>
        <v>1.02601476</v>
      </c>
      <c r="I1552" s="124">
        <f t="shared" si="467"/>
        <v>1.15E-2</v>
      </c>
      <c r="J1552" s="125">
        <f t="shared" si="455"/>
        <v>45166</v>
      </c>
      <c r="K1552" s="126">
        <f t="shared" si="456"/>
        <v>54</v>
      </c>
      <c r="L1552" s="127">
        <f t="shared" si="457"/>
        <v>54</v>
      </c>
      <c r="M1552" s="128">
        <f t="shared" si="458"/>
        <v>1.002453228</v>
      </c>
      <c r="N1552" s="128">
        <f t="shared" ca="1" si="459"/>
        <v>1.0285318080000001</v>
      </c>
      <c r="O1552" s="127">
        <f t="shared" si="460"/>
        <v>0</v>
      </c>
      <c r="P1552" s="123">
        <f t="shared" ca="1" si="461"/>
        <v>285.31808000000001</v>
      </c>
      <c r="Q1552" s="129">
        <f t="shared" si="462"/>
        <v>0</v>
      </c>
      <c r="R1552" s="130" t="str">
        <f t="shared" si="463"/>
        <v>J=</v>
      </c>
      <c r="S1552" s="125">
        <f t="shared" si="464"/>
        <v>45348</v>
      </c>
      <c r="T1552" s="133" t="str">
        <f t="shared" si="465"/>
        <v>-</v>
      </c>
      <c r="U1552" s="6"/>
      <c r="V1552" s="6"/>
      <c r="W1552" s="6"/>
      <c r="X1552" s="7"/>
      <c r="Y1552" s="1"/>
      <c r="Z1552" s="6"/>
      <c r="AA1552" s="7"/>
      <c r="AB1552" s="7"/>
      <c r="AC1552" s="7"/>
      <c r="AD1552" s="6"/>
      <c r="AE1552" s="8"/>
      <c r="AF1552" s="6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</row>
    <row r="1553" spans="1:212" x14ac:dyDescent="0.2">
      <c r="A1553" s="122">
        <f t="shared" si="466"/>
        <v>45247</v>
      </c>
      <c r="B1553" s="121">
        <f t="shared" ca="1" si="450"/>
        <v>10290.466149989999</v>
      </c>
      <c r="C1553" s="123">
        <f t="shared" si="451"/>
        <v>10000</v>
      </c>
      <c r="D1553" s="124">
        <f ca="1">IF(A1553&lt;$B$1,VLOOKUP(A1553,[1]DI!$A$4:$B$15000,2,FALSE),0)</f>
        <v>0.1215</v>
      </c>
      <c r="E1553" s="123">
        <f t="shared" ca="1" si="452"/>
        <v>1.00045513</v>
      </c>
      <c r="F1553" s="123">
        <f ca="1">(TRUNC(PRODUCT($E$12:$E1552),16))</f>
        <v>1.36863588915151</v>
      </c>
      <c r="G1553" s="123">
        <f t="shared" ca="1" si="453"/>
        <v>1.3333270870759</v>
      </c>
      <c r="H1553" s="123">
        <f t="shared" ca="1" si="454"/>
        <v>1.02648173</v>
      </c>
      <c r="I1553" s="124">
        <f t="shared" si="467"/>
        <v>1.15E-2</v>
      </c>
      <c r="J1553" s="125">
        <f t="shared" si="455"/>
        <v>45166</v>
      </c>
      <c r="K1553" s="126">
        <f t="shared" si="456"/>
        <v>55</v>
      </c>
      <c r="L1553" s="127">
        <f t="shared" si="457"/>
        <v>55</v>
      </c>
      <c r="M1553" s="128">
        <f t="shared" si="458"/>
        <v>1.002498715</v>
      </c>
      <c r="N1553" s="128">
        <f t="shared" ca="1" si="459"/>
        <v>1.0290466149999999</v>
      </c>
      <c r="O1553" s="127">
        <f t="shared" si="460"/>
        <v>0</v>
      </c>
      <c r="P1553" s="123">
        <f t="shared" ca="1" si="461"/>
        <v>290.46614999000002</v>
      </c>
      <c r="Q1553" s="129">
        <f t="shared" si="462"/>
        <v>0</v>
      </c>
      <c r="R1553" s="130" t="str">
        <f t="shared" si="463"/>
        <v>J=</v>
      </c>
      <c r="S1553" s="125">
        <f t="shared" si="464"/>
        <v>45348</v>
      </c>
      <c r="T1553" s="133" t="str">
        <f t="shared" si="465"/>
        <v>-</v>
      </c>
      <c r="U1553" s="6"/>
      <c r="V1553" s="6"/>
      <c r="W1553" s="6"/>
      <c r="X1553" s="7"/>
      <c r="Y1553" s="1"/>
      <c r="Z1553" s="6"/>
      <c r="AA1553" s="7"/>
      <c r="AB1553" s="7"/>
      <c r="AC1553" s="7"/>
      <c r="AD1553" s="6"/>
      <c r="AE1553" s="8"/>
      <c r="AF1553" s="6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</row>
    <row r="1554" spans="1:212" x14ac:dyDescent="0.2">
      <c r="A1554" s="122">
        <f t="shared" si="466"/>
        <v>45248</v>
      </c>
      <c r="B1554" s="121">
        <f t="shared" ca="1" si="450"/>
        <v>10295.61678</v>
      </c>
      <c r="C1554" s="123">
        <f t="shared" si="451"/>
        <v>10000</v>
      </c>
      <c r="D1554" s="124">
        <f ca="1">IF(A1554&lt;$B$1,VLOOKUP(A1554,[1]DI!$A$4:$B$15000,2,FALSE),0)</f>
        <v>0</v>
      </c>
      <c r="E1554" s="123">
        <f t="shared" ca="1" si="452"/>
        <v>1</v>
      </c>
      <c r="F1554" s="123">
        <f ca="1">(TRUNC(PRODUCT($E$12:$E1553),16))</f>
        <v>1.3692587964037399</v>
      </c>
      <c r="G1554" s="123">
        <f t="shared" ca="1" si="453"/>
        <v>1.3333270870759</v>
      </c>
      <c r="H1554" s="123">
        <f t="shared" ca="1" si="454"/>
        <v>1.02694891</v>
      </c>
      <c r="I1554" s="124">
        <f t="shared" si="467"/>
        <v>1.15E-2</v>
      </c>
      <c r="J1554" s="125">
        <f t="shared" si="455"/>
        <v>45166</v>
      </c>
      <c r="K1554" s="126">
        <f t="shared" si="456"/>
        <v>55</v>
      </c>
      <c r="L1554" s="127">
        <f t="shared" si="457"/>
        <v>56</v>
      </c>
      <c r="M1554" s="128">
        <f t="shared" si="458"/>
        <v>1.0025442040000001</v>
      </c>
      <c r="N1554" s="128">
        <f t="shared" ca="1" si="459"/>
        <v>1.0295616780000001</v>
      </c>
      <c r="O1554" s="127">
        <f t="shared" si="460"/>
        <v>0</v>
      </c>
      <c r="P1554" s="123">
        <f t="shared" ca="1" si="461"/>
        <v>295.61678000000001</v>
      </c>
      <c r="Q1554" s="129">
        <f t="shared" si="462"/>
        <v>0</v>
      </c>
      <c r="R1554" s="130" t="str">
        <f t="shared" si="463"/>
        <v>J=</v>
      </c>
      <c r="S1554" s="125">
        <f t="shared" si="464"/>
        <v>45348</v>
      </c>
      <c r="T1554" s="133" t="str">
        <f t="shared" si="465"/>
        <v>-</v>
      </c>
      <c r="U1554" s="6"/>
      <c r="V1554" s="6"/>
      <c r="W1554" s="6"/>
      <c r="X1554" s="7"/>
      <c r="Y1554" s="1"/>
      <c r="Z1554" s="6"/>
      <c r="AA1554" s="7"/>
      <c r="AB1554" s="7"/>
      <c r="AC1554" s="7"/>
      <c r="AD1554" s="6"/>
      <c r="AE1554" s="8"/>
      <c r="AF1554" s="6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</row>
    <row r="1555" spans="1:212" x14ac:dyDescent="0.2">
      <c r="A1555" s="122">
        <f t="shared" si="466"/>
        <v>45249</v>
      </c>
      <c r="B1555" s="121">
        <f t="shared" ca="1" si="450"/>
        <v>10295.61678</v>
      </c>
      <c r="C1555" s="123">
        <f t="shared" si="451"/>
        <v>10000</v>
      </c>
      <c r="D1555" s="124">
        <f ca="1">IF(A1555&lt;$B$1,VLOOKUP(A1555,[1]DI!$A$4:$B$15000,2,FALSE),0)</f>
        <v>0</v>
      </c>
      <c r="E1555" s="123">
        <f t="shared" ca="1" si="452"/>
        <v>1</v>
      </c>
      <c r="F1555" s="123">
        <f ca="1">(TRUNC(PRODUCT($E$12:$E1554),16))</f>
        <v>1.3692587964037399</v>
      </c>
      <c r="G1555" s="123">
        <f t="shared" ca="1" si="453"/>
        <v>1.3333270870759</v>
      </c>
      <c r="H1555" s="123">
        <f t="shared" ca="1" si="454"/>
        <v>1.02694891</v>
      </c>
      <c r="I1555" s="124">
        <f t="shared" si="467"/>
        <v>1.15E-2</v>
      </c>
      <c r="J1555" s="125">
        <f t="shared" si="455"/>
        <v>45166</v>
      </c>
      <c r="K1555" s="126">
        <f t="shared" si="456"/>
        <v>55</v>
      </c>
      <c r="L1555" s="127">
        <f t="shared" si="457"/>
        <v>56</v>
      </c>
      <c r="M1555" s="128">
        <f t="shared" si="458"/>
        <v>1.0025442040000001</v>
      </c>
      <c r="N1555" s="128">
        <f t="shared" ca="1" si="459"/>
        <v>1.0295616780000001</v>
      </c>
      <c r="O1555" s="127">
        <f t="shared" si="460"/>
        <v>0</v>
      </c>
      <c r="P1555" s="123">
        <f t="shared" ca="1" si="461"/>
        <v>295.61678000000001</v>
      </c>
      <c r="Q1555" s="129">
        <f t="shared" si="462"/>
        <v>0</v>
      </c>
      <c r="R1555" s="130" t="str">
        <f t="shared" si="463"/>
        <v>J=</v>
      </c>
      <c r="S1555" s="125">
        <f t="shared" si="464"/>
        <v>45348</v>
      </c>
      <c r="T1555" s="133" t="str">
        <f t="shared" si="465"/>
        <v>-</v>
      </c>
      <c r="U1555" s="6"/>
      <c r="V1555" s="6"/>
      <c r="W1555" s="6"/>
      <c r="X1555" s="7"/>
      <c r="Y1555" s="1"/>
      <c r="Z1555" s="6"/>
      <c r="AA1555" s="7"/>
      <c r="AB1555" s="7"/>
      <c r="AC1555" s="7"/>
      <c r="AD1555" s="6"/>
      <c r="AE1555" s="8"/>
      <c r="AF1555" s="6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</row>
    <row r="1556" spans="1:212" x14ac:dyDescent="0.2">
      <c r="A1556" s="122">
        <f t="shared" si="466"/>
        <v>45250</v>
      </c>
      <c r="B1556" s="121">
        <f t="shared" ca="1" si="450"/>
        <v>10295.61678</v>
      </c>
      <c r="C1556" s="123">
        <f t="shared" si="451"/>
        <v>10000</v>
      </c>
      <c r="D1556" s="124">
        <f ca="1">IF(A1556&lt;$B$1,VLOOKUP(A1556,[1]DI!$A$4:$B$15000,2,FALSE),0)</f>
        <v>0.1215</v>
      </c>
      <c r="E1556" s="123">
        <f t="shared" ca="1" si="452"/>
        <v>1.00045513</v>
      </c>
      <c r="F1556" s="123">
        <f ca="1">(TRUNC(PRODUCT($E$12:$E1555),16))</f>
        <v>1.3692587964037399</v>
      </c>
      <c r="G1556" s="123">
        <f t="shared" ca="1" si="453"/>
        <v>1.3333270870759</v>
      </c>
      <c r="H1556" s="123">
        <f t="shared" ca="1" si="454"/>
        <v>1.02694891</v>
      </c>
      <c r="I1556" s="124">
        <f t="shared" si="467"/>
        <v>1.15E-2</v>
      </c>
      <c r="J1556" s="125">
        <f t="shared" si="455"/>
        <v>45166</v>
      </c>
      <c r="K1556" s="126">
        <f t="shared" si="456"/>
        <v>56</v>
      </c>
      <c r="L1556" s="127">
        <f t="shared" si="457"/>
        <v>56</v>
      </c>
      <c r="M1556" s="128">
        <f t="shared" si="458"/>
        <v>1.0025442040000001</v>
      </c>
      <c r="N1556" s="128">
        <f t="shared" ca="1" si="459"/>
        <v>1.0295616780000001</v>
      </c>
      <c r="O1556" s="127">
        <f t="shared" si="460"/>
        <v>0</v>
      </c>
      <c r="P1556" s="123">
        <f t="shared" ca="1" si="461"/>
        <v>295.61678000000001</v>
      </c>
      <c r="Q1556" s="129">
        <f t="shared" si="462"/>
        <v>0</v>
      </c>
      <c r="R1556" s="130" t="str">
        <f t="shared" si="463"/>
        <v>J=</v>
      </c>
      <c r="S1556" s="125">
        <f t="shared" si="464"/>
        <v>45348</v>
      </c>
      <c r="T1556" s="133" t="str">
        <f t="shared" si="465"/>
        <v>-</v>
      </c>
      <c r="U1556" s="6"/>
      <c r="V1556" s="6"/>
      <c r="W1556" s="6"/>
      <c r="X1556" s="7"/>
      <c r="Y1556" s="1"/>
      <c r="Z1556" s="6"/>
      <c r="AA1556" s="7"/>
      <c r="AB1556" s="7"/>
      <c r="AC1556" s="7"/>
      <c r="AD1556" s="6"/>
      <c r="AE1556" s="8"/>
      <c r="AF1556" s="6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</row>
    <row r="1557" spans="1:212" x14ac:dyDescent="0.2">
      <c r="A1557" s="122">
        <f t="shared" si="466"/>
        <v>45251</v>
      </c>
      <c r="B1557" s="121">
        <f t="shared" ca="1" si="450"/>
        <v>10300.769949990001</v>
      </c>
      <c r="C1557" s="123">
        <f t="shared" si="451"/>
        <v>10000</v>
      </c>
      <c r="D1557" s="124">
        <f ca="1">IF(A1557&lt;$B$1,VLOOKUP(A1557,[1]DI!$A$4:$B$15000,2,FALSE),0)</f>
        <v>0.1215</v>
      </c>
      <c r="E1557" s="123">
        <f t="shared" ca="1" si="452"/>
        <v>1.00045513</v>
      </c>
      <c r="F1557" s="123">
        <f ca="1">(TRUNC(PRODUCT($E$12:$E1556),16))</f>
        <v>1.3698819871597501</v>
      </c>
      <c r="G1557" s="123">
        <f t="shared" ca="1" si="453"/>
        <v>1.3333270870759</v>
      </c>
      <c r="H1557" s="123">
        <f t="shared" ca="1" si="454"/>
        <v>1.0274163000000001</v>
      </c>
      <c r="I1557" s="124">
        <f t="shared" si="467"/>
        <v>1.15E-2</v>
      </c>
      <c r="J1557" s="125">
        <f t="shared" si="455"/>
        <v>45166</v>
      </c>
      <c r="K1557" s="126">
        <f t="shared" si="456"/>
        <v>57</v>
      </c>
      <c r="L1557" s="127">
        <f t="shared" si="457"/>
        <v>57</v>
      </c>
      <c r="M1557" s="128">
        <f t="shared" si="458"/>
        <v>1.0025896949999999</v>
      </c>
      <c r="N1557" s="128">
        <f t="shared" ca="1" si="459"/>
        <v>1.0300769949999999</v>
      </c>
      <c r="O1557" s="127">
        <f t="shared" si="460"/>
        <v>0</v>
      </c>
      <c r="P1557" s="123">
        <f t="shared" ca="1" si="461"/>
        <v>300.76994998999999</v>
      </c>
      <c r="Q1557" s="129">
        <f t="shared" si="462"/>
        <v>0</v>
      </c>
      <c r="R1557" s="130" t="str">
        <f t="shared" si="463"/>
        <v>J=</v>
      </c>
      <c r="S1557" s="125">
        <f t="shared" si="464"/>
        <v>45348</v>
      </c>
      <c r="T1557" s="133" t="str">
        <f t="shared" si="465"/>
        <v>-</v>
      </c>
      <c r="U1557" s="6"/>
      <c r="V1557" s="6"/>
      <c r="W1557" s="6"/>
      <c r="X1557" s="7"/>
      <c r="Y1557" s="1"/>
      <c r="Z1557" s="6"/>
      <c r="AA1557" s="7"/>
      <c r="AB1557" s="7"/>
      <c r="AC1557" s="7"/>
      <c r="AD1557" s="6"/>
      <c r="AE1557" s="8"/>
      <c r="AF1557" s="6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</row>
    <row r="1558" spans="1:212" x14ac:dyDescent="0.2">
      <c r="A1558" s="122">
        <f t="shared" si="466"/>
        <v>45252</v>
      </c>
      <c r="B1558" s="121">
        <f t="shared" ca="1" si="450"/>
        <v>10305.92577</v>
      </c>
      <c r="C1558" s="123">
        <f t="shared" si="451"/>
        <v>10000</v>
      </c>
      <c r="D1558" s="124">
        <f ca="1">IF(A1558&lt;$B$1,VLOOKUP(A1558,[1]DI!$A$4:$B$15000,2,FALSE),0)</f>
        <v>0.1215</v>
      </c>
      <c r="E1558" s="123">
        <f t="shared" ca="1" si="452"/>
        <v>1.00045513</v>
      </c>
      <c r="F1558" s="123">
        <f ca="1">(TRUNC(PRODUCT($E$12:$E1557),16))</f>
        <v>1.3705054615485699</v>
      </c>
      <c r="G1558" s="123">
        <f t="shared" ca="1" si="453"/>
        <v>1.3333270870759</v>
      </c>
      <c r="H1558" s="123">
        <f t="shared" ca="1" si="454"/>
        <v>1.0278839099999999</v>
      </c>
      <c r="I1558" s="124">
        <f t="shared" si="467"/>
        <v>1.15E-2</v>
      </c>
      <c r="J1558" s="125">
        <f t="shared" si="455"/>
        <v>45166</v>
      </c>
      <c r="K1558" s="126">
        <f t="shared" si="456"/>
        <v>58</v>
      </c>
      <c r="L1558" s="127">
        <f t="shared" si="457"/>
        <v>58</v>
      </c>
      <c r="M1558" s="128">
        <f t="shared" si="458"/>
        <v>1.002635188</v>
      </c>
      <c r="N1558" s="128">
        <f t="shared" ca="1" si="459"/>
        <v>1.030592577</v>
      </c>
      <c r="O1558" s="127">
        <f t="shared" si="460"/>
        <v>0</v>
      </c>
      <c r="P1558" s="123">
        <f t="shared" ca="1" si="461"/>
        <v>305.92577</v>
      </c>
      <c r="Q1558" s="129">
        <f t="shared" si="462"/>
        <v>0</v>
      </c>
      <c r="R1558" s="130" t="str">
        <f t="shared" si="463"/>
        <v>J=</v>
      </c>
      <c r="S1558" s="125">
        <f t="shared" si="464"/>
        <v>45348</v>
      </c>
      <c r="T1558" s="133" t="str">
        <f t="shared" si="465"/>
        <v>-</v>
      </c>
      <c r="U1558" s="6"/>
      <c r="V1558" s="6"/>
      <c r="W1558" s="6"/>
      <c r="X1558" s="7"/>
      <c r="Y1558" s="1"/>
      <c r="Z1558" s="6"/>
      <c r="AA1558" s="7"/>
      <c r="AB1558" s="7"/>
      <c r="AC1558" s="7"/>
      <c r="AD1558" s="6"/>
      <c r="AE1558" s="8"/>
      <c r="AF1558" s="6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</row>
    <row r="1559" spans="1:212" x14ac:dyDescent="0.2">
      <c r="A1559" s="122">
        <f t="shared" si="466"/>
        <v>45253</v>
      </c>
      <c r="B1559" s="121">
        <f t="shared" ca="1" si="450"/>
        <v>10311.084150000001</v>
      </c>
      <c r="C1559" s="123">
        <f t="shared" si="451"/>
        <v>10000</v>
      </c>
      <c r="D1559" s="124">
        <f ca="1">IF(A1559&lt;$B$1,VLOOKUP(A1559,[1]DI!$A$4:$B$15000,2,FALSE),0)</f>
        <v>0.1215</v>
      </c>
      <c r="E1559" s="123">
        <f t="shared" ca="1" si="452"/>
        <v>1.00045513</v>
      </c>
      <c r="F1559" s="123">
        <f ca="1">(TRUNC(PRODUCT($E$12:$E1558),16))</f>
        <v>1.3711292196992799</v>
      </c>
      <c r="G1559" s="123">
        <f t="shared" ca="1" si="453"/>
        <v>1.3333270870759</v>
      </c>
      <c r="H1559" s="123">
        <f t="shared" ca="1" si="454"/>
        <v>1.02835173</v>
      </c>
      <c r="I1559" s="124">
        <f t="shared" si="467"/>
        <v>1.15E-2</v>
      </c>
      <c r="J1559" s="125">
        <f t="shared" si="455"/>
        <v>45166</v>
      </c>
      <c r="K1559" s="126">
        <f t="shared" si="456"/>
        <v>59</v>
      </c>
      <c r="L1559" s="127">
        <f t="shared" si="457"/>
        <v>59</v>
      </c>
      <c r="M1559" s="128">
        <f t="shared" si="458"/>
        <v>1.0026806829999999</v>
      </c>
      <c r="N1559" s="128">
        <f t="shared" ca="1" si="459"/>
        <v>1.0311084150000001</v>
      </c>
      <c r="O1559" s="127">
        <f t="shared" si="460"/>
        <v>0</v>
      </c>
      <c r="P1559" s="123">
        <f t="shared" ca="1" si="461"/>
        <v>311.08415000000002</v>
      </c>
      <c r="Q1559" s="129">
        <f t="shared" si="462"/>
        <v>0</v>
      </c>
      <c r="R1559" s="130" t="str">
        <f t="shared" si="463"/>
        <v>J=</v>
      </c>
      <c r="S1559" s="125">
        <f t="shared" si="464"/>
        <v>45348</v>
      </c>
      <c r="T1559" s="133" t="str">
        <f t="shared" si="465"/>
        <v>-</v>
      </c>
      <c r="U1559" s="6"/>
      <c r="V1559" s="6"/>
      <c r="W1559" s="6"/>
      <c r="X1559" s="7"/>
      <c r="Y1559" s="1"/>
      <c r="Z1559" s="6"/>
      <c r="AA1559" s="7"/>
      <c r="AB1559" s="7"/>
      <c r="AC1559" s="7"/>
      <c r="AD1559" s="6"/>
      <c r="AE1559" s="8"/>
      <c r="AF1559" s="6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</row>
    <row r="1560" spans="1:212" x14ac:dyDescent="0.2">
      <c r="A1560" s="122">
        <f t="shared" si="466"/>
        <v>45254</v>
      </c>
      <c r="B1560" s="121">
        <f t="shared" ca="1" si="450"/>
        <v>10316.24518</v>
      </c>
      <c r="C1560" s="123">
        <f t="shared" si="451"/>
        <v>10000</v>
      </c>
      <c r="D1560" s="124">
        <f ca="1">IF(A1560&lt;$B$1,VLOOKUP(A1560,[1]DI!$A$4:$B$15000,2,FALSE),0)</f>
        <v>0.1215</v>
      </c>
      <c r="E1560" s="123">
        <f t="shared" ca="1" si="452"/>
        <v>1.00045513</v>
      </c>
      <c r="F1560" s="123">
        <f ca="1">(TRUNC(PRODUCT($E$12:$E1559),16))</f>
        <v>1.37175326174104</v>
      </c>
      <c r="G1560" s="123">
        <f t="shared" ca="1" si="453"/>
        <v>1.3333270870759</v>
      </c>
      <c r="H1560" s="123">
        <f t="shared" ca="1" si="454"/>
        <v>1.0288197699999999</v>
      </c>
      <c r="I1560" s="124">
        <f t="shared" si="467"/>
        <v>1.15E-2</v>
      </c>
      <c r="J1560" s="125">
        <f t="shared" si="455"/>
        <v>45166</v>
      </c>
      <c r="K1560" s="126">
        <f t="shared" si="456"/>
        <v>60</v>
      </c>
      <c r="L1560" s="127">
        <f t="shared" si="457"/>
        <v>60</v>
      </c>
      <c r="M1560" s="128">
        <f t="shared" si="458"/>
        <v>1.00272618</v>
      </c>
      <c r="N1560" s="128">
        <f t="shared" ca="1" si="459"/>
        <v>1.0316245180000001</v>
      </c>
      <c r="O1560" s="127">
        <f t="shared" si="460"/>
        <v>0</v>
      </c>
      <c r="P1560" s="123">
        <f t="shared" ca="1" si="461"/>
        <v>316.24518</v>
      </c>
      <c r="Q1560" s="129">
        <f t="shared" si="462"/>
        <v>0</v>
      </c>
      <c r="R1560" s="130" t="str">
        <f t="shared" si="463"/>
        <v>J=</v>
      </c>
      <c r="S1560" s="125">
        <f t="shared" si="464"/>
        <v>45348</v>
      </c>
      <c r="T1560" s="133" t="str">
        <f t="shared" si="465"/>
        <v>-</v>
      </c>
      <c r="U1560" s="6"/>
      <c r="V1560" s="6"/>
      <c r="W1560" s="6"/>
      <c r="X1560" s="7"/>
      <c r="Y1560" s="1"/>
      <c r="Z1560" s="6"/>
      <c r="AA1560" s="7"/>
      <c r="AB1560" s="7"/>
      <c r="AC1560" s="7"/>
      <c r="AD1560" s="6"/>
      <c r="AE1560" s="8"/>
      <c r="AF1560" s="6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</row>
    <row r="1561" spans="1:212" x14ac:dyDescent="0.2">
      <c r="A1561" s="122">
        <f t="shared" si="466"/>
        <v>45255</v>
      </c>
      <c r="B1561" s="121">
        <f t="shared" ca="1" si="450"/>
        <v>10321.408659999999</v>
      </c>
      <c r="C1561" s="123">
        <f t="shared" si="451"/>
        <v>10000</v>
      </c>
      <c r="D1561" s="124">
        <f ca="1">IF(A1561&lt;$B$1,VLOOKUP(A1561,[1]DI!$A$4:$B$15000,2,FALSE),0)</f>
        <v>0</v>
      </c>
      <c r="E1561" s="123">
        <f t="shared" ca="1" si="452"/>
        <v>1</v>
      </c>
      <c r="F1561" s="123">
        <f ca="1">(TRUNC(PRODUCT($E$12:$E1560),16))</f>
        <v>1.37237758780306</v>
      </c>
      <c r="G1561" s="123">
        <f t="shared" ca="1" si="453"/>
        <v>1.3333270870759</v>
      </c>
      <c r="H1561" s="123">
        <f t="shared" ca="1" si="454"/>
        <v>1.0292880099999999</v>
      </c>
      <c r="I1561" s="124">
        <f t="shared" si="467"/>
        <v>1.15E-2</v>
      </c>
      <c r="J1561" s="125">
        <f t="shared" si="455"/>
        <v>45166</v>
      </c>
      <c r="K1561" s="126">
        <f t="shared" si="456"/>
        <v>60</v>
      </c>
      <c r="L1561" s="127">
        <f t="shared" si="457"/>
        <v>61</v>
      </c>
      <c r="M1561" s="128">
        <f t="shared" si="458"/>
        <v>1.0027716790000001</v>
      </c>
      <c r="N1561" s="128">
        <f t="shared" ca="1" si="459"/>
        <v>1.032140866</v>
      </c>
      <c r="O1561" s="127">
        <f t="shared" si="460"/>
        <v>0</v>
      </c>
      <c r="P1561" s="123">
        <f t="shared" ca="1" si="461"/>
        <v>321.40866</v>
      </c>
      <c r="Q1561" s="129">
        <f t="shared" si="462"/>
        <v>0</v>
      </c>
      <c r="R1561" s="130" t="str">
        <f t="shared" si="463"/>
        <v>J=</v>
      </c>
      <c r="S1561" s="125">
        <f t="shared" si="464"/>
        <v>45348</v>
      </c>
      <c r="T1561" s="133" t="str">
        <f t="shared" si="465"/>
        <v>-</v>
      </c>
      <c r="U1561" s="6"/>
      <c r="V1561" s="6"/>
      <c r="W1561" s="6"/>
      <c r="X1561" s="7"/>
      <c r="Y1561" s="1"/>
      <c r="Z1561" s="6"/>
      <c r="AA1561" s="7"/>
      <c r="AB1561" s="7"/>
      <c r="AC1561" s="7"/>
      <c r="AD1561" s="6"/>
      <c r="AE1561" s="8"/>
      <c r="AF1561" s="6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</row>
    <row r="1562" spans="1:212" x14ac:dyDescent="0.2">
      <c r="A1562" s="122">
        <f t="shared" si="466"/>
        <v>45256</v>
      </c>
      <c r="B1562" s="121">
        <f t="shared" ca="1" si="450"/>
        <v>10321.408659999999</v>
      </c>
      <c r="C1562" s="123">
        <f t="shared" si="451"/>
        <v>10000</v>
      </c>
      <c r="D1562" s="124">
        <f ca="1">IF(A1562&lt;$B$1,VLOOKUP(A1562,[1]DI!$A$4:$B$15000,2,FALSE),0)</f>
        <v>0</v>
      </c>
      <c r="E1562" s="123">
        <f t="shared" ca="1" si="452"/>
        <v>1</v>
      </c>
      <c r="F1562" s="123">
        <f ca="1">(TRUNC(PRODUCT($E$12:$E1561),16))</f>
        <v>1.37237758780306</v>
      </c>
      <c r="G1562" s="123">
        <f t="shared" ca="1" si="453"/>
        <v>1.3333270870759</v>
      </c>
      <c r="H1562" s="123">
        <f t="shared" ca="1" si="454"/>
        <v>1.0292880099999999</v>
      </c>
      <c r="I1562" s="124">
        <f t="shared" si="467"/>
        <v>1.15E-2</v>
      </c>
      <c r="J1562" s="125">
        <f t="shared" si="455"/>
        <v>45166</v>
      </c>
      <c r="K1562" s="126">
        <f t="shared" si="456"/>
        <v>60</v>
      </c>
      <c r="L1562" s="127">
        <f t="shared" si="457"/>
        <v>61</v>
      </c>
      <c r="M1562" s="128">
        <f t="shared" si="458"/>
        <v>1.0027716790000001</v>
      </c>
      <c r="N1562" s="128">
        <f t="shared" ca="1" si="459"/>
        <v>1.032140866</v>
      </c>
      <c r="O1562" s="127">
        <f t="shared" si="460"/>
        <v>0</v>
      </c>
      <c r="P1562" s="123">
        <f t="shared" ca="1" si="461"/>
        <v>321.40866</v>
      </c>
      <c r="Q1562" s="129">
        <f t="shared" si="462"/>
        <v>0</v>
      </c>
      <c r="R1562" s="130" t="str">
        <f t="shared" si="463"/>
        <v>J=</v>
      </c>
      <c r="S1562" s="125">
        <f t="shared" si="464"/>
        <v>45348</v>
      </c>
      <c r="T1562" s="133" t="str">
        <f t="shared" si="465"/>
        <v>-</v>
      </c>
      <c r="U1562" s="6"/>
      <c r="V1562" s="6"/>
      <c r="W1562" s="6"/>
      <c r="X1562" s="7"/>
      <c r="Y1562" s="1"/>
      <c r="Z1562" s="6"/>
      <c r="AA1562" s="7"/>
      <c r="AB1562" s="7"/>
      <c r="AC1562" s="7"/>
      <c r="AD1562" s="6"/>
      <c r="AE1562" s="8"/>
      <c r="AF1562" s="6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</row>
    <row r="1563" spans="1:212" x14ac:dyDescent="0.2">
      <c r="A1563" s="122">
        <f t="shared" si="466"/>
        <v>45257</v>
      </c>
      <c r="B1563" s="121">
        <f t="shared" ca="1" si="450"/>
        <v>10321.408659999999</v>
      </c>
      <c r="C1563" s="123">
        <f t="shared" si="451"/>
        <v>10000</v>
      </c>
      <c r="D1563" s="124">
        <f ca="1">IF(A1563&lt;$B$1,VLOOKUP(A1563,[1]DI!$A$4:$B$15000,2,FALSE),0)</f>
        <v>0.1215</v>
      </c>
      <c r="E1563" s="123">
        <f t="shared" ca="1" si="452"/>
        <v>1.00045513</v>
      </c>
      <c r="F1563" s="123">
        <f ca="1">(TRUNC(PRODUCT($E$12:$E1562),16))</f>
        <v>1.37237758780306</v>
      </c>
      <c r="G1563" s="123">
        <f t="shared" ca="1" si="453"/>
        <v>1.3333270870759</v>
      </c>
      <c r="H1563" s="123">
        <f t="shared" ca="1" si="454"/>
        <v>1.0292880099999999</v>
      </c>
      <c r="I1563" s="124">
        <f t="shared" si="467"/>
        <v>1.15E-2</v>
      </c>
      <c r="J1563" s="125">
        <f t="shared" si="455"/>
        <v>45166</v>
      </c>
      <c r="K1563" s="126">
        <f t="shared" si="456"/>
        <v>61</v>
      </c>
      <c r="L1563" s="127">
        <f t="shared" si="457"/>
        <v>61</v>
      </c>
      <c r="M1563" s="128">
        <f t="shared" si="458"/>
        <v>1.0027716790000001</v>
      </c>
      <c r="N1563" s="128">
        <f t="shared" ca="1" si="459"/>
        <v>1.032140866</v>
      </c>
      <c r="O1563" s="127">
        <f t="shared" si="460"/>
        <v>0</v>
      </c>
      <c r="P1563" s="123">
        <f t="shared" ca="1" si="461"/>
        <v>321.40866</v>
      </c>
      <c r="Q1563" s="129">
        <f t="shared" si="462"/>
        <v>0</v>
      </c>
      <c r="R1563" s="130" t="str">
        <f t="shared" si="463"/>
        <v>J=</v>
      </c>
      <c r="S1563" s="125">
        <f t="shared" si="464"/>
        <v>45348</v>
      </c>
      <c r="T1563" s="133" t="str">
        <f t="shared" si="465"/>
        <v>-</v>
      </c>
      <c r="U1563" s="6"/>
      <c r="V1563" s="6"/>
      <c r="W1563" s="6"/>
      <c r="X1563" s="7"/>
      <c r="Y1563" s="1"/>
      <c r="Z1563" s="6"/>
      <c r="AA1563" s="7"/>
      <c r="AB1563" s="7"/>
      <c r="AC1563" s="7"/>
      <c r="AD1563" s="6"/>
      <c r="AE1563" s="8"/>
      <c r="AF1563" s="6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</row>
    <row r="1564" spans="1:212" x14ac:dyDescent="0.2">
      <c r="A1564" s="122">
        <f t="shared" si="466"/>
        <v>45258</v>
      </c>
      <c r="B1564" s="121">
        <f t="shared" ca="1" si="450"/>
        <v>10326.57479999</v>
      </c>
      <c r="C1564" s="123">
        <f t="shared" si="451"/>
        <v>10000</v>
      </c>
      <c r="D1564" s="124">
        <f ca="1">IF(A1564&lt;$B$1,VLOOKUP(A1564,[1]DI!$A$4:$B$15000,2,FALSE),0)</f>
        <v>0.1215</v>
      </c>
      <c r="E1564" s="123">
        <f t="shared" ca="1" si="452"/>
        <v>1.00045513</v>
      </c>
      <c r="F1564" s="123">
        <f ca="1">(TRUNC(PRODUCT($E$12:$E1563),16))</f>
        <v>1.3730021980145899</v>
      </c>
      <c r="G1564" s="123">
        <f t="shared" ca="1" si="453"/>
        <v>1.3333270870759</v>
      </c>
      <c r="H1564" s="123">
        <f t="shared" ca="1" si="454"/>
        <v>1.0297564699999999</v>
      </c>
      <c r="I1564" s="124">
        <f t="shared" si="467"/>
        <v>1.15E-2</v>
      </c>
      <c r="J1564" s="125">
        <f t="shared" si="455"/>
        <v>45166</v>
      </c>
      <c r="K1564" s="126">
        <f t="shared" si="456"/>
        <v>62</v>
      </c>
      <c r="L1564" s="127">
        <f t="shared" si="457"/>
        <v>62</v>
      </c>
      <c r="M1564" s="128">
        <f t="shared" si="458"/>
        <v>1.0028171809999999</v>
      </c>
      <c r="N1564" s="128">
        <f t="shared" ca="1" si="459"/>
        <v>1.0326574799999999</v>
      </c>
      <c r="O1564" s="127">
        <f t="shared" si="460"/>
        <v>0</v>
      </c>
      <c r="P1564" s="123">
        <f t="shared" ca="1" si="461"/>
        <v>326.57479998999997</v>
      </c>
      <c r="Q1564" s="129">
        <f t="shared" si="462"/>
        <v>0</v>
      </c>
      <c r="R1564" s="130" t="str">
        <f t="shared" si="463"/>
        <v>J=</v>
      </c>
      <c r="S1564" s="125">
        <f t="shared" si="464"/>
        <v>45348</v>
      </c>
      <c r="T1564" s="133" t="str">
        <f t="shared" si="465"/>
        <v>-</v>
      </c>
      <c r="U1564" s="6"/>
      <c r="V1564" s="6"/>
      <c r="W1564" s="6"/>
      <c r="X1564" s="7"/>
      <c r="Y1564" s="1"/>
      <c r="Z1564" s="6"/>
      <c r="AA1564" s="7"/>
      <c r="AB1564" s="7"/>
      <c r="AC1564" s="7"/>
      <c r="AD1564" s="6"/>
      <c r="AE1564" s="8"/>
      <c r="AF1564" s="6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</row>
    <row r="1565" spans="1:212" x14ac:dyDescent="0.2">
      <c r="A1565" s="122">
        <f t="shared" si="466"/>
        <v>45259</v>
      </c>
      <c r="B1565" s="121">
        <f t="shared" ca="1" si="450"/>
        <v>10331.74359</v>
      </c>
      <c r="C1565" s="123">
        <f t="shared" si="451"/>
        <v>10000</v>
      </c>
      <c r="D1565" s="124">
        <f ca="1">IF(A1565&lt;$B$1,VLOOKUP(A1565,[1]DI!$A$4:$B$15000,2,FALSE),0)</f>
        <v>0.1215</v>
      </c>
      <c r="E1565" s="123">
        <f t="shared" ca="1" si="452"/>
        <v>1.00045513</v>
      </c>
      <c r="F1565" s="123">
        <f ca="1">(TRUNC(PRODUCT($E$12:$E1564),16))</f>
        <v>1.3736270925049801</v>
      </c>
      <c r="G1565" s="123">
        <f t="shared" ca="1" si="453"/>
        <v>1.3333270870759</v>
      </c>
      <c r="H1565" s="123">
        <f t="shared" ca="1" si="454"/>
        <v>1.0302251499999999</v>
      </c>
      <c r="I1565" s="124">
        <f t="shared" si="467"/>
        <v>1.15E-2</v>
      </c>
      <c r="J1565" s="125">
        <f t="shared" si="455"/>
        <v>45166</v>
      </c>
      <c r="K1565" s="126">
        <f t="shared" si="456"/>
        <v>63</v>
      </c>
      <c r="L1565" s="127">
        <f t="shared" si="457"/>
        <v>63</v>
      </c>
      <c r="M1565" s="128">
        <f t="shared" si="458"/>
        <v>1.0028626839999999</v>
      </c>
      <c r="N1565" s="128">
        <f t="shared" ca="1" si="459"/>
        <v>1.033174359</v>
      </c>
      <c r="O1565" s="127">
        <f t="shared" si="460"/>
        <v>0</v>
      </c>
      <c r="P1565" s="123">
        <f t="shared" ca="1" si="461"/>
        <v>331.74358999999998</v>
      </c>
      <c r="Q1565" s="129">
        <f t="shared" si="462"/>
        <v>0</v>
      </c>
      <c r="R1565" s="130" t="str">
        <f t="shared" si="463"/>
        <v>J=</v>
      </c>
      <c r="S1565" s="125">
        <f t="shared" si="464"/>
        <v>45348</v>
      </c>
      <c r="T1565" s="133" t="str">
        <f t="shared" si="465"/>
        <v>-</v>
      </c>
      <c r="U1565" s="6"/>
      <c r="V1565" s="6"/>
      <c r="W1565" s="6"/>
      <c r="X1565" s="7"/>
      <c r="Y1565" s="1"/>
      <c r="Z1565" s="6"/>
      <c r="AA1565" s="7"/>
      <c r="AB1565" s="7"/>
      <c r="AC1565" s="7"/>
      <c r="AD1565" s="6"/>
      <c r="AE1565" s="8"/>
      <c r="AF1565" s="6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</row>
    <row r="1566" spans="1:212" x14ac:dyDescent="0.2">
      <c r="A1566" s="122">
        <f t="shared" si="466"/>
        <v>45260</v>
      </c>
      <c r="B1566" s="121">
        <f t="shared" ca="1" si="450"/>
        <v>10336.914839999999</v>
      </c>
      <c r="C1566" s="123">
        <f t="shared" si="451"/>
        <v>10000</v>
      </c>
      <c r="D1566" s="124">
        <f ca="1">IF(A1566&lt;$B$1,VLOOKUP(A1566,[1]DI!$A$4:$B$15000,2,FALSE),0)</f>
        <v>0.1215</v>
      </c>
      <c r="E1566" s="123">
        <f t="shared" ca="1" si="452"/>
        <v>1.00045513</v>
      </c>
      <c r="F1566" s="123">
        <f ca="1">(TRUNC(PRODUCT($E$12:$E1565),16))</f>
        <v>1.3742522714035901</v>
      </c>
      <c r="G1566" s="123">
        <f t="shared" ca="1" si="453"/>
        <v>1.3333270870759</v>
      </c>
      <c r="H1566" s="123">
        <f t="shared" ca="1" si="454"/>
        <v>1.03069403</v>
      </c>
      <c r="I1566" s="124">
        <f t="shared" si="467"/>
        <v>1.15E-2</v>
      </c>
      <c r="J1566" s="125">
        <f t="shared" si="455"/>
        <v>45166</v>
      </c>
      <c r="K1566" s="126">
        <f t="shared" si="456"/>
        <v>64</v>
      </c>
      <c r="L1566" s="127">
        <f t="shared" si="457"/>
        <v>64</v>
      </c>
      <c r="M1566" s="128">
        <f t="shared" si="458"/>
        <v>1.0029081900000001</v>
      </c>
      <c r="N1566" s="128">
        <f t="shared" ca="1" si="459"/>
        <v>1.033691484</v>
      </c>
      <c r="O1566" s="127">
        <f t="shared" si="460"/>
        <v>0</v>
      </c>
      <c r="P1566" s="123">
        <f t="shared" ca="1" si="461"/>
        <v>336.91484000000003</v>
      </c>
      <c r="Q1566" s="129">
        <f t="shared" si="462"/>
        <v>0</v>
      </c>
      <c r="R1566" s="130" t="str">
        <f t="shared" si="463"/>
        <v>J=</v>
      </c>
      <c r="S1566" s="125">
        <f t="shared" si="464"/>
        <v>45348</v>
      </c>
      <c r="T1566" s="133" t="str">
        <f t="shared" si="465"/>
        <v>-</v>
      </c>
      <c r="U1566" s="6"/>
      <c r="V1566" s="6"/>
      <c r="W1566" s="6"/>
      <c r="X1566" s="7"/>
      <c r="Y1566" s="1"/>
      <c r="Z1566" s="6"/>
      <c r="AA1566" s="7"/>
      <c r="AB1566" s="7"/>
      <c r="AC1566" s="7"/>
      <c r="AD1566" s="6"/>
      <c r="AE1566" s="8"/>
      <c r="AF1566" s="6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</row>
    <row r="1567" spans="1:212" x14ac:dyDescent="0.2">
      <c r="A1567" s="122">
        <f t="shared" si="466"/>
        <v>45261</v>
      </c>
      <c r="B1567" s="121">
        <f t="shared" ca="1" si="450"/>
        <v>10342.088729999999</v>
      </c>
      <c r="C1567" s="123">
        <f t="shared" si="451"/>
        <v>10000</v>
      </c>
      <c r="D1567" s="124">
        <f ca="1">IF(A1567&lt;$B$1,VLOOKUP(A1567,[1]DI!$A$4:$B$15000,2,FALSE),0)</f>
        <v>0.1215</v>
      </c>
      <c r="E1567" s="123">
        <f t="shared" ca="1" si="452"/>
        <v>1.00045513</v>
      </c>
      <c r="F1567" s="123">
        <f ca="1">(TRUNC(PRODUCT($E$12:$E1566),16))</f>
        <v>1.37487773483987</v>
      </c>
      <c r="G1567" s="123">
        <f t="shared" ca="1" si="453"/>
        <v>1.3333270870759</v>
      </c>
      <c r="H1567" s="123">
        <f t="shared" ca="1" si="454"/>
        <v>1.0311631299999999</v>
      </c>
      <c r="I1567" s="124">
        <f t="shared" si="467"/>
        <v>1.15E-2</v>
      </c>
      <c r="J1567" s="125">
        <f t="shared" si="455"/>
        <v>45166</v>
      </c>
      <c r="K1567" s="126">
        <f t="shared" si="456"/>
        <v>65</v>
      </c>
      <c r="L1567" s="127">
        <f t="shared" si="457"/>
        <v>65</v>
      </c>
      <c r="M1567" s="128">
        <f t="shared" si="458"/>
        <v>1.0029536969999999</v>
      </c>
      <c r="N1567" s="128">
        <f t="shared" ca="1" si="459"/>
        <v>1.0342088730000001</v>
      </c>
      <c r="O1567" s="127">
        <f t="shared" si="460"/>
        <v>0</v>
      </c>
      <c r="P1567" s="123">
        <f t="shared" ca="1" si="461"/>
        <v>342.08873</v>
      </c>
      <c r="Q1567" s="129">
        <f t="shared" si="462"/>
        <v>0</v>
      </c>
      <c r="R1567" s="130" t="str">
        <f t="shared" si="463"/>
        <v>J=</v>
      </c>
      <c r="S1567" s="125">
        <f t="shared" si="464"/>
        <v>45348</v>
      </c>
      <c r="T1567" s="133" t="str">
        <f t="shared" si="465"/>
        <v>-</v>
      </c>
      <c r="U1567" s="6"/>
      <c r="V1567" s="6"/>
      <c r="W1567" s="6"/>
      <c r="X1567" s="7"/>
      <c r="Y1567" s="1"/>
      <c r="Z1567" s="6"/>
      <c r="AA1567" s="7"/>
      <c r="AB1567" s="7"/>
      <c r="AC1567" s="7"/>
      <c r="AD1567" s="6"/>
      <c r="AE1567" s="8"/>
      <c r="AF1567" s="6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</row>
    <row r="1568" spans="1:212" x14ac:dyDescent="0.2">
      <c r="A1568" s="122">
        <f t="shared" si="466"/>
        <v>45262</v>
      </c>
      <c r="B1568" s="121">
        <f t="shared" ca="1" si="450"/>
        <v>10347.265289999999</v>
      </c>
      <c r="C1568" s="123">
        <f t="shared" si="451"/>
        <v>10000</v>
      </c>
      <c r="D1568" s="124">
        <f ca="1">IF(A1568&lt;$B$1,VLOOKUP(A1568,[1]DI!$A$4:$B$15000,2,FALSE),0)</f>
        <v>0</v>
      </c>
      <c r="E1568" s="123">
        <f t="shared" ca="1" si="452"/>
        <v>1</v>
      </c>
      <c r="F1568" s="123">
        <f ca="1">(TRUNC(PRODUCT($E$12:$E1567),16))</f>
        <v>1.3755034829433299</v>
      </c>
      <c r="G1568" s="123">
        <f t="shared" ca="1" si="453"/>
        <v>1.3333270870759</v>
      </c>
      <c r="H1568" s="123">
        <f t="shared" ca="1" si="454"/>
        <v>1.03163245</v>
      </c>
      <c r="I1568" s="124">
        <f t="shared" si="467"/>
        <v>1.15E-2</v>
      </c>
      <c r="J1568" s="125">
        <f t="shared" si="455"/>
        <v>45166</v>
      </c>
      <c r="K1568" s="126">
        <f t="shared" si="456"/>
        <v>65</v>
      </c>
      <c r="L1568" s="127">
        <f t="shared" si="457"/>
        <v>66</v>
      </c>
      <c r="M1568" s="128">
        <f t="shared" si="458"/>
        <v>1.002999207</v>
      </c>
      <c r="N1568" s="128">
        <f t="shared" ca="1" si="459"/>
        <v>1.0347265290000001</v>
      </c>
      <c r="O1568" s="127">
        <f t="shared" si="460"/>
        <v>0</v>
      </c>
      <c r="P1568" s="123">
        <f t="shared" ca="1" si="461"/>
        <v>347.26528999999999</v>
      </c>
      <c r="Q1568" s="129">
        <f t="shared" si="462"/>
        <v>0</v>
      </c>
      <c r="R1568" s="130" t="str">
        <f t="shared" si="463"/>
        <v>J=</v>
      </c>
      <c r="S1568" s="125">
        <f t="shared" si="464"/>
        <v>45348</v>
      </c>
      <c r="T1568" s="133" t="str">
        <f t="shared" si="465"/>
        <v>-</v>
      </c>
      <c r="U1568" s="6"/>
      <c r="V1568" s="6"/>
      <c r="W1568" s="6"/>
      <c r="X1568" s="7"/>
      <c r="Y1568" s="1"/>
      <c r="Z1568" s="6"/>
      <c r="AA1568" s="7"/>
      <c r="AB1568" s="7"/>
      <c r="AC1568" s="7"/>
      <c r="AD1568" s="6"/>
      <c r="AE1568" s="8"/>
      <c r="AF1568" s="6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</row>
    <row r="1569" spans="1:212" x14ac:dyDescent="0.2">
      <c r="A1569" s="122">
        <f t="shared" si="466"/>
        <v>45263</v>
      </c>
      <c r="B1569" s="121">
        <f t="shared" ca="1" si="450"/>
        <v>10347.265289999999</v>
      </c>
      <c r="C1569" s="123">
        <f t="shared" si="451"/>
        <v>10000</v>
      </c>
      <c r="D1569" s="124">
        <f ca="1">IF(A1569&lt;$B$1,VLOOKUP(A1569,[1]DI!$A$4:$B$15000,2,FALSE),0)</f>
        <v>0</v>
      </c>
      <c r="E1569" s="123">
        <f t="shared" ca="1" si="452"/>
        <v>1</v>
      </c>
      <c r="F1569" s="123">
        <f ca="1">(TRUNC(PRODUCT($E$12:$E1568),16))</f>
        <v>1.3755034829433299</v>
      </c>
      <c r="G1569" s="123">
        <f t="shared" ca="1" si="453"/>
        <v>1.3333270870759</v>
      </c>
      <c r="H1569" s="123">
        <f t="shared" ca="1" si="454"/>
        <v>1.03163245</v>
      </c>
      <c r="I1569" s="124">
        <f t="shared" si="467"/>
        <v>1.15E-2</v>
      </c>
      <c r="J1569" s="125">
        <f t="shared" si="455"/>
        <v>45166</v>
      </c>
      <c r="K1569" s="126">
        <f t="shared" si="456"/>
        <v>65</v>
      </c>
      <c r="L1569" s="127">
        <f t="shared" si="457"/>
        <v>66</v>
      </c>
      <c r="M1569" s="128">
        <f t="shared" si="458"/>
        <v>1.002999207</v>
      </c>
      <c r="N1569" s="128">
        <f t="shared" ca="1" si="459"/>
        <v>1.0347265290000001</v>
      </c>
      <c r="O1569" s="127">
        <f t="shared" si="460"/>
        <v>0</v>
      </c>
      <c r="P1569" s="123">
        <f t="shared" ca="1" si="461"/>
        <v>347.26528999999999</v>
      </c>
      <c r="Q1569" s="129">
        <f t="shared" si="462"/>
        <v>0</v>
      </c>
      <c r="R1569" s="130" t="str">
        <f t="shared" si="463"/>
        <v>J=</v>
      </c>
      <c r="S1569" s="125">
        <f t="shared" si="464"/>
        <v>45348</v>
      </c>
      <c r="T1569" s="133" t="str">
        <f t="shared" si="465"/>
        <v>-</v>
      </c>
      <c r="U1569" s="6"/>
      <c r="V1569" s="6"/>
      <c r="W1569" s="6"/>
      <c r="X1569" s="7"/>
      <c r="Y1569" s="1"/>
      <c r="Z1569" s="6"/>
      <c r="AA1569" s="7"/>
      <c r="AB1569" s="7"/>
      <c r="AC1569" s="7"/>
      <c r="AD1569" s="6"/>
      <c r="AE1569" s="8"/>
      <c r="AF1569" s="6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</row>
    <row r="1570" spans="1:212" x14ac:dyDescent="0.2">
      <c r="A1570" s="122">
        <f t="shared" si="466"/>
        <v>45264</v>
      </c>
      <c r="B1570" s="121">
        <f t="shared" ca="1" si="450"/>
        <v>10347.265289999999</v>
      </c>
      <c r="C1570" s="123">
        <f t="shared" si="451"/>
        <v>10000</v>
      </c>
      <c r="D1570" s="124">
        <f ca="1">IF(A1570&lt;$B$1,VLOOKUP(A1570,[1]DI!$A$4:$B$15000,2,FALSE),0)</f>
        <v>0.1215</v>
      </c>
      <c r="E1570" s="123">
        <f t="shared" ca="1" si="452"/>
        <v>1.00045513</v>
      </c>
      <c r="F1570" s="123">
        <f ca="1">(TRUNC(PRODUCT($E$12:$E1569),16))</f>
        <v>1.3755034829433299</v>
      </c>
      <c r="G1570" s="123">
        <f t="shared" ca="1" si="453"/>
        <v>1.3333270870759</v>
      </c>
      <c r="H1570" s="123">
        <f t="shared" ca="1" si="454"/>
        <v>1.03163245</v>
      </c>
      <c r="I1570" s="124">
        <f t="shared" si="467"/>
        <v>1.15E-2</v>
      </c>
      <c r="J1570" s="125">
        <f t="shared" si="455"/>
        <v>45166</v>
      </c>
      <c r="K1570" s="126">
        <f t="shared" si="456"/>
        <v>66</v>
      </c>
      <c r="L1570" s="127">
        <f t="shared" si="457"/>
        <v>66</v>
      </c>
      <c r="M1570" s="128">
        <f t="shared" si="458"/>
        <v>1.002999207</v>
      </c>
      <c r="N1570" s="128">
        <f t="shared" ca="1" si="459"/>
        <v>1.0347265290000001</v>
      </c>
      <c r="O1570" s="127">
        <f t="shared" si="460"/>
        <v>0</v>
      </c>
      <c r="P1570" s="123">
        <f t="shared" ca="1" si="461"/>
        <v>347.26528999999999</v>
      </c>
      <c r="Q1570" s="129">
        <f t="shared" si="462"/>
        <v>0</v>
      </c>
      <c r="R1570" s="130" t="str">
        <f t="shared" si="463"/>
        <v>J=</v>
      </c>
      <c r="S1570" s="125">
        <f t="shared" si="464"/>
        <v>45348</v>
      </c>
      <c r="T1570" s="133" t="str">
        <f t="shared" si="465"/>
        <v>-</v>
      </c>
      <c r="U1570" s="6"/>
      <c r="V1570" s="6"/>
      <c r="W1570" s="6"/>
      <c r="X1570" s="7"/>
      <c r="Y1570" s="1"/>
      <c r="Z1570" s="6"/>
      <c r="AA1570" s="7"/>
      <c r="AB1570" s="7"/>
      <c r="AC1570" s="7"/>
      <c r="AD1570" s="6"/>
      <c r="AE1570" s="8"/>
      <c r="AF1570" s="6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</row>
    <row r="1571" spans="1:212" x14ac:dyDescent="0.2">
      <c r="A1571" s="122">
        <f t="shared" si="466"/>
        <v>45265</v>
      </c>
      <c r="B1571" s="121">
        <f t="shared" ca="1" si="450"/>
        <v>10352.444289999999</v>
      </c>
      <c r="C1571" s="123">
        <f t="shared" si="451"/>
        <v>10000</v>
      </c>
      <c r="D1571" s="124">
        <f ca="1">IF(A1571&lt;$B$1,VLOOKUP(A1571,[1]DI!$A$4:$B$15000,2,FALSE),0)</f>
        <v>0.1215</v>
      </c>
      <c r="E1571" s="123">
        <f t="shared" ca="1" si="452"/>
        <v>1.00045513</v>
      </c>
      <c r="F1571" s="123">
        <f ca="1">(TRUNC(PRODUCT($E$12:$E1570),16))</f>
        <v>1.3761295158435201</v>
      </c>
      <c r="G1571" s="123">
        <f t="shared" ca="1" si="453"/>
        <v>1.3333270870759</v>
      </c>
      <c r="H1571" s="123">
        <f t="shared" ca="1" si="454"/>
        <v>1.03210197</v>
      </c>
      <c r="I1571" s="124">
        <f t="shared" si="467"/>
        <v>1.15E-2</v>
      </c>
      <c r="J1571" s="125">
        <f t="shared" si="455"/>
        <v>45166</v>
      </c>
      <c r="K1571" s="126">
        <f t="shared" si="456"/>
        <v>67</v>
      </c>
      <c r="L1571" s="127">
        <f t="shared" si="457"/>
        <v>67</v>
      </c>
      <c r="M1571" s="128">
        <f t="shared" si="458"/>
        <v>1.0030447179999999</v>
      </c>
      <c r="N1571" s="128">
        <f t="shared" ca="1" si="459"/>
        <v>1.035244429</v>
      </c>
      <c r="O1571" s="127">
        <f t="shared" si="460"/>
        <v>0</v>
      </c>
      <c r="P1571" s="123">
        <f t="shared" ca="1" si="461"/>
        <v>352.44429000000002</v>
      </c>
      <c r="Q1571" s="129">
        <f t="shared" si="462"/>
        <v>0</v>
      </c>
      <c r="R1571" s="130" t="str">
        <f t="shared" si="463"/>
        <v>J=</v>
      </c>
      <c r="S1571" s="125">
        <f t="shared" si="464"/>
        <v>45348</v>
      </c>
      <c r="T1571" s="133" t="str">
        <f t="shared" si="465"/>
        <v>-</v>
      </c>
      <c r="U1571" s="6"/>
      <c r="V1571" s="6"/>
      <c r="W1571" s="6"/>
      <c r="X1571" s="7"/>
      <c r="Y1571" s="1"/>
      <c r="Z1571" s="6"/>
      <c r="AA1571" s="7"/>
      <c r="AB1571" s="7"/>
      <c r="AC1571" s="7"/>
      <c r="AD1571" s="6"/>
      <c r="AE1571" s="8"/>
      <c r="AF1571" s="6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</row>
    <row r="1572" spans="1:212" x14ac:dyDescent="0.2">
      <c r="A1572" s="122">
        <f t="shared" si="466"/>
        <v>45266</v>
      </c>
      <c r="B1572" s="121">
        <f t="shared" ca="1" si="450"/>
        <v>10357.625959999999</v>
      </c>
      <c r="C1572" s="123">
        <f t="shared" si="451"/>
        <v>10000</v>
      </c>
      <c r="D1572" s="124">
        <f ca="1">IF(A1572&lt;$B$1,VLOOKUP(A1572,[1]DI!$A$4:$B$15000,2,FALSE),0)</f>
        <v>0.1215</v>
      </c>
      <c r="E1572" s="123">
        <f t="shared" ca="1" si="452"/>
        <v>1.00045513</v>
      </c>
      <c r="F1572" s="123">
        <f ca="1">(TRUNC(PRODUCT($E$12:$E1571),16))</f>
        <v>1.37675583367007</v>
      </c>
      <c r="G1572" s="123">
        <f t="shared" ca="1" si="453"/>
        <v>1.3333270870759</v>
      </c>
      <c r="H1572" s="123">
        <f t="shared" ca="1" si="454"/>
        <v>1.03257171</v>
      </c>
      <c r="I1572" s="124">
        <f t="shared" si="467"/>
        <v>1.15E-2</v>
      </c>
      <c r="J1572" s="125">
        <f t="shared" si="455"/>
        <v>45166</v>
      </c>
      <c r="K1572" s="126">
        <f t="shared" si="456"/>
        <v>68</v>
      </c>
      <c r="L1572" s="127">
        <f t="shared" si="457"/>
        <v>68</v>
      </c>
      <c r="M1572" s="128">
        <f t="shared" si="458"/>
        <v>1.0030902319999999</v>
      </c>
      <c r="N1572" s="128">
        <f t="shared" ca="1" si="459"/>
        <v>1.0357625960000001</v>
      </c>
      <c r="O1572" s="127">
        <f t="shared" si="460"/>
        <v>0</v>
      </c>
      <c r="P1572" s="123">
        <f t="shared" ca="1" si="461"/>
        <v>357.62596000000002</v>
      </c>
      <c r="Q1572" s="129">
        <f t="shared" si="462"/>
        <v>0</v>
      </c>
      <c r="R1572" s="130" t="str">
        <f t="shared" si="463"/>
        <v>J=</v>
      </c>
      <c r="S1572" s="125">
        <f t="shared" si="464"/>
        <v>45348</v>
      </c>
      <c r="T1572" s="133" t="str">
        <f t="shared" si="465"/>
        <v>-</v>
      </c>
      <c r="U1572" s="6"/>
      <c r="V1572" s="6"/>
      <c r="W1572" s="6"/>
      <c r="X1572" s="7"/>
      <c r="Y1572" s="1"/>
      <c r="Z1572" s="6"/>
      <c r="AA1572" s="7"/>
      <c r="AB1572" s="7"/>
      <c r="AC1572" s="7"/>
      <c r="AD1572" s="6"/>
      <c r="AE1572" s="8"/>
      <c r="AF1572" s="6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</row>
    <row r="1573" spans="1:212" x14ac:dyDescent="0.2">
      <c r="A1573" s="122">
        <f t="shared" si="466"/>
        <v>45267</v>
      </c>
      <c r="B1573" s="121">
        <f t="shared" ca="1" si="450"/>
        <v>10362.81028</v>
      </c>
      <c r="C1573" s="123">
        <f t="shared" si="451"/>
        <v>10000</v>
      </c>
      <c r="D1573" s="124">
        <f ca="1">IF(A1573&lt;$B$1,VLOOKUP(A1573,[1]DI!$A$4:$B$15000,2,FALSE),0)</f>
        <v>0.1215</v>
      </c>
      <c r="E1573" s="123">
        <f t="shared" ca="1" si="452"/>
        <v>1.00045513</v>
      </c>
      <c r="F1573" s="123">
        <f ca="1">(TRUNC(PRODUCT($E$12:$E1572),16))</f>
        <v>1.3773824365526499</v>
      </c>
      <c r="G1573" s="123">
        <f t="shared" ca="1" si="453"/>
        <v>1.3333270870759</v>
      </c>
      <c r="H1573" s="123">
        <f t="shared" ca="1" si="454"/>
        <v>1.03304167</v>
      </c>
      <c r="I1573" s="124">
        <f t="shared" si="467"/>
        <v>1.15E-2</v>
      </c>
      <c r="J1573" s="125">
        <f t="shared" si="455"/>
        <v>45166</v>
      </c>
      <c r="K1573" s="126">
        <f t="shared" si="456"/>
        <v>69</v>
      </c>
      <c r="L1573" s="127">
        <f t="shared" si="457"/>
        <v>69</v>
      </c>
      <c r="M1573" s="128">
        <f t="shared" si="458"/>
        <v>1.003135748</v>
      </c>
      <c r="N1573" s="128">
        <f t="shared" ca="1" si="459"/>
        <v>1.0362810280000001</v>
      </c>
      <c r="O1573" s="127">
        <f t="shared" si="460"/>
        <v>0</v>
      </c>
      <c r="P1573" s="123">
        <f t="shared" ca="1" si="461"/>
        <v>362.81027999999998</v>
      </c>
      <c r="Q1573" s="129">
        <f t="shared" si="462"/>
        <v>0</v>
      </c>
      <c r="R1573" s="130" t="str">
        <f t="shared" si="463"/>
        <v>J=</v>
      </c>
      <c r="S1573" s="125">
        <f t="shared" si="464"/>
        <v>45348</v>
      </c>
      <c r="T1573" s="133" t="str">
        <f t="shared" si="465"/>
        <v>-</v>
      </c>
      <c r="U1573" s="6"/>
      <c r="V1573" s="6"/>
      <c r="W1573" s="6"/>
      <c r="X1573" s="7"/>
      <c r="Y1573" s="1"/>
      <c r="Z1573" s="6"/>
      <c r="AA1573" s="7"/>
      <c r="AB1573" s="7"/>
      <c r="AC1573" s="7"/>
      <c r="AD1573" s="6"/>
      <c r="AE1573" s="8"/>
      <c r="AF1573" s="6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</row>
    <row r="1574" spans="1:212" x14ac:dyDescent="0.2">
      <c r="A1574" s="122">
        <f t="shared" si="466"/>
        <v>45268</v>
      </c>
      <c r="B1574" s="121">
        <f t="shared" ca="1" si="450"/>
        <v>10367.997160000001</v>
      </c>
      <c r="C1574" s="123">
        <f t="shared" si="451"/>
        <v>10000</v>
      </c>
      <c r="D1574" s="124">
        <f ca="1">IF(A1574&lt;$B$1,VLOOKUP(A1574,[1]DI!$A$4:$B$15000,2,FALSE),0)</f>
        <v>0.1215</v>
      </c>
      <c r="E1574" s="123">
        <f t="shared" ca="1" si="452"/>
        <v>1.00045513</v>
      </c>
      <c r="F1574" s="123">
        <f ca="1">(TRUNC(PRODUCT($E$12:$E1573),16))</f>
        <v>1.3780093246209899</v>
      </c>
      <c r="G1574" s="123">
        <f t="shared" ca="1" si="453"/>
        <v>1.3333270870759</v>
      </c>
      <c r="H1574" s="123">
        <f t="shared" ca="1" si="454"/>
        <v>1.0335118400000001</v>
      </c>
      <c r="I1574" s="124">
        <f t="shared" si="467"/>
        <v>1.15E-2</v>
      </c>
      <c r="J1574" s="125">
        <f t="shared" si="455"/>
        <v>45166</v>
      </c>
      <c r="K1574" s="126">
        <f t="shared" si="456"/>
        <v>70</v>
      </c>
      <c r="L1574" s="127">
        <f t="shared" si="457"/>
        <v>70</v>
      </c>
      <c r="M1574" s="128">
        <f t="shared" si="458"/>
        <v>1.0031812659999999</v>
      </c>
      <c r="N1574" s="128">
        <f t="shared" ca="1" si="459"/>
        <v>1.036799716</v>
      </c>
      <c r="O1574" s="127">
        <f t="shared" si="460"/>
        <v>0</v>
      </c>
      <c r="P1574" s="123">
        <f t="shared" ca="1" si="461"/>
        <v>367.99716000000001</v>
      </c>
      <c r="Q1574" s="129">
        <f t="shared" si="462"/>
        <v>0</v>
      </c>
      <c r="R1574" s="130" t="str">
        <f t="shared" si="463"/>
        <v>J=</v>
      </c>
      <c r="S1574" s="125">
        <f t="shared" si="464"/>
        <v>45348</v>
      </c>
      <c r="T1574" s="133" t="str">
        <f t="shared" si="465"/>
        <v>-</v>
      </c>
      <c r="U1574" s="6"/>
      <c r="V1574" s="6"/>
      <c r="W1574" s="6"/>
      <c r="X1574" s="7"/>
      <c r="Y1574" s="1"/>
      <c r="Z1574" s="6"/>
      <c r="AA1574" s="7"/>
      <c r="AB1574" s="7"/>
      <c r="AC1574" s="7"/>
      <c r="AD1574" s="6"/>
      <c r="AE1574" s="8"/>
      <c r="AF1574" s="6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</row>
    <row r="1575" spans="1:212" x14ac:dyDescent="0.2">
      <c r="A1575" s="122">
        <f t="shared" si="466"/>
        <v>45269</v>
      </c>
      <c r="B1575" s="121">
        <f t="shared" ca="1" si="450"/>
        <v>10373.18658</v>
      </c>
      <c r="C1575" s="123">
        <f t="shared" si="451"/>
        <v>10000</v>
      </c>
      <c r="D1575" s="124">
        <f ca="1">IF(A1575&lt;$B$1,VLOOKUP(A1575,[1]DI!$A$4:$B$15000,2,FALSE),0)</f>
        <v>0</v>
      </c>
      <c r="E1575" s="123">
        <f t="shared" ca="1" si="452"/>
        <v>1</v>
      </c>
      <c r="F1575" s="123">
        <f ca="1">(TRUNC(PRODUCT($E$12:$E1574),16))</f>
        <v>1.3786364980049099</v>
      </c>
      <c r="G1575" s="123">
        <f t="shared" ca="1" si="453"/>
        <v>1.3333270870759</v>
      </c>
      <c r="H1575" s="123">
        <f t="shared" ca="1" si="454"/>
        <v>1.03398222</v>
      </c>
      <c r="I1575" s="124">
        <f t="shared" si="467"/>
        <v>1.15E-2</v>
      </c>
      <c r="J1575" s="125">
        <f t="shared" si="455"/>
        <v>45166</v>
      </c>
      <c r="K1575" s="126">
        <f t="shared" si="456"/>
        <v>70</v>
      </c>
      <c r="L1575" s="127">
        <f t="shared" si="457"/>
        <v>71</v>
      </c>
      <c r="M1575" s="128">
        <f t="shared" si="458"/>
        <v>1.0032267850000001</v>
      </c>
      <c r="N1575" s="128">
        <f t="shared" ca="1" si="459"/>
        <v>1.037318658</v>
      </c>
      <c r="O1575" s="127">
        <f t="shared" si="460"/>
        <v>0</v>
      </c>
      <c r="P1575" s="123">
        <f t="shared" ca="1" si="461"/>
        <v>373.18657999999999</v>
      </c>
      <c r="Q1575" s="129">
        <f t="shared" si="462"/>
        <v>0</v>
      </c>
      <c r="R1575" s="130" t="str">
        <f t="shared" si="463"/>
        <v>J=</v>
      </c>
      <c r="S1575" s="125">
        <f t="shared" si="464"/>
        <v>45348</v>
      </c>
      <c r="T1575" s="133" t="str">
        <f t="shared" si="465"/>
        <v>-</v>
      </c>
      <c r="U1575" s="6"/>
      <c r="V1575" s="6"/>
      <c r="W1575" s="6"/>
      <c r="X1575" s="7"/>
      <c r="Y1575" s="1"/>
      <c r="Z1575" s="6"/>
      <c r="AA1575" s="7"/>
      <c r="AB1575" s="7"/>
      <c r="AC1575" s="7"/>
      <c r="AD1575" s="6"/>
      <c r="AE1575" s="8"/>
      <c r="AF1575" s="6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</row>
    <row r="1576" spans="1:212" x14ac:dyDescent="0.2">
      <c r="A1576" s="122">
        <f t="shared" si="466"/>
        <v>45270</v>
      </c>
      <c r="B1576" s="121">
        <f t="shared" ca="1" si="450"/>
        <v>10373.18658</v>
      </c>
      <c r="C1576" s="123">
        <f t="shared" si="451"/>
        <v>10000</v>
      </c>
      <c r="D1576" s="124">
        <f ca="1">IF(A1576&lt;$B$1,VLOOKUP(A1576,[1]DI!$A$4:$B$15000,2,FALSE),0)</f>
        <v>0</v>
      </c>
      <c r="E1576" s="123">
        <f t="shared" ca="1" si="452"/>
        <v>1</v>
      </c>
      <c r="F1576" s="123">
        <f ca="1">(TRUNC(PRODUCT($E$12:$E1575),16))</f>
        <v>1.3786364980049099</v>
      </c>
      <c r="G1576" s="123">
        <f t="shared" ca="1" si="453"/>
        <v>1.3333270870759</v>
      </c>
      <c r="H1576" s="123">
        <f t="shared" ca="1" si="454"/>
        <v>1.03398222</v>
      </c>
      <c r="I1576" s="124">
        <f t="shared" si="467"/>
        <v>1.15E-2</v>
      </c>
      <c r="J1576" s="125">
        <f t="shared" si="455"/>
        <v>45166</v>
      </c>
      <c r="K1576" s="126">
        <f t="shared" si="456"/>
        <v>70</v>
      </c>
      <c r="L1576" s="127">
        <f t="shared" si="457"/>
        <v>71</v>
      </c>
      <c r="M1576" s="128">
        <f t="shared" si="458"/>
        <v>1.0032267850000001</v>
      </c>
      <c r="N1576" s="128">
        <f t="shared" ca="1" si="459"/>
        <v>1.037318658</v>
      </c>
      <c r="O1576" s="127">
        <f t="shared" si="460"/>
        <v>0</v>
      </c>
      <c r="P1576" s="123">
        <f t="shared" ca="1" si="461"/>
        <v>373.18657999999999</v>
      </c>
      <c r="Q1576" s="129">
        <f t="shared" si="462"/>
        <v>0</v>
      </c>
      <c r="R1576" s="130" t="str">
        <f t="shared" si="463"/>
        <v>J=</v>
      </c>
      <c r="S1576" s="125">
        <f t="shared" si="464"/>
        <v>45348</v>
      </c>
      <c r="T1576" s="133" t="str">
        <f t="shared" si="465"/>
        <v>-</v>
      </c>
      <c r="U1576" s="6"/>
      <c r="V1576" s="6"/>
      <c r="W1576" s="6"/>
      <c r="X1576" s="7"/>
      <c r="Y1576" s="1"/>
      <c r="Z1576" s="6"/>
      <c r="AA1576" s="7"/>
      <c r="AB1576" s="7"/>
      <c r="AC1576" s="7"/>
      <c r="AD1576" s="6"/>
      <c r="AE1576" s="8"/>
      <c r="AF1576" s="6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</row>
    <row r="1577" spans="1:212" x14ac:dyDescent="0.2">
      <c r="A1577" s="122">
        <f t="shared" si="466"/>
        <v>45271</v>
      </c>
      <c r="B1577" s="121">
        <f t="shared" ca="1" si="450"/>
        <v>10373.18658</v>
      </c>
      <c r="C1577" s="123">
        <f t="shared" si="451"/>
        <v>10000</v>
      </c>
      <c r="D1577" s="124">
        <f ca="1">IF(A1577&lt;$B$1,VLOOKUP(A1577,[1]DI!$A$4:$B$15000,2,FALSE),0)</f>
        <v>0.1215</v>
      </c>
      <c r="E1577" s="123">
        <f t="shared" ca="1" si="452"/>
        <v>1.00045513</v>
      </c>
      <c r="F1577" s="123">
        <f ca="1">(TRUNC(PRODUCT($E$12:$E1576),16))</f>
        <v>1.3786364980049099</v>
      </c>
      <c r="G1577" s="123">
        <f t="shared" ca="1" si="453"/>
        <v>1.3333270870759</v>
      </c>
      <c r="H1577" s="123">
        <f t="shared" ca="1" si="454"/>
        <v>1.03398222</v>
      </c>
      <c r="I1577" s="124">
        <f t="shared" si="467"/>
        <v>1.15E-2</v>
      </c>
      <c r="J1577" s="125">
        <f t="shared" si="455"/>
        <v>45166</v>
      </c>
      <c r="K1577" s="126">
        <f t="shared" si="456"/>
        <v>71</v>
      </c>
      <c r="L1577" s="127">
        <f t="shared" si="457"/>
        <v>71</v>
      </c>
      <c r="M1577" s="128">
        <f t="shared" si="458"/>
        <v>1.0032267850000001</v>
      </c>
      <c r="N1577" s="128">
        <f t="shared" ca="1" si="459"/>
        <v>1.037318658</v>
      </c>
      <c r="O1577" s="127">
        <f t="shared" si="460"/>
        <v>0</v>
      </c>
      <c r="P1577" s="123">
        <f t="shared" ca="1" si="461"/>
        <v>373.18657999999999</v>
      </c>
      <c r="Q1577" s="129">
        <f t="shared" si="462"/>
        <v>0</v>
      </c>
      <c r="R1577" s="130" t="str">
        <f t="shared" si="463"/>
        <v>J=</v>
      </c>
      <c r="S1577" s="125">
        <f t="shared" si="464"/>
        <v>45348</v>
      </c>
      <c r="T1577" s="133" t="str">
        <f t="shared" si="465"/>
        <v>-</v>
      </c>
      <c r="U1577" s="6"/>
      <c r="V1577" s="6"/>
      <c r="W1577" s="6"/>
      <c r="X1577" s="7"/>
      <c r="Y1577" s="1"/>
      <c r="Z1577" s="6"/>
      <c r="AA1577" s="7"/>
      <c r="AB1577" s="7"/>
      <c r="AC1577" s="7"/>
      <c r="AD1577" s="6"/>
      <c r="AE1577" s="8"/>
      <c r="AF1577" s="6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</row>
    <row r="1578" spans="1:212" x14ac:dyDescent="0.2">
      <c r="A1578" s="122">
        <f t="shared" si="466"/>
        <v>45272</v>
      </c>
      <c r="B1578" s="121">
        <f t="shared" ca="1" si="450"/>
        <v>10378.378570000001</v>
      </c>
      <c r="C1578" s="123">
        <f t="shared" si="451"/>
        <v>10000</v>
      </c>
      <c r="D1578" s="124">
        <f ca="1">IF(A1578&lt;$B$1,VLOOKUP(A1578,[1]DI!$A$4:$B$15000,2,FALSE),0)</f>
        <v>0.1215</v>
      </c>
      <c r="E1578" s="123">
        <f t="shared" ca="1" si="452"/>
        <v>1.00045513</v>
      </c>
      <c r="F1578" s="123">
        <f ca="1">(TRUNC(PRODUCT($E$12:$E1577),16))</f>
        <v>1.37926395683425</v>
      </c>
      <c r="G1578" s="123">
        <f t="shared" ca="1" si="453"/>
        <v>1.3333270870759</v>
      </c>
      <c r="H1578" s="123">
        <f t="shared" ca="1" si="454"/>
        <v>1.0344528099999999</v>
      </c>
      <c r="I1578" s="124">
        <f t="shared" si="467"/>
        <v>1.15E-2</v>
      </c>
      <c r="J1578" s="125">
        <f t="shared" si="455"/>
        <v>45166</v>
      </c>
      <c r="K1578" s="126">
        <f t="shared" si="456"/>
        <v>72</v>
      </c>
      <c r="L1578" s="127">
        <f t="shared" si="457"/>
        <v>72</v>
      </c>
      <c r="M1578" s="128">
        <f t="shared" si="458"/>
        <v>1.003272307</v>
      </c>
      <c r="N1578" s="128">
        <f t="shared" ca="1" si="459"/>
        <v>1.037837857</v>
      </c>
      <c r="O1578" s="127">
        <f t="shared" si="460"/>
        <v>0</v>
      </c>
      <c r="P1578" s="123">
        <f t="shared" ca="1" si="461"/>
        <v>378.37857000000002</v>
      </c>
      <c r="Q1578" s="129">
        <f t="shared" si="462"/>
        <v>0</v>
      </c>
      <c r="R1578" s="130" t="str">
        <f t="shared" si="463"/>
        <v>J=</v>
      </c>
      <c r="S1578" s="125">
        <f t="shared" si="464"/>
        <v>45348</v>
      </c>
      <c r="T1578" s="133" t="str">
        <f t="shared" si="465"/>
        <v>-</v>
      </c>
      <c r="U1578" s="6"/>
      <c r="V1578" s="6"/>
      <c r="W1578" s="6"/>
      <c r="X1578" s="7"/>
      <c r="Y1578" s="1"/>
      <c r="Z1578" s="6"/>
      <c r="AA1578" s="7"/>
      <c r="AB1578" s="7"/>
      <c r="AC1578" s="7"/>
      <c r="AD1578" s="6"/>
      <c r="AE1578" s="8"/>
      <c r="AF1578" s="6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</row>
    <row r="1579" spans="1:212" x14ac:dyDescent="0.2">
      <c r="A1579" s="122">
        <f t="shared" si="466"/>
        <v>45273</v>
      </c>
      <c r="B1579" s="121">
        <f t="shared" ca="1" si="450"/>
        <v>10383.57322</v>
      </c>
      <c r="C1579" s="123">
        <f t="shared" si="451"/>
        <v>10000</v>
      </c>
      <c r="D1579" s="124">
        <f ca="1">IF(A1579&lt;$B$1,VLOOKUP(A1579,[1]DI!$A$4:$B$15000,2,FALSE),0)</f>
        <v>0.1215</v>
      </c>
      <c r="E1579" s="123">
        <f t="shared" ca="1" si="452"/>
        <v>1.00045513</v>
      </c>
      <c r="F1579" s="123">
        <f ca="1">(TRUNC(PRODUCT($E$12:$E1578),16))</f>
        <v>1.37989170123892</v>
      </c>
      <c r="G1579" s="123">
        <f t="shared" ca="1" si="453"/>
        <v>1.3333270870759</v>
      </c>
      <c r="H1579" s="123">
        <f t="shared" ca="1" si="454"/>
        <v>1.03492362</v>
      </c>
      <c r="I1579" s="124">
        <f t="shared" si="467"/>
        <v>1.15E-2</v>
      </c>
      <c r="J1579" s="125">
        <f t="shared" si="455"/>
        <v>45166</v>
      </c>
      <c r="K1579" s="126">
        <f t="shared" si="456"/>
        <v>73</v>
      </c>
      <c r="L1579" s="127">
        <f t="shared" si="457"/>
        <v>73</v>
      </c>
      <c r="M1579" s="128">
        <f t="shared" si="458"/>
        <v>1.0033178309999999</v>
      </c>
      <c r="N1579" s="128">
        <f t="shared" ca="1" si="459"/>
        <v>1.038357322</v>
      </c>
      <c r="O1579" s="127">
        <f t="shared" si="460"/>
        <v>0</v>
      </c>
      <c r="P1579" s="123">
        <f t="shared" ca="1" si="461"/>
        <v>383.57321999999999</v>
      </c>
      <c r="Q1579" s="129">
        <f t="shared" si="462"/>
        <v>0</v>
      </c>
      <c r="R1579" s="130" t="str">
        <f t="shared" si="463"/>
        <v>J=</v>
      </c>
      <c r="S1579" s="125">
        <f t="shared" si="464"/>
        <v>45348</v>
      </c>
      <c r="T1579" s="133" t="str">
        <f t="shared" si="465"/>
        <v>-</v>
      </c>
      <c r="U1579" s="6"/>
      <c r="V1579" s="6"/>
      <c r="W1579" s="6"/>
      <c r="X1579" s="7"/>
      <c r="Y1579" s="1"/>
      <c r="Z1579" s="6"/>
      <c r="AA1579" s="7"/>
      <c r="AB1579" s="7"/>
      <c r="AC1579" s="7"/>
      <c r="AD1579" s="6"/>
      <c r="AE1579" s="8"/>
      <c r="AF1579" s="6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</row>
    <row r="1580" spans="1:212" x14ac:dyDescent="0.2">
      <c r="A1580" s="122">
        <f t="shared" si="466"/>
        <v>45274</v>
      </c>
      <c r="B1580" s="121">
        <f t="shared" ca="1" si="450"/>
        <v>10388.77053</v>
      </c>
      <c r="C1580" s="123">
        <f t="shared" si="451"/>
        <v>10000</v>
      </c>
      <c r="D1580" s="124">
        <f ca="1">IF(A1580&lt;$B$1,VLOOKUP(A1580,[1]DI!$A$4:$B$15000,2,FALSE),0)</f>
        <v>0.11650000000000001</v>
      </c>
      <c r="E1580" s="123">
        <f t="shared" ca="1" si="452"/>
        <v>1.0004373900000001</v>
      </c>
      <c r="F1580" s="123">
        <f ca="1">(TRUNC(PRODUCT($E$12:$E1579),16))</f>
        <v>1.3805197313488999</v>
      </c>
      <c r="G1580" s="123">
        <f t="shared" ca="1" si="453"/>
        <v>1.3333270870759</v>
      </c>
      <c r="H1580" s="123">
        <f t="shared" ca="1" si="454"/>
        <v>1.03539465</v>
      </c>
      <c r="I1580" s="124">
        <f t="shared" si="467"/>
        <v>1.15E-2</v>
      </c>
      <c r="J1580" s="125">
        <f t="shared" si="455"/>
        <v>45166</v>
      </c>
      <c r="K1580" s="126">
        <f t="shared" si="456"/>
        <v>74</v>
      </c>
      <c r="L1580" s="127">
        <f t="shared" si="457"/>
        <v>74</v>
      </c>
      <c r="M1580" s="128">
        <f t="shared" si="458"/>
        <v>1.0033633580000001</v>
      </c>
      <c r="N1580" s="128">
        <f t="shared" ca="1" si="459"/>
        <v>1.038877053</v>
      </c>
      <c r="O1580" s="127">
        <f t="shared" si="460"/>
        <v>0</v>
      </c>
      <c r="P1580" s="123">
        <f t="shared" ca="1" si="461"/>
        <v>388.77053000000001</v>
      </c>
      <c r="Q1580" s="129">
        <f t="shared" si="462"/>
        <v>0</v>
      </c>
      <c r="R1580" s="130" t="str">
        <f t="shared" si="463"/>
        <v>J=</v>
      </c>
      <c r="S1580" s="125">
        <f t="shared" si="464"/>
        <v>45348</v>
      </c>
      <c r="T1580" s="133" t="str">
        <f t="shared" si="465"/>
        <v>-</v>
      </c>
      <c r="U1580" s="6"/>
      <c r="V1580" s="6"/>
      <c r="W1580" s="6"/>
      <c r="X1580" s="7"/>
      <c r="Y1580" s="1"/>
      <c r="Z1580" s="6"/>
      <c r="AA1580" s="7"/>
      <c r="AB1580" s="7"/>
      <c r="AC1580" s="7"/>
      <c r="AD1580" s="6"/>
      <c r="AE1580" s="8"/>
      <c r="AF1580" s="6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</row>
    <row r="1581" spans="1:212" x14ac:dyDescent="0.2">
      <c r="A1581" s="122">
        <f t="shared" si="466"/>
        <v>45275</v>
      </c>
      <c r="B1581" s="121">
        <f t="shared" ca="1" si="450"/>
        <v>10393.78606</v>
      </c>
      <c r="C1581" s="123">
        <f t="shared" si="451"/>
        <v>10000</v>
      </c>
      <c r="D1581" s="124">
        <f ca="1">IF(A1581&lt;$B$1,VLOOKUP(A1581,[1]DI!$A$4:$B$15000,2,FALSE),0)</f>
        <v>0.11650000000000001</v>
      </c>
      <c r="E1581" s="123">
        <f t="shared" ca="1" si="452"/>
        <v>1.0004373900000001</v>
      </c>
      <c r="F1581" s="123">
        <f ca="1">(TRUNC(PRODUCT($E$12:$E1580),16))</f>
        <v>1.3811235568742</v>
      </c>
      <c r="G1581" s="123">
        <f t="shared" ca="1" si="453"/>
        <v>1.3333270870759</v>
      </c>
      <c r="H1581" s="123">
        <f t="shared" ca="1" si="454"/>
        <v>1.0358475199999999</v>
      </c>
      <c r="I1581" s="124">
        <f t="shared" si="467"/>
        <v>1.15E-2</v>
      </c>
      <c r="J1581" s="125">
        <f t="shared" si="455"/>
        <v>45166</v>
      </c>
      <c r="K1581" s="126">
        <f t="shared" si="456"/>
        <v>75</v>
      </c>
      <c r="L1581" s="127">
        <f t="shared" si="457"/>
        <v>75</v>
      </c>
      <c r="M1581" s="128">
        <f t="shared" si="458"/>
        <v>1.0034088860000001</v>
      </c>
      <c r="N1581" s="128">
        <f t="shared" ca="1" si="459"/>
        <v>1.0393786060000001</v>
      </c>
      <c r="O1581" s="127">
        <f t="shared" si="460"/>
        <v>0</v>
      </c>
      <c r="P1581" s="123">
        <f t="shared" ca="1" si="461"/>
        <v>393.78606000000002</v>
      </c>
      <c r="Q1581" s="129">
        <f t="shared" si="462"/>
        <v>0</v>
      </c>
      <c r="R1581" s="130" t="str">
        <f t="shared" si="463"/>
        <v>J=</v>
      </c>
      <c r="S1581" s="125">
        <f t="shared" si="464"/>
        <v>45348</v>
      </c>
      <c r="T1581" s="133" t="str">
        <f t="shared" si="465"/>
        <v>-</v>
      </c>
      <c r="U1581" s="6"/>
      <c r="V1581" s="6"/>
      <c r="W1581" s="6"/>
      <c r="X1581" s="7"/>
      <c r="Y1581" s="1"/>
      <c r="Z1581" s="6"/>
      <c r="AA1581" s="7"/>
      <c r="AB1581" s="7"/>
      <c r="AC1581" s="7"/>
      <c r="AD1581" s="6"/>
      <c r="AE1581" s="8"/>
      <c r="AF1581" s="6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</row>
    <row r="1582" spans="1:212" x14ac:dyDescent="0.2">
      <c r="A1582" s="122">
        <f t="shared" si="466"/>
        <v>45276</v>
      </c>
      <c r="B1582" s="121">
        <f t="shared" ca="1" si="450"/>
        <v>10398.804029999999</v>
      </c>
      <c r="C1582" s="123">
        <f t="shared" si="451"/>
        <v>10000</v>
      </c>
      <c r="D1582" s="124">
        <f ca="1">IF(A1582&lt;$B$1,VLOOKUP(A1582,[1]DI!$A$4:$B$15000,2,FALSE),0)</f>
        <v>0</v>
      </c>
      <c r="E1582" s="123">
        <f t="shared" ca="1" si="452"/>
        <v>1</v>
      </c>
      <c r="F1582" s="123">
        <f ca="1">(TRUNC(PRODUCT($E$12:$E1581),16))</f>
        <v>1.3817276465067401</v>
      </c>
      <c r="G1582" s="123">
        <f t="shared" ca="1" si="453"/>
        <v>1.3333270870759</v>
      </c>
      <c r="H1582" s="123">
        <f t="shared" ca="1" si="454"/>
        <v>1.03630059</v>
      </c>
      <c r="I1582" s="124">
        <f t="shared" si="467"/>
        <v>1.15E-2</v>
      </c>
      <c r="J1582" s="125">
        <f t="shared" si="455"/>
        <v>45166</v>
      </c>
      <c r="K1582" s="126">
        <f t="shared" si="456"/>
        <v>75</v>
      </c>
      <c r="L1582" s="127">
        <f t="shared" si="457"/>
        <v>76</v>
      </c>
      <c r="M1582" s="128">
        <f t="shared" si="458"/>
        <v>1.0034544160000001</v>
      </c>
      <c r="N1582" s="128">
        <f t="shared" ca="1" si="459"/>
        <v>1.039880403</v>
      </c>
      <c r="O1582" s="127">
        <f t="shared" si="460"/>
        <v>0</v>
      </c>
      <c r="P1582" s="123">
        <f t="shared" ca="1" si="461"/>
        <v>398.80403000000001</v>
      </c>
      <c r="Q1582" s="129">
        <f t="shared" si="462"/>
        <v>0</v>
      </c>
      <c r="R1582" s="130" t="str">
        <f t="shared" si="463"/>
        <v>J=</v>
      </c>
      <c r="S1582" s="125">
        <f t="shared" si="464"/>
        <v>45348</v>
      </c>
      <c r="T1582" s="133" t="str">
        <f t="shared" si="465"/>
        <v>-</v>
      </c>
      <c r="U1582" s="6"/>
      <c r="V1582" s="6"/>
      <c r="W1582" s="6"/>
      <c r="X1582" s="7"/>
      <c r="Y1582" s="1"/>
      <c r="Z1582" s="6"/>
      <c r="AA1582" s="7"/>
      <c r="AB1582" s="7"/>
      <c r="AC1582" s="7"/>
      <c r="AD1582" s="6"/>
      <c r="AE1582" s="8"/>
      <c r="AF1582" s="6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</row>
    <row r="1583" spans="1:212" x14ac:dyDescent="0.2">
      <c r="A1583" s="122">
        <f t="shared" si="466"/>
        <v>45277</v>
      </c>
      <c r="B1583" s="121">
        <f t="shared" ca="1" si="450"/>
        <v>10398.804029999999</v>
      </c>
      <c r="C1583" s="123">
        <f t="shared" si="451"/>
        <v>10000</v>
      </c>
      <c r="D1583" s="124">
        <f ca="1">IF(A1583&lt;$B$1,VLOOKUP(A1583,[1]DI!$A$4:$B$15000,2,FALSE),0)</f>
        <v>0</v>
      </c>
      <c r="E1583" s="123">
        <f t="shared" ca="1" si="452"/>
        <v>1</v>
      </c>
      <c r="F1583" s="123">
        <f ca="1">(TRUNC(PRODUCT($E$12:$E1582),16))</f>
        <v>1.3817276465067401</v>
      </c>
      <c r="G1583" s="123">
        <f t="shared" ca="1" si="453"/>
        <v>1.3333270870759</v>
      </c>
      <c r="H1583" s="123">
        <f t="shared" ca="1" si="454"/>
        <v>1.03630059</v>
      </c>
      <c r="I1583" s="124">
        <f t="shared" si="467"/>
        <v>1.15E-2</v>
      </c>
      <c r="J1583" s="125">
        <f t="shared" si="455"/>
        <v>45166</v>
      </c>
      <c r="K1583" s="126">
        <f t="shared" si="456"/>
        <v>75</v>
      </c>
      <c r="L1583" s="127">
        <f t="shared" si="457"/>
        <v>76</v>
      </c>
      <c r="M1583" s="128">
        <f t="shared" si="458"/>
        <v>1.0034544160000001</v>
      </c>
      <c r="N1583" s="128">
        <f t="shared" ca="1" si="459"/>
        <v>1.039880403</v>
      </c>
      <c r="O1583" s="127">
        <f t="shared" si="460"/>
        <v>0</v>
      </c>
      <c r="P1583" s="123">
        <f t="shared" ca="1" si="461"/>
        <v>398.80403000000001</v>
      </c>
      <c r="Q1583" s="129">
        <f t="shared" si="462"/>
        <v>0</v>
      </c>
      <c r="R1583" s="130" t="str">
        <f t="shared" si="463"/>
        <v>J=</v>
      </c>
      <c r="S1583" s="125">
        <f t="shared" si="464"/>
        <v>45348</v>
      </c>
      <c r="T1583" s="133" t="str">
        <f t="shared" si="465"/>
        <v>-</v>
      </c>
      <c r="U1583" s="6"/>
      <c r="V1583" s="6"/>
      <c r="W1583" s="6"/>
      <c r="X1583" s="7"/>
      <c r="Y1583" s="1"/>
      <c r="Z1583" s="6"/>
      <c r="AA1583" s="7"/>
      <c r="AB1583" s="7"/>
      <c r="AC1583" s="7"/>
      <c r="AD1583" s="6"/>
      <c r="AE1583" s="8"/>
      <c r="AF1583" s="6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</row>
    <row r="1584" spans="1:212" x14ac:dyDescent="0.2">
      <c r="A1584" s="122">
        <f t="shared" si="466"/>
        <v>45278</v>
      </c>
      <c r="B1584" s="121">
        <f t="shared" ca="1" si="450"/>
        <v>10398.804029999999</v>
      </c>
      <c r="C1584" s="123">
        <f t="shared" si="451"/>
        <v>10000</v>
      </c>
      <c r="D1584" s="124">
        <f ca="1">IF(A1584&lt;$B$1,VLOOKUP(A1584,[1]DI!$A$4:$B$15000,2,FALSE),0)</f>
        <v>0.11650000000000001</v>
      </c>
      <c r="E1584" s="123">
        <f t="shared" ca="1" si="452"/>
        <v>1.0004373900000001</v>
      </c>
      <c r="F1584" s="123">
        <f ca="1">(TRUNC(PRODUCT($E$12:$E1583),16))</f>
        <v>1.3817276465067401</v>
      </c>
      <c r="G1584" s="123">
        <f t="shared" ca="1" si="453"/>
        <v>1.3333270870759</v>
      </c>
      <c r="H1584" s="123">
        <f t="shared" ca="1" si="454"/>
        <v>1.03630059</v>
      </c>
      <c r="I1584" s="124">
        <f t="shared" si="467"/>
        <v>1.15E-2</v>
      </c>
      <c r="J1584" s="125">
        <f t="shared" si="455"/>
        <v>45166</v>
      </c>
      <c r="K1584" s="126">
        <f t="shared" si="456"/>
        <v>76</v>
      </c>
      <c r="L1584" s="127">
        <f t="shared" si="457"/>
        <v>76</v>
      </c>
      <c r="M1584" s="128">
        <f t="shared" si="458"/>
        <v>1.0034544160000001</v>
      </c>
      <c r="N1584" s="128">
        <f t="shared" ca="1" si="459"/>
        <v>1.039880403</v>
      </c>
      <c r="O1584" s="127">
        <f t="shared" si="460"/>
        <v>0</v>
      </c>
      <c r="P1584" s="123">
        <f t="shared" ca="1" si="461"/>
        <v>398.80403000000001</v>
      </c>
      <c r="Q1584" s="129">
        <f t="shared" si="462"/>
        <v>0</v>
      </c>
      <c r="R1584" s="130" t="str">
        <f t="shared" si="463"/>
        <v>J=</v>
      </c>
      <c r="S1584" s="125">
        <f t="shared" si="464"/>
        <v>45348</v>
      </c>
      <c r="T1584" s="133" t="str">
        <f t="shared" si="465"/>
        <v>-</v>
      </c>
      <c r="U1584" s="6"/>
      <c r="V1584" s="6"/>
      <c r="W1584" s="6"/>
      <c r="X1584" s="7"/>
      <c r="Y1584" s="1"/>
      <c r="Z1584" s="6"/>
      <c r="AA1584" s="7"/>
      <c r="AB1584" s="7"/>
      <c r="AC1584" s="7"/>
      <c r="AD1584" s="6"/>
      <c r="AE1584" s="8"/>
      <c r="AF1584" s="6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</row>
    <row r="1585" spans="1:212" x14ac:dyDescent="0.2">
      <c r="A1585" s="122">
        <f t="shared" si="466"/>
        <v>45279</v>
      </c>
      <c r="B1585" s="121">
        <f t="shared" ca="1" si="450"/>
        <v>10403.82445</v>
      </c>
      <c r="C1585" s="123">
        <f t="shared" si="451"/>
        <v>10000</v>
      </c>
      <c r="D1585" s="124">
        <f ca="1">IF(A1585&lt;$B$1,VLOOKUP(A1585,[1]DI!$A$4:$B$15000,2,FALSE),0)</f>
        <v>0.11650000000000001</v>
      </c>
      <c r="E1585" s="123">
        <f t="shared" ca="1" si="452"/>
        <v>1.0004373900000001</v>
      </c>
      <c r="F1585" s="123">
        <f ca="1">(TRUNC(PRODUCT($E$12:$E1584),16))</f>
        <v>1.3823320003620501</v>
      </c>
      <c r="G1585" s="123">
        <f t="shared" ca="1" si="453"/>
        <v>1.3333270870759</v>
      </c>
      <c r="H1585" s="123">
        <f t="shared" ca="1" si="454"/>
        <v>1.0367538599999999</v>
      </c>
      <c r="I1585" s="124">
        <f t="shared" si="467"/>
        <v>1.15E-2</v>
      </c>
      <c r="J1585" s="125">
        <f t="shared" si="455"/>
        <v>45166</v>
      </c>
      <c r="K1585" s="126">
        <f t="shared" si="456"/>
        <v>77</v>
      </c>
      <c r="L1585" s="127">
        <f t="shared" si="457"/>
        <v>77</v>
      </c>
      <c r="M1585" s="128">
        <f t="shared" si="458"/>
        <v>1.003499948</v>
      </c>
      <c r="N1585" s="128">
        <f t="shared" ca="1" si="459"/>
        <v>1.0403824450000001</v>
      </c>
      <c r="O1585" s="127">
        <f t="shared" si="460"/>
        <v>0</v>
      </c>
      <c r="P1585" s="123">
        <f t="shared" ca="1" si="461"/>
        <v>403.82445000000001</v>
      </c>
      <c r="Q1585" s="129">
        <f t="shared" si="462"/>
        <v>0</v>
      </c>
      <c r="R1585" s="130" t="str">
        <f t="shared" si="463"/>
        <v>J=</v>
      </c>
      <c r="S1585" s="125">
        <f t="shared" si="464"/>
        <v>45348</v>
      </c>
      <c r="T1585" s="133" t="str">
        <f t="shared" si="465"/>
        <v>-</v>
      </c>
      <c r="U1585" s="6"/>
      <c r="V1585" s="6"/>
      <c r="W1585" s="6"/>
      <c r="X1585" s="7"/>
      <c r="Y1585" s="1"/>
      <c r="Z1585" s="6"/>
      <c r="AA1585" s="7"/>
      <c r="AB1585" s="7"/>
      <c r="AC1585" s="7"/>
      <c r="AD1585" s="6"/>
      <c r="AE1585" s="8"/>
      <c r="AF1585" s="6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</row>
    <row r="1586" spans="1:212" x14ac:dyDescent="0.2">
      <c r="A1586" s="122">
        <f t="shared" si="466"/>
        <v>45280</v>
      </c>
      <c r="B1586" s="121">
        <f t="shared" ca="1" si="450"/>
        <v>10408.84721</v>
      </c>
      <c r="C1586" s="123">
        <f t="shared" si="451"/>
        <v>10000</v>
      </c>
      <c r="D1586" s="124">
        <f ca="1">IF(A1586&lt;$B$1,VLOOKUP(A1586,[1]DI!$A$4:$B$15000,2,FALSE),0)</f>
        <v>0.11650000000000001</v>
      </c>
      <c r="E1586" s="123">
        <f t="shared" ca="1" si="452"/>
        <v>1.0004373900000001</v>
      </c>
      <c r="F1586" s="123">
        <f ca="1">(TRUNC(PRODUCT($E$12:$E1585),16))</f>
        <v>1.3829366185556899</v>
      </c>
      <c r="G1586" s="123">
        <f t="shared" ca="1" si="453"/>
        <v>1.3333270870759</v>
      </c>
      <c r="H1586" s="123">
        <f t="shared" ca="1" si="454"/>
        <v>1.03720732</v>
      </c>
      <c r="I1586" s="124">
        <f t="shared" si="467"/>
        <v>1.15E-2</v>
      </c>
      <c r="J1586" s="125">
        <f t="shared" si="455"/>
        <v>45166</v>
      </c>
      <c r="K1586" s="126">
        <f t="shared" si="456"/>
        <v>78</v>
      </c>
      <c r="L1586" s="127">
        <f t="shared" si="457"/>
        <v>78</v>
      </c>
      <c r="M1586" s="128">
        <f t="shared" si="458"/>
        <v>1.0035454829999999</v>
      </c>
      <c r="N1586" s="128">
        <f t="shared" ca="1" si="459"/>
        <v>1.0408847210000001</v>
      </c>
      <c r="O1586" s="127">
        <f t="shared" si="460"/>
        <v>0</v>
      </c>
      <c r="P1586" s="123">
        <f t="shared" ca="1" si="461"/>
        <v>408.84721000000002</v>
      </c>
      <c r="Q1586" s="129">
        <f t="shared" si="462"/>
        <v>0</v>
      </c>
      <c r="R1586" s="130" t="str">
        <f t="shared" si="463"/>
        <v>J=</v>
      </c>
      <c r="S1586" s="125">
        <f t="shared" si="464"/>
        <v>45348</v>
      </c>
      <c r="T1586" s="133" t="str">
        <f t="shared" si="465"/>
        <v>-</v>
      </c>
      <c r="U1586" s="6"/>
      <c r="V1586" s="6"/>
      <c r="W1586" s="6"/>
      <c r="X1586" s="7"/>
      <c r="Y1586" s="1"/>
      <c r="Z1586" s="6"/>
      <c r="AA1586" s="7"/>
      <c r="AB1586" s="7"/>
      <c r="AC1586" s="7"/>
      <c r="AD1586" s="6"/>
      <c r="AE1586" s="8"/>
      <c r="AF1586" s="6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</row>
    <row r="1587" spans="1:212" x14ac:dyDescent="0.2">
      <c r="A1587" s="122">
        <f t="shared" si="466"/>
        <v>45281</v>
      </c>
      <c r="B1587" s="121">
        <f t="shared" ca="1" si="450"/>
        <v>10413.872499999999</v>
      </c>
      <c r="C1587" s="123">
        <f t="shared" si="451"/>
        <v>10000</v>
      </c>
      <c r="D1587" s="124">
        <f ca="1">IF(A1587&lt;$B$1,VLOOKUP(A1587,[1]DI!$A$4:$B$15000,2,FALSE),0)</f>
        <v>0.11650000000000001</v>
      </c>
      <c r="E1587" s="123">
        <f t="shared" ca="1" si="452"/>
        <v>1.0004373900000001</v>
      </c>
      <c r="F1587" s="123">
        <f ca="1">(TRUNC(PRODUCT($E$12:$E1586),16))</f>
        <v>1.3835415012032799</v>
      </c>
      <c r="G1587" s="123">
        <f t="shared" ca="1" si="453"/>
        <v>1.3333270870759</v>
      </c>
      <c r="H1587" s="123">
        <f t="shared" ca="1" si="454"/>
        <v>1.03766099</v>
      </c>
      <c r="I1587" s="124">
        <f t="shared" si="467"/>
        <v>1.15E-2</v>
      </c>
      <c r="J1587" s="125">
        <f t="shared" si="455"/>
        <v>45166</v>
      </c>
      <c r="K1587" s="126">
        <f t="shared" si="456"/>
        <v>79</v>
      </c>
      <c r="L1587" s="127">
        <f t="shared" si="457"/>
        <v>79</v>
      </c>
      <c r="M1587" s="128">
        <f t="shared" si="458"/>
        <v>1.0035910189999999</v>
      </c>
      <c r="N1587" s="128">
        <f t="shared" ca="1" si="459"/>
        <v>1.0413872500000001</v>
      </c>
      <c r="O1587" s="127">
        <f t="shared" si="460"/>
        <v>0</v>
      </c>
      <c r="P1587" s="123">
        <f t="shared" ca="1" si="461"/>
        <v>413.8725</v>
      </c>
      <c r="Q1587" s="129">
        <f t="shared" si="462"/>
        <v>0</v>
      </c>
      <c r="R1587" s="130" t="str">
        <f t="shared" si="463"/>
        <v>J=</v>
      </c>
      <c r="S1587" s="125">
        <f t="shared" si="464"/>
        <v>45348</v>
      </c>
      <c r="T1587" s="133" t="str">
        <f t="shared" si="465"/>
        <v>-</v>
      </c>
      <c r="U1587" s="6"/>
      <c r="V1587" s="6"/>
      <c r="W1587" s="6"/>
      <c r="X1587" s="7"/>
      <c r="Y1587" s="1"/>
      <c r="Z1587" s="6"/>
      <c r="AA1587" s="7"/>
      <c r="AB1587" s="7"/>
      <c r="AC1587" s="7"/>
      <c r="AD1587" s="6"/>
      <c r="AE1587" s="8"/>
      <c r="AF1587" s="6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</row>
    <row r="1588" spans="1:212" x14ac:dyDescent="0.2">
      <c r="A1588" s="122">
        <f t="shared" si="466"/>
        <v>45282</v>
      </c>
      <c r="B1588" s="121">
        <f t="shared" ca="1" si="450"/>
        <v>10418.90014</v>
      </c>
      <c r="C1588" s="123">
        <f t="shared" si="451"/>
        <v>10000</v>
      </c>
      <c r="D1588" s="124">
        <f ca="1">IF(A1588&lt;$B$1,VLOOKUP(A1588,[1]DI!$A$4:$B$15000,2,FALSE),0)</f>
        <v>0.11650000000000001</v>
      </c>
      <c r="E1588" s="123">
        <f t="shared" ca="1" si="452"/>
        <v>1.0004373900000001</v>
      </c>
      <c r="F1588" s="123">
        <f ca="1">(TRUNC(PRODUCT($E$12:$E1587),16))</f>
        <v>1.3841466484204901</v>
      </c>
      <c r="G1588" s="123">
        <f t="shared" ca="1" si="453"/>
        <v>1.3333270870759</v>
      </c>
      <c r="H1588" s="123">
        <f t="shared" ca="1" si="454"/>
        <v>1.0381148499999999</v>
      </c>
      <c r="I1588" s="124">
        <f t="shared" si="467"/>
        <v>1.15E-2</v>
      </c>
      <c r="J1588" s="125">
        <f t="shared" si="455"/>
        <v>45166</v>
      </c>
      <c r="K1588" s="126">
        <f t="shared" si="456"/>
        <v>80</v>
      </c>
      <c r="L1588" s="127">
        <f t="shared" si="457"/>
        <v>80</v>
      </c>
      <c r="M1588" s="128">
        <f t="shared" si="458"/>
        <v>1.0036365570000001</v>
      </c>
      <c r="N1588" s="128">
        <f t="shared" ca="1" si="459"/>
        <v>1.041890014</v>
      </c>
      <c r="O1588" s="127">
        <f t="shared" si="460"/>
        <v>0</v>
      </c>
      <c r="P1588" s="123">
        <f t="shared" ca="1" si="461"/>
        <v>418.90014000000002</v>
      </c>
      <c r="Q1588" s="129">
        <f t="shared" si="462"/>
        <v>0</v>
      </c>
      <c r="R1588" s="130" t="str">
        <f t="shared" si="463"/>
        <v>J=</v>
      </c>
      <c r="S1588" s="125">
        <f t="shared" si="464"/>
        <v>45348</v>
      </c>
      <c r="T1588" s="133" t="str">
        <f t="shared" si="465"/>
        <v>-</v>
      </c>
      <c r="U1588" s="6"/>
      <c r="V1588" s="6"/>
      <c r="W1588" s="6"/>
      <c r="X1588" s="7"/>
      <c r="Y1588" s="1"/>
      <c r="Z1588" s="6"/>
      <c r="AA1588" s="7"/>
      <c r="AB1588" s="7"/>
      <c r="AC1588" s="7"/>
      <c r="AD1588" s="6"/>
      <c r="AE1588" s="8"/>
      <c r="AF1588" s="6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</row>
    <row r="1589" spans="1:212" x14ac:dyDescent="0.2">
      <c r="A1589" s="122">
        <f t="shared" si="466"/>
        <v>45283</v>
      </c>
      <c r="B1589" s="121">
        <f t="shared" ca="1" si="450"/>
        <v>10423.93023</v>
      </c>
      <c r="C1589" s="123">
        <f t="shared" si="451"/>
        <v>10000</v>
      </c>
      <c r="D1589" s="124">
        <f ca="1">IF(A1589&lt;$B$1,VLOOKUP(A1589,[1]DI!$A$4:$B$15000,2,FALSE),0)</f>
        <v>0</v>
      </c>
      <c r="E1589" s="123">
        <f t="shared" ca="1" si="452"/>
        <v>1</v>
      </c>
      <c r="F1589" s="123">
        <f ca="1">(TRUNC(PRODUCT($E$12:$E1588),16))</f>
        <v>1.3847520603230401</v>
      </c>
      <c r="G1589" s="123">
        <f t="shared" ca="1" si="453"/>
        <v>1.3333270870759</v>
      </c>
      <c r="H1589" s="123">
        <f t="shared" ca="1" si="454"/>
        <v>1.03856891</v>
      </c>
      <c r="I1589" s="124">
        <f t="shared" si="467"/>
        <v>1.15E-2</v>
      </c>
      <c r="J1589" s="125">
        <f t="shared" si="455"/>
        <v>45166</v>
      </c>
      <c r="K1589" s="126">
        <f t="shared" si="456"/>
        <v>80</v>
      </c>
      <c r="L1589" s="127">
        <f t="shared" si="457"/>
        <v>81</v>
      </c>
      <c r="M1589" s="128">
        <f t="shared" si="458"/>
        <v>1.0036820980000001</v>
      </c>
      <c r="N1589" s="128">
        <f t="shared" ca="1" si="459"/>
        <v>1.042393023</v>
      </c>
      <c r="O1589" s="127">
        <f t="shared" si="460"/>
        <v>0</v>
      </c>
      <c r="P1589" s="123">
        <f t="shared" ca="1" si="461"/>
        <v>423.93022999999999</v>
      </c>
      <c r="Q1589" s="129">
        <f t="shared" si="462"/>
        <v>0</v>
      </c>
      <c r="R1589" s="130" t="str">
        <f t="shared" si="463"/>
        <v>J=</v>
      </c>
      <c r="S1589" s="125">
        <f t="shared" si="464"/>
        <v>45348</v>
      </c>
      <c r="T1589" s="133" t="str">
        <f t="shared" si="465"/>
        <v>-</v>
      </c>
      <c r="U1589" s="6"/>
      <c r="V1589" s="6"/>
      <c r="W1589" s="6"/>
      <c r="X1589" s="7"/>
      <c r="Y1589" s="1"/>
      <c r="Z1589" s="6"/>
      <c r="AA1589" s="7"/>
      <c r="AB1589" s="7"/>
      <c r="AC1589" s="7"/>
      <c r="AD1589" s="6"/>
      <c r="AE1589" s="8"/>
      <c r="AF1589" s="6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</row>
    <row r="1590" spans="1:212" x14ac:dyDescent="0.2">
      <c r="A1590" s="122">
        <f t="shared" si="466"/>
        <v>45284</v>
      </c>
      <c r="B1590" s="121">
        <f t="shared" ca="1" si="450"/>
        <v>10423.93023</v>
      </c>
      <c r="C1590" s="123">
        <f t="shared" si="451"/>
        <v>10000</v>
      </c>
      <c r="D1590" s="124">
        <f ca="1">IF(A1590&lt;$B$1,VLOOKUP(A1590,[1]DI!$A$4:$B$15000,2,FALSE),0)</f>
        <v>0</v>
      </c>
      <c r="E1590" s="123">
        <f t="shared" ca="1" si="452"/>
        <v>1</v>
      </c>
      <c r="F1590" s="123">
        <f ca="1">(TRUNC(PRODUCT($E$12:$E1589),16))</f>
        <v>1.3847520603230401</v>
      </c>
      <c r="G1590" s="123">
        <f t="shared" ca="1" si="453"/>
        <v>1.3333270870759</v>
      </c>
      <c r="H1590" s="123">
        <f t="shared" ca="1" si="454"/>
        <v>1.03856891</v>
      </c>
      <c r="I1590" s="124">
        <f t="shared" si="467"/>
        <v>1.15E-2</v>
      </c>
      <c r="J1590" s="125">
        <f t="shared" si="455"/>
        <v>45166</v>
      </c>
      <c r="K1590" s="126">
        <f t="shared" si="456"/>
        <v>80</v>
      </c>
      <c r="L1590" s="127">
        <f t="shared" si="457"/>
        <v>81</v>
      </c>
      <c r="M1590" s="128">
        <f t="shared" si="458"/>
        <v>1.0036820980000001</v>
      </c>
      <c r="N1590" s="128">
        <f t="shared" ca="1" si="459"/>
        <v>1.042393023</v>
      </c>
      <c r="O1590" s="127">
        <f t="shared" si="460"/>
        <v>0</v>
      </c>
      <c r="P1590" s="123">
        <f t="shared" ca="1" si="461"/>
        <v>423.93022999999999</v>
      </c>
      <c r="Q1590" s="129">
        <f t="shared" si="462"/>
        <v>0</v>
      </c>
      <c r="R1590" s="130" t="str">
        <f t="shared" si="463"/>
        <v>J=</v>
      </c>
      <c r="S1590" s="125">
        <f t="shared" si="464"/>
        <v>45348</v>
      </c>
      <c r="T1590" s="133" t="str">
        <f t="shared" si="465"/>
        <v>-</v>
      </c>
      <c r="U1590" s="6"/>
      <c r="V1590" s="6"/>
      <c r="W1590" s="6"/>
      <c r="X1590" s="7"/>
      <c r="Y1590" s="1"/>
      <c r="Z1590" s="6"/>
      <c r="AA1590" s="7"/>
      <c r="AB1590" s="7"/>
      <c r="AC1590" s="7"/>
      <c r="AD1590" s="6"/>
      <c r="AE1590" s="8"/>
      <c r="AF1590" s="6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</row>
    <row r="1591" spans="1:212" x14ac:dyDescent="0.2">
      <c r="A1591" s="122">
        <f t="shared" si="466"/>
        <v>45285</v>
      </c>
      <c r="B1591" s="121">
        <f t="shared" ca="1" si="450"/>
        <v>10423.93023</v>
      </c>
      <c r="C1591" s="123">
        <f t="shared" si="451"/>
        <v>10000</v>
      </c>
      <c r="D1591" s="124">
        <f ca="1">IF(A1591&lt;$B$1,VLOOKUP(A1591,[1]DI!$A$4:$B$15000,2,FALSE),0)</f>
        <v>0</v>
      </c>
      <c r="E1591" s="123">
        <f t="shared" ca="1" si="452"/>
        <v>1</v>
      </c>
      <c r="F1591" s="123">
        <f ca="1">(TRUNC(PRODUCT($E$12:$E1590),16))</f>
        <v>1.3847520603230401</v>
      </c>
      <c r="G1591" s="123">
        <f t="shared" ca="1" si="453"/>
        <v>1.3333270870759</v>
      </c>
      <c r="H1591" s="123">
        <f t="shared" ca="1" si="454"/>
        <v>1.03856891</v>
      </c>
      <c r="I1591" s="124">
        <f t="shared" si="467"/>
        <v>1.15E-2</v>
      </c>
      <c r="J1591" s="125">
        <f t="shared" si="455"/>
        <v>45166</v>
      </c>
      <c r="K1591" s="126">
        <f t="shared" si="456"/>
        <v>80</v>
      </c>
      <c r="L1591" s="127">
        <f t="shared" si="457"/>
        <v>81</v>
      </c>
      <c r="M1591" s="128">
        <f t="shared" si="458"/>
        <v>1.0036820980000001</v>
      </c>
      <c r="N1591" s="128">
        <f t="shared" ca="1" si="459"/>
        <v>1.042393023</v>
      </c>
      <c r="O1591" s="127">
        <f t="shared" si="460"/>
        <v>0</v>
      </c>
      <c r="P1591" s="123">
        <f t="shared" ca="1" si="461"/>
        <v>423.93022999999999</v>
      </c>
      <c r="Q1591" s="129">
        <f t="shared" si="462"/>
        <v>0</v>
      </c>
      <c r="R1591" s="130" t="str">
        <f t="shared" si="463"/>
        <v>J=</v>
      </c>
      <c r="S1591" s="125">
        <f t="shared" si="464"/>
        <v>45348</v>
      </c>
      <c r="T1591" s="133" t="str">
        <f t="shared" si="465"/>
        <v>-</v>
      </c>
      <c r="U1591" s="6"/>
      <c r="V1591" s="6"/>
      <c r="W1591" s="6"/>
      <c r="X1591" s="7"/>
      <c r="Y1591" s="1"/>
      <c r="Z1591" s="6"/>
      <c r="AA1591" s="7"/>
      <c r="AB1591" s="7"/>
      <c r="AC1591" s="7"/>
      <c r="AD1591" s="6"/>
      <c r="AE1591" s="8"/>
      <c r="AF1591" s="6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</row>
    <row r="1592" spans="1:212" x14ac:dyDescent="0.2">
      <c r="A1592" s="122">
        <f t="shared" si="466"/>
        <v>45286</v>
      </c>
      <c r="B1592" s="121">
        <f t="shared" ca="1" si="450"/>
        <v>10423.93023</v>
      </c>
      <c r="C1592" s="123">
        <f t="shared" si="451"/>
        <v>10000</v>
      </c>
      <c r="D1592" s="124">
        <f ca="1">IF(A1592&lt;$B$1,VLOOKUP(A1592,[1]DI!$A$4:$B$15000,2,FALSE),0)</f>
        <v>0.11650000000000001</v>
      </c>
      <c r="E1592" s="123">
        <f t="shared" ca="1" si="452"/>
        <v>1.0004373900000001</v>
      </c>
      <c r="F1592" s="123">
        <f ca="1">(TRUNC(PRODUCT($E$12:$E1591),16))</f>
        <v>1.3847520603230401</v>
      </c>
      <c r="G1592" s="123">
        <f t="shared" ca="1" si="453"/>
        <v>1.3333270870759</v>
      </c>
      <c r="H1592" s="123">
        <f t="shared" ca="1" si="454"/>
        <v>1.03856891</v>
      </c>
      <c r="I1592" s="124">
        <f t="shared" si="467"/>
        <v>1.15E-2</v>
      </c>
      <c r="J1592" s="125">
        <f t="shared" si="455"/>
        <v>45166</v>
      </c>
      <c r="K1592" s="126">
        <f t="shared" si="456"/>
        <v>81</v>
      </c>
      <c r="L1592" s="127">
        <f t="shared" si="457"/>
        <v>81</v>
      </c>
      <c r="M1592" s="128">
        <f t="shared" si="458"/>
        <v>1.0036820980000001</v>
      </c>
      <c r="N1592" s="128">
        <f t="shared" ca="1" si="459"/>
        <v>1.042393023</v>
      </c>
      <c r="O1592" s="127">
        <f t="shared" si="460"/>
        <v>0</v>
      </c>
      <c r="P1592" s="123">
        <f t="shared" ca="1" si="461"/>
        <v>423.93022999999999</v>
      </c>
      <c r="Q1592" s="129">
        <f t="shared" si="462"/>
        <v>0</v>
      </c>
      <c r="R1592" s="130" t="str">
        <f t="shared" si="463"/>
        <v>J=</v>
      </c>
      <c r="S1592" s="125">
        <f t="shared" si="464"/>
        <v>45348</v>
      </c>
      <c r="T1592" s="133" t="str">
        <f t="shared" si="465"/>
        <v>-</v>
      </c>
      <c r="U1592" s="6"/>
      <c r="V1592" s="6"/>
      <c r="W1592" s="6"/>
      <c r="X1592" s="7"/>
      <c r="Y1592" s="1"/>
      <c r="Z1592" s="6"/>
      <c r="AA1592" s="7"/>
      <c r="AB1592" s="7"/>
      <c r="AC1592" s="7"/>
      <c r="AD1592" s="6"/>
      <c r="AE1592" s="8"/>
      <c r="AF1592" s="6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</row>
    <row r="1593" spans="1:212" x14ac:dyDescent="0.2">
      <c r="A1593" s="122">
        <f t="shared" si="466"/>
        <v>45287</v>
      </c>
      <c r="B1593" s="121">
        <f t="shared" ca="1" si="450"/>
        <v>10428.96274999</v>
      </c>
      <c r="C1593" s="123">
        <f t="shared" si="451"/>
        <v>10000</v>
      </c>
      <c r="D1593" s="124">
        <f ca="1">IF(A1593&lt;$B$1,VLOOKUP(A1593,[1]DI!$A$4:$B$15000,2,FALSE),0)</f>
        <v>0.11650000000000001</v>
      </c>
      <c r="E1593" s="123">
        <f t="shared" ca="1" si="452"/>
        <v>1.0004373900000001</v>
      </c>
      <c r="F1593" s="123">
        <f ca="1">(TRUNC(PRODUCT($E$12:$E1592),16))</f>
        <v>1.3853577370267001</v>
      </c>
      <c r="G1593" s="123">
        <f t="shared" ca="1" si="453"/>
        <v>1.3333270870759</v>
      </c>
      <c r="H1593" s="123">
        <f t="shared" ca="1" si="454"/>
        <v>1.0390231700000001</v>
      </c>
      <c r="I1593" s="124">
        <f t="shared" si="467"/>
        <v>1.15E-2</v>
      </c>
      <c r="J1593" s="125">
        <f t="shared" si="455"/>
        <v>45166</v>
      </c>
      <c r="K1593" s="126">
        <f t="shared" si="456"/>
        <v>82</v>
      </c>
      <c r="L1593" s="127">
        <f t="shared" si="457"/>
        <v>82</v>
      </c>
      <c r="M1593" s="128">
        <f t="shared" si="458"/>
        <v>1.003727641</v>
      </c>
      <c r="N1593" s="128">
        <f t="shared" ca="1" si="459"/>
        <v>1.0428962749999999</v>
      </c>
      <c r="O1593" s="127">
        <f t="shared" si="460"/>
        <v>0</v>
      </c>
      <c r="P1593" s="123">
        <f t="shared" ca="1" si="461"/>
        <v>428.96274999000002</v>
      </c>
      <c r="Q1593" s="129">
        <f t="shared" si="462"/>
        <v>0</v>
      </c>
      <c r="R1593" s="130" t="str">
        <f t="shared" si="463"/>
        <v>J=</v>
      </c>
      <c r="S1593" s="125">
        <f t="shared" si="464"/>
        <v>45348</v>
      </c>
      <c r="T1593" s="133" t="str">
        <f t="shared" si="465"/>
        <v>-</v>
      </c>
      <c r="U1593" s="6"/>
      <c r="V1593" s="6"/>
      <c r="W1593" s="6"/>
      <c r="X1593" s="7"/>
      <c r="Y1593" s="1"/>
      <c r="Z1593" s="6"/>
      <c r="AA1593" s="7"/>
      <c r="AB1593" s="7"/>
      <c r="AC1593" s="7"/>
      <c r="AD1593" s="6"/>
      <c r="AE1593" s="8"/>
      <c r="AF1593" s="6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</row>
    <row r="1594" spans="1:212" x14ac:dyDescent="0.2">
      <c r="A1594" s="122">
        <f t="shared" si="466"/>
        <v>45288</v>
      </c>
      <c r="B1594" s="121">
        <f t="shared" ca="1" si="450"/>
        <v>10433.99771</v>
      </c>
      <c r="C1594" s="123">
        <f t="shared" si="451"/>
        <v>10000</v>
      </c>
      <c r="D1594" s="124">
        <f ca="1">IF(A1594&lt;$B$1,VLOOKUP(A1594,[1]DI!$A$4:$B$15000,2,FALSE),0)</f>
        <v>0.11650000000000001</v>
      </c>
      <c r="E1594" s="123">
        <f t="shared" ca="1" si="452"/>
        <v>1.0004373900000001</v>
      </c>
      <c r="F1594" s="123">
        <f ca="1">(TRUNC(PRODUCT($E$12:$E1593),16))</f>
        <v>1.3859636786473</v>
      </c>
      <c r="G1594" s="123">
        <f t="shared" ca="1" si="453"/>
        <v>1.3333270870759</v>
      </c>
      <c r="H1594" s="123">
        <f t="shared" ca="1" si="454"/>
        <v>1.0394776299999999</v>
      </c>
      <c r="I1594" s="124">
        <f t="shared" si="467"/>
        <v>1.15E-2</v>
      </c>
      <c r="J1594" s="125">
        <f t="shared" si="455"/>
        <v>45166</v>
      </c>
      <c r="K1594" s="126">
        <f t="shared" si="456"/>
        <v>83</v>
      </c>
      <c r="L1594" s="127">
        <f t="shared" si="457"/>
        <v>83</v>
      </c>
      <c r="M1594" s="128">
        <f t="shared" si="458"/>
        <v>1.003773185</v>
      </c>
      <c r="N1594" s="128">
        <f t="shared" ca="1" si="459"/>
        <v>1.043399771</v>
      </c>
      <c r="O1594" s="127">
        <f t="shared" si="460"/>
        <v>0</v>
      </c>
      <c r="P1594" s="123">
        <f t="shared" ca="1" si="461"/>
        <v>433.99770999999998</v>
      </c>
      <c r="Q1594" s="129">
        <f t="shared" si="462"/>
        <v>0</v>
      </c>
      <c r="R1594" s="130" t="str">
        <f t="shared" si="463"/>
        <v>J=</v>
      </c>
      <c r="S1594" s="125">
        <f t="shared" si="464"/>
        <v>45348</v>
      </c>
      <c r="T1594" s="133" t="str">
        <f t="shared" si="465"/>
        <v>-</v>
      </c>
      <c r="U1594" s="6"/>
      <c r="V1594" s="6"/>
      <c r="W1594" s="6"/>
      <c r="X1594" s="7"/>
      <c r="Y1594" s="1"/>
      <c r="Z1594" s="6"/>
      <c r="AA1594" s="7"/>
      <c r="AB1594" s="7"/>
      <c r="AC1594" s="7"/>
      <c r="AD1594" s="6"/>
      <c r="AE1594" s="8"/>
      <c r="AF1594" s="6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</row>
    <row r="1595" spans="1:212" x14ac:dyDescent="0.2">
      <c r="A1595" s="122">
        <f t="shared" si="466"/>
        <v>45289</v>
      </c>
      <c r="B1595" s="121">
        <f t="shared" ca="1" si="450"/>
        <v>10439.03513</v>
      </c>
      <c r="C1595" s="123">
        <f t="shared" si="451"/>
        <v>10000</v>
      </c>
      <c r="D1595" s="124">
        <f ca="1">IF(A1595&lt;$B$1,VLOOKUP(A1595,[1]DI!$A$4:$B$15000,2,FALSE),0)</f>
        <v>0.11650000000000001</v>
      </c>
      <c r="E1595" s="123">
        <f t="shared" ca="1" si="452"/>
        <v>1.0004373900000001</v>
      </c>
      <c r="F1595" s="123">
        <f ca="1">(TRUNC(PRODUCT($E$12:$E1594),16))</f>
        <v>1.38656988530071</v>
      </c>
      <c r="G1595" s="123">
        <f t="shared" ca="1" si="453"/>
        <v>1.3333270870759</v>
      </c>
      <c r="H1595" s="123">
        <f t="shared" ca="1" si="454"/>
        <v>1.0399322900000001</v>
      </c>
      <c r="I1595" s="124">
        <f t="shared" si="467"/>
        <v>1.15E-2</v>
      </c>
      <c r="J1595" s="125">
        <f t="shared" si="455"/>
        <v>45166</v>
      </c>
      <c r="K1595" s="126">
        <f t="shared" si="456"/>
        <v>84</v>
      </c>
      <c r="L1595" s="127">
        <f t="shared" si="457"/>
        <v>84</v>
      </c>
      <c r="M1595" s="128">
        <f t="shared" si="458"/>
        <v>1.003818732</v>
      </c>
      <c r="N1595" s="128">
        <f t="shared" ca="1" si="459"/>
        <v>1.0439035130000001</v>
      </c>
      <c r="O1595" s="127">
        <f t="shared" si="460"/>
        <v>0</v>
      </c>
      <c r="P1595" s="123">
        <f t="shared" ca="1" si="461"/>
        <v>439.03512999999998</v>
      </c>
      <c r="Q1595" s="129">
        <f t="shared" si="462"/>
        <v>0</v>
      </c>
      <c r="R1595" s="130" t="str">
        <f t="shared" si="463"/>
        <v>J=</v>
      </c>
      <c r="S1595" s="125">
        <f t="shared" si="464"/>
        <v>45348</v>
      </c>
      <c r="T1595" s="133" t="str">
        <f t="shared" si="465"/>
        <v>-</v>
      </c>
      <c r="U1595" s="6"/>
      <c r="V1595" s="6"/>
      <c r="W1595" s="6"/>
      <c r="X1595" s="7"/>
      <c r="Y1595" s="1"/>
      <c r="Z1595" s="6"/>
      <c r="AA1595" s="7"/>
      <c r="AB1595" s="7"/>
      <c r="AC1595" s="7"/>
      <c r="AD1595" s="6"/>
      <c r="AE1595" s="8"/>
      <c r="AF1595" s="6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</row>
    <row r="1596" spans="1:212" x14ac:dyDescent="0.2">
      <c r="A1596" s="122">
        <f t="shared" si="466"/>
        <v>45290</v>
      </c>
      <c r="B1596" s="121">
        <f t="shared" ca="1" si="450"/>
        <v>10444.07488</v>
      </c>
      <c r="C1596" s="123">
        <f t="shared" si="451"/>
        <v>10000</v>
      </c>
      <c r="D1596" s="124">
        <f ca="1">IF(A1596&lt;$B$1,VLOOKUP(A1596,[1]DI!$A$4:$B$15000,2,FALSE),0)</f>
        <v>0</v>
      </c>
      <c r="E1596" s="123">
        <f t="shared" ca="1" si="452"/>
        <v>1</v>
      </c>
      <c r="F1596" s="123">
        <f ca="1">(TRUNC(PRODUCT($E$12:$E1595),16))</f>
        <v>1.3871763571028399</v>
      </c>
      <c r="G1596" s="123">
        <f t="shared" ca="1" si="453"/>
        <v>1.3333270870759</v>
      </c>
      <c r="H1596" s="123">
        <f t="shared" ca="1" si="454"/>
        <v>1.04038714</v>
      </c>
      <c r="I1596" s="124">
        <f t="shared" si="467"/>
        <v>1.15E-2</v>
      </c>
      <c r="J1596" s="125">
        <f t="shared" si="455"/>
        <v>45166</v>
      </c>
      <c r="K1596" s="126">
        <f t="shared" si="456"/>
        <v>84</v>
      </c>
      <c r="L1596" s="127">
        <f t="shared" si="457"/>
        <v>85</v>
      </c>
      <c r="M1596" s="128">
        <f t="shared" si="458"/>
        <v>1.003864281</v>
      </c>
      <c r="N1596" s="128">
        <f t="shared" ca="1" si="459"/>
        <v>1.0444074880000001</v>
      </c>
      <c r="O1596" s="127">
        <f t="shared" si="460"/>
        <v>0</v>
      </c>
      <c r="P1596" s="123">
        <f t="shared" ca="1" si="461"/>
        <v>444.07488000000001</v>
      </c>
      <c r="Q1596" s="129">
        <f t="shared" si="462"/>
        <v>0</v>
      </c>
      <c r="R1596" s="130" t="str">
        <f t="shared" si="463"/>
        <v>J=</v>
      </c>
      <c r="S1596" s="125">
        <f t="shared" si="464"/>
        <v>45348</v>
      </c>
      <c r="T1596" s="133" t="str">
        <f t="shared" si="465"/>
        <v>-</v>
      </c>
      <c r="U1596" s="6"/>
      <c r="V1596" s="6"/>
      <c r="W1596" s="6"/>
      <c r="X1596" s="7"/>
      <c r="Y1596" s="1"/>
      <c r="Z1596" s="6"/>
      <c r="AA1596" s="7"/>
      <c r="AB1596" s="7"/>
      <c r="AC1596" s="7"/>
      <c r="AD1596" s="6"/>
      <c r="AE1596" s="8"/>
      <c r="AF1596" s="6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</row>
    <row r="1597" spans="1:212" x14ac:dyDescent="0.2">
      <c r="A1597" s="122">
        <f t="shared" si="466"/>
        <v>45291</v>
      </c>
      <c r="B1597" s="121">
        <f t="shared" ca="1" si="450"/>
        <v>10444.07488</v>
      </c>
      <c r="C1597" s="123">
        <f t="shared" si="451"/>
        <v>10000</v>
      </c>
      <c r="D1597" s="124">
        <f ca="1">IF(A1597&lt;$B$1,VLOOKUP(A1597,[1]DI!$A$4:$B$15000,2,FALSE),0)</f>
        <v>0</v>
      </c>
      <c r="E1597" s="123">
        <f t="shared" ca="1" si="452"/>
        <v>1</v>
      </c>
      <c r="F1597" s="123">
        <f ca="1">(TRUNC(PRODUCT($E$12:$E1596),16))</f>
        <v>1.3871763571028399</v>
      </c>
      <c r="G1597" s="123">
        <f t="shared" ca="1" si="453"/>
        <v>1.3333270870759</v>
      </c>
      <c r="H1597" s="123">
        <f t="shared" ca="1" si="454"/>
        <v>1.04038714</v>
      </c>
      <c r="I1597" s="124">
        <f t="shared" si="467"/>
        <v>1.15E-2</v>
      </c>
      <c r="J1597" s="125">
        <f t="shared" si="455"/>
        <v>45166</v>
      </c>
      <c r="K1597" s="126">
        <f t="shared" si="456"/>
        <v>84</v>
      </c>
      <c r="L1597" s="127">
        <f t="shared" si="457"/>
        <v>85</v>
      </c>
      <c r="M1597" s="128">
        <f t="shared" si="458"/>
        <v>1.003864281</v>
      </c>
      <c r="N1597" s="128">
        <f t="shared" ca="1" si="459"/>
        <v>1.0444074880000001</v>
      </c>
      <c r="O1597" s="127">
        <f t="shared" si="460"/>
        <v>0</v>
      </c>
      <c r="P1597" s="123">
        <f t="shared" ca="1" si="461"/>
        <v>444.07488000000001</v>
      </c>
      <c r="Q1597" s="129">
        <f t="shared" si="462"/>
        <v>0</v>
      </c>
      <c r="R1597" s="130" t="str">
        <f t="shared" si="463"/>
        <v>J=</v>
      </c>
      <c r="S1597" s="125">
        <f t="shared" si="464"/>
        <v>45348</v>
      </c>
      <c r="T1597" s="133" t="str">
        <f t="shared" si="465"/>
        <v>-</v>
      </c>
      <c r="U1597" s="6"/>
      <c r="V1597" s="6"/>
      <c r="W1597" s="6"/>
      <c r="X1597" s="7"/>
      <c r="Y1597" s="1"/>
      <c r="Z1597" s="6"/>
      <c r="AA1597" s="7"/>
      <c r="AB1597" s="7"/>
      <c r="AC1597" s="7"/>
      <c r="AD1597" s="6"/>
      <c r="AE1597" s="8"/>
      <c r="AF1597" s="6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</row>
    <row r="1598" spans="1:212" x14ac:dyDescent="0.2">
      <c r="A1598" s="122">
        <f t="shared" si="466"/>
        <v>45292</v>
      </c>
      <c r="B1598" s="121">
        <f t="shared" ca="1" si="450"/>
        <v>10444.07488</v>
      </c>
      <c r="C1598" s="123">
        <f t="shared" si="451"/>
        <v>10000</v>
      </c>
      <c r="D1598" s="124">
        <f ca="1">IF(A1598&lt;$B$1,VLOOKUP(A1598,[1]DI!$A$4:$B$15000,2,FALSE),0)</f>
        <v>0</v>
      </c>
      <c r="E1598" s="123">
        <f t="shared" ca="1" si="452"/>
        <v>1</v>
      </c>
      <c r="F1598" s="123">
        <f ca="1">(TRUNC(PRODUCT($E$12:$E1597),16))</f>
        <v>1.3871763571028399</v>
      </c>
      <c r="G1598" s="123">
        <f t="shared" ca="1" si="453"/>
        <v>1.3333270870759</v>
      </c>
      <c r="H1598" s="123">
        <f t="shared" ca="1" si="454"/>
        <v>1.04038714</v>
      </c>
      <c r="I1598" s="124">
        <f t="shared" si="467"/>
        <v>1.15E-2</v>
      </c>
      <c r="J1598" s="125">
        <f t="shared" si="455"/>
        <v>45166</v>
      </c>
      <c r="K1598" s="126">
        <f t="shared" si="456"/>
        <v>84</v>
      </c>
      <c r="L1598" s="127">
        <f t="shared" si="457"/>
        <v>85</v>
      </c>
      <c r="M1598" s="128">
        <f t="shared" si="458"/>
        <v>1.003864281</v>
      </c>
      <c r="N1598" s="128">
        <f t="shared" ca="1" si="459"/>
        <v>1.0444074880000001</v>
      </c>
      <c r="O1598" s="127">
        <f t="shared" si="460"/>
        <v>0</v>
      </c>
      <c r="P1598" s="123">
        <f t="shared" ca="1" si="461"/>
        <v>444.07488000000001</v>
      </c>
      <c r="Q1598" s="129">
        <f t="shared" si="462"/>
        <v>0</v>
      </c>
      <c r="R1598" s="130" t="str">
        <f t="shared" si="463"/>
        <v>J=</v>
      </c>
      <c r="S1598" s="125">
        <f t="shared" si="464"/>
        <v>45348</v>
      </c>
      <c r="T1598" s="133" t="str">
        <f t="shared" si="465"/>
        <v>-</v>
      </c>
      <c r="U1598" s="6"/>
      <c r="V1598" s="6"/>
      <c r="W1598" s="6"/>
      <c r="X1598" s="7"/>
      <c r="Y1598" s="1"/>
      <c r="Z1598" s="6"/>
      <c r="AA1598" s="7"/>
      <c r="AB1598" s="7"/>
      <c r="AC1598" s="7"/>
      <c r="AD1598" s="6"/>
      <c r="AE1598" s="8"/>
      <c r="AF1598" s="6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</row>
    <row r="1599" spans="1:212" x14ac:dyDescent="0.2">
      <c r="A1599" s="122">
        <f t="shared" si="466"/>
        <v>45293</v>
      </c>
      <c r="B1599" s="121">
        <f t="shared" ca="1" si="450"/>
        <v>10444.07488</v>
      </c>
      <c r="C1599" s="123">
        <f t="shared" si="451"/>
        <v>10000</v>
      </c>
      <c r="D1599" s="124">
        <f ca="1">IF(A1599&lt;$B$1,VLOOKUP(A1599,[1]DI!$A$4:$B$15000,2,FALSE),0)</f>
        <v>0.11650000000000001</v>
      </c>
      <c r="E1599" s="123">
        <f t="shared" ca="1" si="452"/>
        <v>1.0004373900000001</v>
      </c>
      <c r="F1599" s="123">
        <f ca="1">(TRUNC(PRODUCT($E$12:$E1598),16))</f>
        <v>1.3871763571028399</v>
      </c>
      <c r="G1599" s="123">
        <f t="shared" ca="1" si="453"/>
        <v>1.3333270870759</v>
      </c>
      <c r="H1599" s="123">
        <f t="shared" ca="1" si="454"/>
        <v>1.04038714</v>
      </c>
      <c r="I1599" s="124">
        <f t="shared" si="467"/>
        <v>1.15E-2</v>
      </c>
      <c r="J1599" s="125">
        <f t="shared" si="455"/>
        <v>45166</v>
      </c>
      <c r="K1599" s="126">
        <f t="shared" si="456"/>
        <v>85</v>
      </c>
      <c r="L1599" s="127">
        <f t="shared" si="457"/>
        <v>85</v>
      </c>
      <c r="M1599" s="128">
        <f t="shared" si="458"/>
        <v>1.003864281</v>
      </c>
      <c r="N1599" s="128">
        <f t="shared" ca="1" si="459"/>
        <v>1.0444074880000001</v>
      </c>
      <c r="O1599" s="127">
        <f t="shared" si="460"/>
        <v>0</v>
      </c>
      <c r="P1599" s="123">
        <f t="shared" ca="1" si="461"/>
        <v>444.07488000000001</v>
      </c>
      <c r="Q1599" s="129">
        <f t="shared" si="462"/>
        <v>0</v>
      </c>
      <c r="R1599" s="130" t="str">
        <f t="shared" si="463"/>
        <v>J=</v>
      </c>
      <c r="S1599" s="125">
        <f t="shared" si="464"/>
        <v>45348</v>
      </c>
      <c r="T1599" s="133" t="str">
        <f t="shared" si="465"/>
        <v>-</v>
      </c>
      <c r="U1599" s="6"/>
      <c r="V1599" s="6"/>
      <c r="W1599" s="6"/>
      <c r="X1599" s="7"/>
      <c r="Y1599" s="1"/>
      <c r="Z1599" s="6"/>
      <c r="AA1599" s="7"/>
      <c r="AB1599" s="7"/>
      <c r="AC1599" s="7"/>
      <c r="AD1599" s="6"/>
      <c r="AE1599" s="8"/>
      <c r="AF1599" s="6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</row>
    <row r="1600" spans="1:212" x14ac:dyDescent="0.2">
      <c r="A1600" s="122">
        <f t="shared" si="466"/>
        <v>45294</v>
      </c>
      <c r="B1600" s="121">
        <f t="shared" ca="1" si="450"/>
        <v>10449.117179999999</v>
      </c>
      <c r="C1600" s="123">
        <f t="shared" si="451"/>
        <v>10000</v>
      </c>
      <c r="D1600" s="124">
        <f ca="1">IF(A1600&lt;$B$1,VLOOKUP(A1600,[1]DI!$A$4:$B$15000,2,FALSE),0)</f>
        <v>0.11650000000000001</v>
      </c>
      <c r="E1600" s="123">
        <f t="shared" ca="1" si="452"/>
        <v>1.0004373900000001</v>
      </c>
      <c r="F1600" s="123">
        <f ca="1">(TRUNC(PRODUCT($E$12:$E1599),16))</f>
        <v>1.3877830941696701</v>
      </c>
      <c r="G1600" s="123">
        <f t="shared" ca="1" si="453"/>
        <v>1.3333270870759</v>
      </c>
      <c r="H1600" s="123">
        <f t="shared" ca="1" si="454"/>
        <v>1.0408421999999999</v>
      </c>
      <c r="I1600" s="124">
        <f t="shared" si="467"/>
        <v>1.15E-2</v>
      </c>
      <c r="J1600" s="125">
        <f t="shared" si="455"/>
        <v>45166</v>
      </c>
      <c r="K1600" s="126">
        <f t="shared" si="456"/>
        <v>86</v>
      </c>
      <c r="L1600" s="127">
        <f t="shared" si="457"/>
        <v>86</v>
      </c>
      <c r="M1600" s="128">
        <f t="shared" si="458"/>
        <v>1.0039098319999999</v>
      </c>
      <c r="N1600" s="128">
        <f t="shared" ca="1" si="459"/>
        <v>1.044911718</v>
      </c>
      <c r="O1600" s="127">
        <f t="shared" si="460"/>
        <v>0</v>
      </c>
      <c r="P1600" s="123">
        <f t="shared" ca="1" si="461"/>
        <v>449.11718000000002</v>
      </c>
      <c r="Q1600" s="129">
        <f t="shared" si="462"/>
        <v>0</v>
      </c>
      <c r="R1600" s="130" t="str">
        <f t="shared" si="463"/>
        <v>J=</v>
      </c>
      <c r="S1600" s="125">
        <f t="shared" si="464"/>
        <v>45348</v>
      </c>
      <c r="T1600" s="133" t="str">
        <f t="shared" si="465"/>
        <v>-</v>
      </c>
      <c r="U1600" s="6"/>
      <c r="V1600" s="6"/>
      <c r="W1600" s="6"/>
      <c r="X1600" s="7"/>
      <c r="Y1600" s="1"/>
      <c r="Z1600" s="6"/>
      <c r="AA1600" s="7"/>
      <c r="AB1600" s="7"/>
      <c r="AC1600" s="7"/>
      <c r="AD1600" s="6"/>
      <c r="AE1600" s="8"/>
      <c r="AF1600" s="6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</row>
    <row r="1601" spans="1:212" x14ac:dyDescent="0.2">
      <c r="A1601" s="122">
        <f t="shared" si="466"/>
        <v>45295</v>
      </c>
      <c r="B1601" s="121">
        <f t="shared" ref="B1601:B1664" ca="1" si="468">IF(A1601&lt;=TODAY(),C1601+P1601,IF(AND(A1601&gt;TODAY(),A1601&lt;=$B$1),IF(VLOOKUP(TODAY(),$A$10:$D$5000,4,FALSE)=0,"n.d",C1601+P1601),"n.d"))</f>
        <v>10454.161819999999</v>
      </c>
      <c r="C1601" s="123">
        <f t="shared" ref="C1601:C1664" si="469">(C1600-Q1600)</f>
        <v>10000</v>
      </c>
      <c r="D1601" s="124">
        <f ca="1">IF(A1601&lt;$B$1,VLOOKUP(A1601,[1]DI!$A$4:$B$15000,2,FALSE),0)</f>
        <v>0.11650000000000001</v>
      </c>
      <c r="E1601" s="123">
        <f t="shared" ref="E1601:E1664" ca="1" si="470">IF(A1601&lt;A$10,1,ROUND(((1+D1601)^(1/252)),8))</f>
        <v>1.0004373900000001</v>
      </c>
      <c r="F1601" s="123">
        <f ca="1">(TRUNC(PRODUCT($E$12:$E1600),16))</f>
        <v>1.38839009661723</v>
      </c>
      <c r="G1601" s="123">
        <f t="shared" ref="G1601:G1664" ca="1" si="471">IF(O1600&gt;0,F1600,G1600)</f>
        <v>1.3333270870759</v>
      </c>
      <c r="H1601" s="123">
        <f t="shared" ref="H1601:H1664" ca="1" si="472">ROUND(F1601/G1601,8)</f>
        <v>1.0412974500000001</v>
      </c>
      <c r="I1601" s="124">
        <f t="shared" si="467"/>
        <v>1.15E-2</v>
      </c>
      <c r="J1601" s="125">
        <f t="shared" ref="J1601:J1664" si="473">IF(O1600&gt;0,VLOOKUP(O1600,V$12:AF$48,2),J1600)</f>
        <v>45166</v>
      </c>
      <c r="K1601" s="126">
        <f t="shared" ref="K1601:K1664" si="474">IF(A1601&gt;J1601,IF(NETWORKDAYS(J1601,A1601,$V$52:$V$436)-1=0,1,NETWORKDAYS(J1601,A1601,$V$52:$V$436)-1),0)</f>
        <v>87</v>
      </c>
      <c r="L1601" s="127">
        <f t="shared" ref="L1601:L1664" si="475">IF(AND(K1601=1,K1600=1),1,IF(K1601&gt;0,IF(K1601=K1600,K1601+1,K1601),0))</f>
        <v>87</v>
      </c>
      <c r="M1601" s="128">
        <f t="shared" ref="M1601:M1664" si="476">ROUND((I1601+1)^(L1601/252),9)</f>
        <v>1.003955385</v>
      </c>
      <c r="N1601" s="128">
        <f t="shared" ref="N1601:N1664" ca="1" si="477">ROUND(H1601*M1601,9)</f>
        <v>1.0454161820000001</v>
      </c>
      <c r="O1601" s="127">
        <f t="shared" ref="O1601:O1664" si="478">IF(VLOOKUP(A1601,W$12:AD$48,8)=VLOOKUP(A1600,W$12:AD$48,8),0,VLOOKUP(A1601,W$12:AD$48,8))</f>
        <v>0</v>
      </c>
      <c r="P1601" s="123">
        <f t="shared" ref="P1601:P1664" ca="1" si="479">TRUNC(((N1601-1)*C1601),8)</f>
        <v>454.16181999999998</v>
      </c>
      <c r="Q1601" s="129">
        <f t="shared" ref="Q1601:Q1664" si="480">IF(O1601&gt;0,VLOOKUP(O1601,$V$12:$AA$48,6),0)</f>
        <v>0</v>
      </c>
      <c r="R1601" s="130" t="str">
        <f t="shared" ref="R1601:R1664" si="481">IF(O1600&gt;0,VLOOKUP(O1600,V$12:AF$48,10),R1600)</f>
        <v>J=</v>
      </c>
      <c r="S1601" s="125">
        <f t="shared" ref="S1601:S1664" si="482">IF(O1600&gt;0,VLOOKUP(O1600,V$12:AF$48,11),S1600)</f>
        <v>45348</v>
      </c>
      <c r="T1601" s="133" t="str">
        <f t="shared" ref="T1601:T1664" si="483">IF(O1601&gt;0,(P1601+Q1601)*T$9,"-")</f>
        <v>-</v>
      </c>
      <c r="U1601" s="6"/>
      <c r="V1601" s="6"/>
      <c r="W1601" s="6"/>
      <c r="X1601" s="7"/>
      <c r="Y1601" s="1"/>
      <c r="Z1601" s="6"/>
      <c r="AA1601" s="7"/>
      <c r="AB1601" s="7"/>
      <c r="AC1601" s="7"/>
      <c r="AD1601" s="6"/>
      <c r="AE1601" s="8"/>
      <c r="AF1601" s="6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</row>
    <row r="1602" spans="1:212" x14ac:dyDescent="0.2">
      <c r="A1602" s="122">
        <f t="shared" si="466"/>
        <v>45296</v>
      </c>
      <c r="B1602" s="121">
        <f t="shared" ca="1" si="468"/>
        <v>10459.208909999999</v>
      </c>
      <c r="C1602" s="123">
        <f t="shared" si="469"/>
        <v>10000</v>
      </c>
      <c r="D1602" s="124">
        <f ca="1">IF(A1602&lt;$B$1,VLOOKUP(A1602,[1]DI!$A$4:$B$15000,2,FALSE),0)</f>
        <v>0.11650000000000001</v>
      </c>
      <c r="E1602" s="123">
        <f t="shared" ca="1" si="470"/>
        <v>1.0004373900000001</v>
      </c>
      <c r="F1602" s="123">
        <f ca="1">(TRUNC(PRODUCT($E$12:$E1601),16))</f>
        <v>1.3889973645615901</v>
      </c>
      <c r="G1602" s="123">
        <f t="shared" ca="1" si="471"/>
        <v>1.3333270870759</v>
      </c>
      <c r="H1602" s="123">
        <f t="shared" ca="1" si="472"/>
        <v>1.0417529000000001</v>
      </c>
      <c r="I1602" s="124">
        <f t="shared" si="467"/>
        <v>1.15E-2</v>
      </c>
      <c r="J1602" s="125">
        <f t="shared" si="473"/>
        <v>45166</v>
      </c>
      <c r="K1602" s="126">
        <f t="shared" si="474"/>
        <v>88</v>
      </c>
      <c r="L1602" s="127">
        <f t="shared" si="475"/>
        <v>88</v>
      </c>
      <c r="M1602" s="128">
        <f t="shared" si="476"/>
        <v>1.0040009400000001</v>
      </c>
      <c r="N1602" s="128">
        <f t="shared" ca="1" si="477"/>
        <v>1.045920891</v>
      </c>
      <c r="O1602" s="127">
        <f t="shared" si="478"/>
        <v>0</v>
      </c>
      <c r="P1602" s="123">
        <f t="shared" ca="1" si="479"/>
        <v>459.20891</v>
      </c>
      <c r="Q1602" s="129">
        <f t="shared" si="480"/>
        <v>0</v>
      </c>
      <c r="R1602" s="130" t="str">
        <f t="shared" si="481"/>
        <v>J=</v>
      </c>
      <c r="S1602" s="125">
        <f t="shared" si="482"/>
        <v>45348</v>
      </c>
      <c r="T1602" s="133" t="str">
        <f t="shared" si="483"/>
        <v>-</v>
      </c>
      <c r="U1602" s="6"/>
      <c r="V1602" s="6"/>
      <c r="W1602" s="6"/>
      <c r="X1602" s="7"/>
      <c r="Y1602" s="1"/>
      <c r="Z1602" s="6"/>
      <c r="AA1602" s="7"/>
      <c r="AB1602" s="7"/>
      <c r="AC1602" s="7"/>
      <c r="AD1602" s="6"/>
      <c r="AE1602" s="8"/>
      <c r="AF1602" s="6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</row>
    <row r="1603" spans="1:212" x14ac:dyDescent="0.2">
      <c r="A1603" s="122">
        <f t="shared" si="466"/>
        <v>45297</v>
      </c>
      <c r="B1603" s="121">
        <f t="shared" ca="1" si="468"/>
        <v>10464.258540000001</v>
      </c>
      <c r="C1603" s="123">
        <f t="shared" si="469"/>
        <v>10000</v>
      </c>
      <c r="D1603" s="124">
        <f ca="1">IF(A1603&lt;$B$1,VLOOKUP(A1603,[1]DI!$A$4:$B$15000,2,FALSE),0)</f>
        <v>0</v>
      </c>
      <c r="E1603" s="123">
        <f t="shared" ca="1" si="470"/>
        <v>1</v>
      </c>
      <c r="F1603" s="123">
        <f ca="1">(TRUNC(PRODUCT($E$12:$E1602),16))</f>
        <v>1.38960489811888</v>
      </c>
      <c r="G1603" s="123">
        <f t="shared" ca="1" si="471"/>
        <v>1.3333270870759</v>
      </c>
      <c r="H1603" s="123">
        <f t="shared" ca="1" si="472"/>
        <v>1.04220856</v>
      </c>
      <c r="I1603" s="124">
        <f t="shared" si="467"/>
        <v>1.15E-2</v>
      </c>
      <c r="J1603" s="125">
        <f t="shared" si="473"/>
        <v>45166</v>
      </c>
      <c r="K1603" s="126">
        <f t="shared" si="474"/>
        <v>88</v>
      </c>
      <c r="L1603" s="127">
        <f t="shared" si="475"/>
        <v>89</v>
      </c>
      <c r="M1603" s="128">
        <f t="shared" si="476"/>
        <v>1.004046497</v>
      </c>
      <c r="N1603" s="128">
        <f t="shared" ca="1" si="477"/>
        <v>1.046425854</v>
      </c>
      <c r="O1603" s="127">
        <f t="shared" si="478"/>
        <v>0</v>
      </c>
      <c r="P1603" s="123">
        <f t="shared" ca="1" si="479"/>
        <v>464.25853999999998</v>
      </c>
      <c r="Q1603" s="129">
        <f t="shared" si="480"/>
        <v>0</v>
      </c>
      <c r="R1603" s="130" t="str">
        <f t="shared" si="481"/>
        <v>J=</v>
      </c>
      <c r="S1603" s="125">
        <f t="shared" si="482"/>
        <v>45348</v>
      </c>
      <c r="T1603" s="133" t="str">
        <f t="shared" si="483"/>
        <v>-</v>
      </c>
      <c r="U1603" s="6"/>
      <c r="V1603" s="6"/>
      <c r="W1603" s="6"/>
      <c r="X1603" s="7"/>
      <c r="Y1603" s="1"/>
      <c r="Z1603" s="6"/>
      <c r="AA1603" s="7"/>
      <c r="AB1603" s="7"/>
      <c r="AC1603" s="7"/>
      <c r="AD1603" s="6"/>
      <c r="AE1603" s="8"/>
      <c r="AF1603" s="6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</row>
    <row r="1604" spans="1:212" x14ac:dyDescent="0.2">
      <c r="A1604" s="122">
        <f t="shared" si="466"/>
        <v>45298</v>
      </c>
      <c r="B1604" s="121">
        <f t="shared" ca="1" si="468"/>
        <v>10464.258540000001</v>
      </c>
      <c r="C1604" s="123">
        <f t="shared" si="469"/>
        <v>10000</v>
      </c>
      <c r="D1604" s="124">
        <f ca="1">IF(A1604&lt;$B$1,VLOOKUP(A1604,[1]DI!$A$4:$B$15000,2,FALSE),0)</f>
        <v>0</v>
      </c>
      <c r="E1604" s="123">
        <f t="shared" ca="1" si="470"/>
        <v>1</v>
      </c>
      <c r="F1604" s="123">
        <f ca="1">(TRUNC(PRODUCT($E$12:$E1603),16))</f>
        <v>1.38960489811888</v>
      </c>
      <c r="G1604" s="123">
        <f t="shared" ca="1" si="471"/>
        <v>1.3333270870759</v>
      </c>
      <c r="H1604" s="123">
        <f t="shared" ca="1" si="472"/>
        <v>1.04220856</v>
      </c>
      <c r="I1604" s="124">
        <f t="shared" si="467"/>
        <v>1.15E-2</v>
      </c>
      <c r="J1604" s="125">
        <f t="shared" si="473"/>
        <v>45166</v>
      </c>
      <c r="K1604" s="126">
        <f t="shared" si="474"/>
        <v>88</v>
      </c>
      <c r="L1604" s="127">
        <f t="shared" si="475"/>
        <v>89</v>
      </c>
      <c r="M1604" s="128">
        <f t="shared" si="476"/>
        <v>1.004046497</v>
      </c>
      <c r="N1604" s="128">
        <f t="shared" ca="1" si="477"/>
        <v>1.046425854</v>
      </c>
      <c r="O1604" s="127">
        <f t="shared" si="478"/>
        <v>0</v>
      </c>
      <c r="P1604" s="123">
        <f t="shared" ca="1" si="479"/>
        <v>464.25853999999998</v>
      </c>
      <c r="Q1604" s="129">
        <f t="shared" si="480"/>
        <v>0</v>
      </c>
      <c r="R1604" s="130" t="str">
        <f t="shared" si="481"/>
        <v>J=</v>
      </c>
      <c r="S1604" s="125">
        <f t="shared" si="482"/>
        <v>45348</v>
      </c>
      <c r="T1604" s="133" t="str">
        <f t="shared" si="483"/>
        <v>-</v>
      </c>
      <c r="U1604" s="6"/>
      <c r="V1604" s="6"/>
      <c r="W1604" s="6"/>
      <c r="X1604" s="7"/>
      <c r="Y1604" s="1"/>
      <c r="Z1604" s="6"/>
      <c r="AA1604" s="7"/>
      <c r="AB1604" s="7"/>
      <c r="AC1604" s="7"/>
      <c r="AD1604" s="6"/>
      <c r="AE1604" s="8"/>
      <c r="AF1604" s="6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</row>
    <row r="1605" spans="1:212" x14ac:dyDescent="0.2">
      <c r="A1605" s="122">
        <f t="shared" si="466"/>
        <v>45299</v>
      </c>
      <c r="B1605" s="121">
        <f t="shared" ca="1" si="468"/>
        <v>10464.258540000001</v>
      </c>
      <c r="C1605" s="123">
        <f t="shared" si="469"/>
        <v>10000</v>
      </c>
      <c r="D1605" s="124">
        <f ca="1">IF(A1605&lt;$B$1,VLOOKUP(A1605,[1]DI!$A$4:$B$15000,2,FALSE),0)</f>
        <v>0.11650000000000001</v>
      </c>
      <c r="E1605" s="123">
        <f t="shared" ca="1" si="470"/>
        <v>1.0004373900000001</v>
      </c>
      <c r="F1605" s="123">
        <f ca="1">(TRUNC(PRODUCT($E$12:$E1604),16))</f>
        <v>1.38960489811888</v>
      </c>
      <c r="G1605" s="123">
        <f t="shared" ca="1" si="471"/>
        <v>1.3333270870759</v>
      </c>
      <c r="H1605" s="123">
        <f t="shared" ca="1" si="472"/>
        <v>1.04220856</v>
      </c>
      <c r="I1605" s="124">
        <f t="shared" si="467"/>
        <v>1.15E-2</v>
      </c>
      <c r="J1605" s="125">
        <f t="shared" si="473"/>
        <v>45166</v>
      </c>
      <c r="K1605" s="126">
        <f t="shared" si="474"/>
        <v>89</v>
      </c>
      <c r="L1605" s="127">
        <f t="shared" si="475"/>
        <v>89</v>
      </c>
      <c r="M1605" s="128">
        <f t="shared" si="476"/>
        <v>1.004046497</v>
      </c>
      <c r="N1605" s="128">
        <f t="shared" ca="1" si="477"/>
        <v>1.046425854</v>
      </c>
      <c r="O1605" s="127">
        <f t="shared" si="478"/>
        <v>0</v>
      </c>
      <c r="P1605" s="123">
        <f t="shared" ca="1" si="479"/>
        <v>464.25853999999998</v>
      </c>
      <c r="Q1605" s="129">
        <f t="shared" si="480"/>
        <v>0</v>
      </c>
      <c r="R1605" s="130" t="str">
        <f t="shared" si="481"/>
        <v>J=</v>
      </c>
      <c r="S1605" s="125">
        <f t="shared" si="482"/>
        <v>45348</v>
      </c>
      <c r="T1605" s="133" t="str">
        <f t="shared" si="483"/>
        <v>-</v>
      </c>
      <c r="U1605" s="6"/>
      <c r="V1605" s="6"/>
      <c r="W1605" s="6"/>
      <c r="X1605" s="7"/>
      <c r="Y1605" s="1"/>
      <c r="Z1605" s="6"/>
      <c r="AA1605" s="7"/>
      <c r="AB1605" s="7"/>
      <c r="AC1605" s="7"/>
      <c r="AD1605" s="6"/>
      <c r="AE1605" s="8"/>
      <c r="AF1605" s="6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</row>
    <row r="1606" spans="1:212" x14ac:dyDescent="0.2">
      <c r="A1606" s="122">
        <f t="shared" si="466"/>
        <v>45300</v>
      </c>
      <c r="B1606" s="121">
        <f t="shared" ca="1" si="468"/>
        <v>10469.310509999999</v>
      </c>
      <c r="C1606" s="123">
        <f t="shared" si="469"/>
        <v>10000</v>
      </c>
      <c r="D1606" s="124">
        <f ca="1">IF(A1606&lt;$B$1,VLOOKUP(A1606,[1]DI!$A$4:$B$15000,2,FALSE),0)</f>
        <v>0.11650000000000001</v>
      </c>
      <c r="E1606" s="123">
        <f t="shared" ca="1" si="470"/>
        <v>1.0004373900000001</v>
      </c>
      <c r="F1606" s="123">
        <f ca="1">(TRUNC(PRODUCT($E$12:$E1605),16))</f>
        <v>1.39021269740526</v>
      </c>
      <c r="G1606" s="123">
        <f t="shared" ca="1" si="471"/>
        <v>1.3333270870759</v>
      </c>
      <c r="H1606" s="123">
        <f t="shared" ca="1" si="472"/>
        <v>1.04266441</v>
      </c>
      <c r="I1606" s="124">
        <f t="shared" si="467"/>
        <v>1.15E-2</v>
      </c>
      <c r="J1606" s="125">
        <f t="shared" si="473"/>
        <v>45166</v>
      </c>
      <c r="K1606" s="126">
        <f t="shared" si="474"/>
        <v>90</v>
      </c>
      <c r="L1606" s="127">
        <f t="shared" si="475"/>
        <v>90</v>
      </c>
      <c r="M1606" s="128">
        <f t="shared" si="476"/>
        <v>1.004092056</v>
      </c>
      <c r="N1606" s="128">
        <f t="shared" ca="1" si="477"/>
        <v>1.0469310510000001</v>
      </c>
      <c r="O1606" s="127">
        <f t="shared" si="478"/>
        <v>0</v>
      </c>
      <c r="P1606" s="123">
        <f t="shared" ca="1" si="479"/>
        <v>469.31051000000002</v>
      </c>
      <c r="Q1606" s="129">
        <f t="shared" si="480"/>
        <v>0</v>
      </c>
      <c r="R1606" s="130" t="str">
        <f t="shared" si="481"/>
        <v>J=</v>
      </c>
      <c r="S1606" s="125">
        <f t="shared" si="482"/>
        <v>45348</v>
      </c>
      <c r="T1606" s="133" t="str">
        <f t="shared" si="483"/>
        <v>-</v>
      </c>
      <c r="U1606" s="6"/>
      <c r="V1606" s="6"/>
      <c r="W1606" s="6"/>
      <c r="X1606" s="7"/>
      <c r="Y1606" s="1"/>
      <c r="Z1606" s="6"/>
      <c r="AA1606" s="7"/>
      <c r="AB1606" s="7"/>
      <c r="AC1606" s="7"/>
      <c r="AD1606" s="6"/>
      <c r="AE1606" s="8"/>
      <c r="AF1606" s="6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</row>
    <row r="1607" spans="1:212" x14ac:dyDescent="0.2">
      <c r="A1607" s="122">
        <f t="shared" si="466"/>
        <v>45301</v>
      </c>
      <c r="B1607" s="121">
        <f t="shared" ca="1" si="468"/>
        <v>10474.36493</v>
      </c>
      <c r="C1607" s="123">
        <f t="shared" si="469"/>
        <v>10000</v>
      </c>
      <c r="D1607" s="124">
        <f ca="1">IF(A1607&lt;$B$1,VLOOKUP(A1607,[1]DI!$A$4:$B$15000,2,FALSE),0)</f>
        <v>0.11650000000000001</v>
      </c>
      <c r="E1607" s="123">
        <f t="shared" ca="1" si="470"/>
        <v>1.0004373900000001</v>
      </c>
      <c r="F1607" s="123">
        <f ca="1">(TRUNC(PRODUCT($E$12:$E1606),16))</f>
        <v>1.3908207625369799</v>
      </c>
      <c r="G1607" s="123">
        <f t="shared" ca="1" si="471"/>
        <v>1.3333270870759</v>
      </c>
      <c r="H1607" s="123">
        <f t="shared" ca="1" si="472"/>
        <v>1.0431204599999999</v>
      </c>
      <c r="I1607" s="124">
        <f t="shared" si="467"/>
        <v>1.15E-2</v>
      </c>
      <c r="J1607" s="125">
        <f t="shared" si="473"/>
        <v>45166</v>
      </c>
      <c r="K1607" s="126">
        <f t="shared" si="474"/>
        <v>91</v>
      </c>
      <c r="L1607" s="127">
        <f t="shared" si="475"/>
        <v>91</v>
      </c>
      <c r="M1607" s="128">
        <f t="shared" si="476"/>
        <v>1.004137617</v>
      </c>
      <c r="N1607" s="128">
        <f t="shared" ca="1" si="477"/>
        <v>1.047436493</v>
      </c>
      <c r="O1607" s="127">
        <f t="shared" si="478"/>
        <v>0</v>
      </c>
      <c r="P1607" s="123">
        <f t="shared" ca="1" si="479"/>
        <v>474.36493000000002</v>
      </c>
      <c r="Q1607" s="129">
        <f t="shared" si="480"/>
        <v>0</v>
      </c>
      <c r="R1607" s="130" t="str">
        <f t="shared" si="481"/>
        <v>J=</v>
      </c>
      <c r="S1607" s="125">
        <f t="shared" si="482"/>
        <v>45348</v>
      </c>
      <c r="T1607" s="133" t="str">
        <f t="shared" si="483"/>
        <v>-</v>
      </c>
      <c r="U1607" s="6"/>
      <c r="V1607" s="6"/>
      <c r="W1607" s="6"/>
      <c r="X1607" s="7"/>
      <c r="Y1607" s="1"/>
      <c r="Z1607" s="6"/>
      <c r="AA1607" s="7"/>
      <c r="AB1607" s="7"/>
      <c r="AC1607" s="7"/>
      <c r="AD1607" s="6"/>
      <c r="AE1607" s="8"/>
      <c r="AF1607" s="6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</row>
    <row r="1608" spans="1:212" x14ac:dyDescent="0.2">
      <c r="A1608" s="122">
        <f t="shared" si="466"/>
        <v>45302</v>
      </c>
      <c r="B1608" s="121">
        <f t="shared" ca="1" si="468"/>
        <v>10479.42179</v>
      </c>
      <c r="C1608" s="123">
        <f t="shared" si="469"/>
        <v>10000</v>
      </c>
      <c r="D1608" s="124">
        <f ca="1">IF(A1608&lt;$B$1,VLOOKUP(A1608,[1]DI!$A$4:$B$15000,2,FALSE),0)</f>
        <v>0.11650000000000001</v>
      </c>
      <c r="E1608" s="123">
        <f t="shared" ca="1" si="470"/>
        <v>1.0004373900000001</v>
      </c>
      <c r="F1608" s="123">
        <f ca="1">(TRUNC(PRODUCT($E$12:$E1607),16))</f>
        <v>1.39142909363031</v>
      </c>
      <c r="G1608" s="123">
        <f t="shared" ca="1" si="471"/>
        <v>1.3333270870759</v>
      </c>
      <c r="H1608" s="123">
        <f t="shared" ca="1" si="472"/>
        <v>1.04357671</v>
      </c>
      <c r="I1608" s="124">
        <f t="shared" si="467"/>
        <v>1.15E-2</v>
      </c>
      <c r="J1608" s="125">
        <f t="shared" si="473"/>
        <v>45166</v>
      </c>
      <c r="K1608" s="126">
        <f t="shared" si="474"/>
        <v>92</v>
      </c>
      <c r="L1608" s="127">
        <f t="shared" si="475"/>
        <v>92</v>
      </c>
      <c r="M1608" s="128">
        <f t="shared" si="476"/>
        <v>1.0041831800000001</v>
      </c>
      <c r="N1608" s="128">
        <f t="shared" ca="1" si="477"/>
        <v>1.0479421790000001</v>
      </c>
      <c r="O1608" s="127">
        <f t="shared" si="478"/>
        <v>0</v>
      </c>
      <c r="P1608" s="123">
        <f t="shared" ca="1" si="479"/>
        <v>479.42178999999999</v>
      </c>
      <c r="Q1608" s="129">
        <f t="shared" si="480"/>
        <v>0</v>
      </c>
      <c r="R1608" s="130" t="str">
        <f t="shared" si="481"/>
        <v>J=</v>
      </c>
      <c r="S1608" s="125">
        <f t="shared" si="482"/>
        <v>45348</v>
      </c>
      <c r="T1608" s="133" t="str">
        <f t="shared" si="483"/>
        <v>-</v>
      </c>
      <c r="U1608" s="6"/>
      <c r="V1608" s="6"/>
      <c r="W1608" s="6"/>
      <c r="X1608" s="7"/>
      <c r="Y1608" s="1"/>
      <c r="Z1608" s="6"/>
      <c r="AA1608" s="7"/>
      <c r="AB1608" s="7"/>
      <c r="AC1608" s="7"/>
      <c r="AD1608" s="6"/>
      <c r="AE1608" s="8"/>
      <c r="AF1608" s="6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</row>
    <row r="1609" spans="1:212" x14ac:dyDescent="0.2">
      <c r="A1609" s="122">
        <f t="shared" si="466"/>
        <v>45303</v>
      </c>
      <c r="B1609" s="121">
        <f t="shared" ca="1" si="468"/>
        <v>10484.48110999</v>
      </c>
      <c r="C1609" s="123">
        <f t="shared" si="469"/>
        <v>10000</v>
      </c>
      <c r="D1609" s="124">
        <f ca="1">IF(A1609&lt;$B$1,VLOOKUP(A1609,[1]DI!$A$4:$B$15000,2,FALSE),0)</f>
        <v>0.11650000000000001</v>
      </c>
      <c r="E1609" s="123">
        <f t="shared" ca="1" si="470"/>
        <v>1.0004373900000001</v>
      </c>
      <c r="F1609" s="123">
        <f ca="1">(TRUNC(PRODUCT($E$12:$E1608),16))</f>
        <v>1.3920376908015699</v>
      </c>
      <c r="G1609" s="123">
        <f t="shared" ca="1" si="471"/>
        <v>1.3333270870759</v>
      </c>
      <c r="H1609" s="123">
        <f t="shared" ca="1" si="472"/>
        <v>1.0440331599999999</v>
      </c>
      <c r="I1609" s="124">
        <f t="shared" si="467"/>
        <v>1.15E-2</v>
      </c>
      <c r="J1609" s="125">
        <f t="shared" si="473"/>
        <v>45166</v>
      </c>
      <c r="K1609" s="126">
        <f t="shared" si="474"/>
        <v>93</v>
      </c>
      <c r="L1609" s="127">
        <f t="shared" si="475"/>
        <v>93</v>
      </c>
      <c r="M1609" s="128">
        <f t="shared" si="476"/>
        <v>1.0042287459999999</v>
      </c>
      <c r="N1609" s="128">
        <f t="shared" ca="1" si="477"/>
        <v>1.0484481109999999</v>
      </c>
      <c r="O1609" s="127">
        <f t="shared" si="478"/>
        <v>0</v>
      </c>
      <c r="P1609" s="123">
        <f t="shared" ca="1" si="479"/>
        <v>484.48110998999999</v>
      </c>
      <c r="Q1609" s="129">
        <f t="shared" si="480"/>
        <v>0</v>
      </c>
      <c r="R1609" s="130" t="str">
        <f t="shared" si="481"/>
        <v>J=</v>
      </c>
      <c r="S1609" s="125">
        <f t="shared" si="482"/>
        <v>45348</v>
      </c>
      <c r="T1609" s="133" t="str">
        <f t="shared" si="483"/>
        <v>-</v>
      </c>
      <c r="U1609" s="6"/>
      <c r="V1609" s="6"/>
      <c r="W1609" s="6"/>
      <c r="X1609" s="7"/>
      <c r="Y1609" s="1"/>
      <c r="Z1609" s="6"/>
      <c r="AA1609" s="7"/>
      <c r="AB1609" s="7"/>
      <c r="AC1609" s="7"/>
      <c r="AD1609" s="6"/>
      <c r="AE1609" s="8"/>
      <c r="AF1609" s="6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</row>
    <row r="1610" spans="1:212" x14ac:dyDescent="0.2">
      <c r="A1610" s="122">
        <f t="shared" si="466"/>
        <v>45304</v>
      </c>
      <c r="B1610" s="121">
        <f t="shared" ca="1" si="468"/>
        <v>10489.54286</v>
      </c>
      <c r="C1610" s="123">
        <f t="shared" si="469"/>
        <v>10000</v>
      </c>
      <c r="D1610" s="124">
        <f ca="1">IF(A1610&lt;$B$1,VLOOKUP(A1610,[1]DI!$A$4:$B$15000,2,FALSE),0)</f>
        <v>0</v>
      </c>
      <c r="E1610" s="123">
        <f t="shared" ca="1" si="470"/>
        <v>1</v>
      </c>
      <c r="F1610" s="123">
        <f ca="1">(TRUNC(PRODUCT($E$12:$E1609),16))</f>
        <v>1.39264655416715</v>
      </c>
      <c r="G1610" s="123">
        <f t="shared" ca="1" si="471"/>
        <v>1.3333270870759</v>
      </c>
      <c r="H1610" s="123">
        <f t="shared" ca="1" si="472"/>
        <v>1.04448981</v>
      </c>
      <c r="I1610" s="124">
        <f t="shared" si="467"/>
        <v>1.15E-2</v>
      </c>
      <c r="J1610" s="125">
        <f t="shared" si="473"/>
        <v>45166</v>
      </c>
      <c r="K1610" s="126">
        <f t="shared" si="474"/>
        <v>93</v>
      </c>
      <c r="L1610" s="127">
        <f t="shared" si="475"/>
        <v>94</v>
      </c>
      <c r="M1610" s="128">
        <f t="shared" si="476"/>
        <v>1.004274313</v>
      </c>
      <c r="N1610" s="128">
        <f t="shared" ca="1" si="477"/>
        <v>1.0489542860000001</v>
      </c>
      <c r="O1610" s="127">
        <f t="shared" si="478"/>
        <v>0</v>
      </c>
      <c r="P1610" s="123">
        <f t="shared" ca="1" si="479"/>
        <v>489.54286000000002</v>
      </c>
      <c r="Q1610" s="129">
        <f t="shared" si="480"/>
        <v>0</v>
      </c>
      <c r="R1610" s="130" t="str">
        <f t="shared" si="481"/>
        <v>J=</v>
      </c>
      <c r="S1610" s="125">
        <f t="shared" si="482"/>
        <v>45348</v>
      </c>
      <c r="T1610" s="133" t="str">
        <f t="shared" si="483"/>
        <v>-</v>
      </c>
      <c r="U1610" s="6"/>
      <c r="V1610" s="6"/>
      <c r="W1610" s="6"/>
      <c r="X1610" s="7"/>
      <c r="Y1610" s="1"/>
      <c r="Z1610" s="6"/>
      <c r="AA1610" s="7"/>
      <c r="AB1610" s="7"/>
      <c r="AC1610" s="7"/>
      <c r="AD1610" s="6"/>
      <c r="AE1610" s="8"/>
      <c r="AF1610" s="6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</row>
    <row r="1611" spans="1:212" x14ac:dyDescent="0.2">
      <c r="A1611" s="122">
        <f t="shared" si="466"/>
        <v>45305</v>
      </c>
      <c r="B1611" s="121">
        <f t="shared" ca="1" si="468"/>
        <v>10489.54286</v>
      </c>
      <c r="C1611" s="123">
        <f t="shared" si="469"/>
        <v>10000</v>
      </c>
      <c r="D1611" s="124">
        <f ca="1">IF(A1611&lt;$B$1,VLOOKUP(A1611,[1]DI!$A$4:$B$15000,2,FALSE),0)</f>
        <v>0</v>
      </c>
      <c r="E1611" s="123">
        <f t="shared" ca="1" si="470"/>
        <v>1</v>
      </c>
      <c r="F1611" s="123">
        <f ca="1">(TRUNC(PRODUCT($E$12:$E1610),16))</f>
        <v>1.39264655416715</v>
      </c>
      <c r="G1611" s="123">
        <f t="shared" ca="1" si="471"/>
        <v>1.3333270870759</v>
      </c>
      <c r="H1611" s="123">
        <f t="shared" ca="1" si="472"/>
        <v>1.04448981</v>
      </c>
      <c r="I1611" s="124">
        <f t="shared" si="467"/>
        <v>1.15E-2</v>
      </c>
      <c r="J1611" s="125">
        <f t="shared" si="473"/>
        <v>45166</v>
      </c>
      <c r="K1611" s="126">
        <f t="shared" si="474"/>
        <v>93</v>
      </c>
      <c r="L1611" s="127">
        <f t="shared" si="475"/>
        <v>94</v>
      </c>
      <c r="M1611" s="128">
        <f t="shared" si="476"/>
        <v>1.004274313</v>
      </c>
      <c r="N1611" s="128">
        <f t="shared" ca="1" si="477"/>
        <v>1.0489542860000001</v>
      </c>
      <c r="O1611" s="127">
        <f t="shared" si="478"/>
        <v>0</v>
      </c>
      <c r="P1611" s="123">
        <f t="shared" ca="1" si="479"/>
        <v>489.54286000000002</v>
      </c>
      <c r="Q1611" s="129">
        <f t="shared" si="480"/>
        <v>0</v>
      </c>
      <c r="R1611" s="130" t="str">
        <f t="shared" si="481"/>
        <v>J=</v>
      </c>
      <c r="S1611" s="125">
        <f t="shared" si="482"/>
        <v>45348</v>
      </c>
      <c r="T1611" s="133" t="str">
        <f t="shared" si="483"/>
        <v>-</v>
      </c>
      <c r="U1611" s="6"/>
      <c r="V1611" s="6"/>
      <c r="W1611" s="6"/>
      <c r="X1611" s="7"/>
      <c r="Y1611" s="1"/>
      <c r="Z1611" s="6"/>
      <c r="AA1611" s="7"/>
      <c r="AB1611" s="7"/>
      <c r="AC1611" s="7"/>
      <c r="AD1611" s="6"/>
      <c r="AE1611" s="8"/>
      <c r="AF1611" s="6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</row>
    <row r="1612" spans="1:212" x14ac:dyDescent="0.2">
      <c r="A1612" s="122">
        <f t="shared" si="466"/>
        <v>45306</v>
      </c>
      <c r="B1612" s="121">
        <f t="shared" ca="1" si="468"/>
        <v>10489.54286</v>
      </c>
      <c r="C1612" s="123">
        <f t="shared" si="469"/>
        <v>10000</v>
      </c>
      <c r="D1612" s="124">
        <f ca="1">IF(A1612&lt;$B$1,VLOOKUP(A1612,[1]DI!$A$4:$B$15000,2,FALSE),0)</f>
        <v>0.11650000000000001</v>
      </c>
      <c r="E1612" s="123">
        <f t="shared" ca="1" si="470"/>
        <v>1.0004373900000001</v>
      </c>
      <c r="F1612" s="123">
        <f ca="1">(TRUNC(PRODUCT($E$12:$E1611),16))</f>
        <v>1.39264655416715</v>
      </c>
      <c r="G1612" s="123">
        <f t="shared" ca="1" si="471"/>
        <v>1.3333270870759</v>
      </c>
      <c r="H1612" s="123">
        <f t="shared" ca="1" si="472"/>
        <v>1.04448981</v>
      </c>
      <c r="I1612" s="124">
        <f t="shared" si="467"/>
        <v>1.15E-2</v>
      </c>
      <c r="J1612" s="125">
        <f t="shared" si="473"/>
        <v>45166</v>
      </c>
      <c r="K1612" s="126">
        <f t="shared" si="474"/>
        <v>94</v>
      </c>
      <c r="L1612" s="127">
        <f t="shared" si="475"/>
        <v>94</v>
      </c>
      <c r="M1612" s="128">
        <f t="shared" si="476"/>
        <v>1.004274313</v>
      </c>
      <c r="N1612" s="128">
        <f t="shared" ca="1" si="477"/>
        <v>1.0489542860000001</v>
      </c>
      <c r="O1612" s="127">
        <f t="shared" si="478"/>
        <v>0</v>
      </c>
      <c r="P1612" s="123">
        <f t="shared" ca="1" si="479"/>
        <v>489.54286000000002</v>
      </c>
      <c r="Q1612" s="129">
        <f t="shared" si="480"/>
        <v>0</v>
      </c>
      <c r="R1612" s="130" t="str">
        <f t="shared" si="481"/>
        <v>J=</v>
      </c>
      <c r="S1612" s="125">
        <f t="shared" si="482"/>
        <v>45348</v>
      </c>
      <c r="T1612" s="133" t="str">
        <f t="shared" si="483"/>
        <v>-</v>
      </c>
      <c r="U1612" s="6"/>
      <c r="V1612" s="6"/>
      <c r="W1612" s="6"/>
      <c r="X1612" s="7"/>
      <c r="Y1612" s="1"/>
      <c r="Z1612" s="6"/>
      <c r="AA1612" s="7"/>
      <c r="AB1612" s="7"/>
      <c r="AC1612" s="7"/>
      <c r="AD1612" s="6"/>
      <c r="AE1612" s="8"/>
      <c r="AF1612" s="6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</row>
    <row r="1613" spans="1:212" x14ac:dyDescent="0.2">
      <c r="A1613" s="122">
        <f t="shared" ref="A1613:A1676" si="484">(A1612+1)</f>
        <v>45307</v>
      </c>
      <c r="B1613" s="121">
        <f t="shared" ca="1" si="468"/>
        <v>10494.607069989999</v>
      </c>
      <c r="C1613" s="123">
        <f t="shared" si="469"/>
        <v>10000</v>
      </c>
      <c r="D1613" s="124">
        <f ca="1">IF(A1613&lt;$B$1,VLOOKUP(A1613,[1]DI!$A$4:$B$15000,2,FALSE),0)</f>
        <v>0.11650000000000001</v>
      </c>
      <c r="E1613" s="123">
        <f t="shared" ca="1" si="470"/>
        <v>1.0004373900000001</v>
      </c>
      <c r="F1613" s="123">
        <f ca="1">(TRUNC(PRODUCT($E$12:$E1612),16))</f>
        <v>1.39325568384348</v>
      </c>
      <c r="G1613" s="123">
        <f t="shared" ca="1" si="471"/>
        <v>1.3333270870759</v>
      </c>
      <c r="H1613" s="123">
        <f t="shared" ca="1" si="472"/>
        <v>1.0449466599999999</v>
      </c>
      <c r="I1613" s="124">
        <f t="shared" ref="I1613:I1676" si="485">I1612</f>
        <v>1.15E-2</v>
      </c>
      <c r="J1613" s="125">
        <f t="shared" si="473"/>
        <v>45166</v>
      </c>
      <c r="K1613" s="126">
        <f t="shared" si="474"/>
        <v>95</v>
      </c>
      <c r="L1613" s="127">
        <f t="shared" si="475"/>
        <v>95</v>
      </c>
      <c r="M1613" s="128">
        <f t="shared" si="476"/>
        <v>1.004319883</v>
      </c>
      <c r="N1613" s="128">
        <f t="shared" ca="1" si="477"/>
        <v>1.0494607069999999</v>
      </c>
      <c r="O1613" s="127">
        <f t="shared" si="478"/>
        <v>0</v>
      </c>
      <c r="P1613" s="123">
        <f t="shared" ca="1" si="479"/>
        <v>494.60706999000001</v>
      </c>
      <c r="Q1613" s="129">
        <f t="shared" si="480"/>
        <v>0</v>
      </c>
      <c r="R1613" s="130" t="str">
        <f t="shared" si="481"/>
        <v>J=</v>
      </c>
      <c r="S1613" s="125">
        <f t="shared" si="482"/>
        <v>45348</v>
      </c>
      <c r="T1613" s="133" t="str">
        <f t="shared" si="483"/>
        <v>-</v>
      </c>
      <c r="U1613" s="6"/>
      <c r="V1613" s="6"/>
      <c r="W1613" s="6"/>
      <c r="X1613" s="7"/>
      <c r="Y1613" s="1"/>
      <c r="Z1613" s="6"/>
      <c r="AA1613" s="7"/>
      <c r="AB1613" s="7"/>
      <c r="AC1613" s="7"/>
      <c r="AD1613" s="6"/>
      <c r="AE1613" s="8"/>
      <c r="AF1613" s="6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</row>
    <row r="1614" spans="1:212" x14ac:dyDescent="0.2">
      <c r="A1614" s="122">
        <f t="shared" si="484"/>
        <v>45308</v>
      </c>
      <c r="B1614" s="121">
        <f t="shared" ca="1" si="468"/>
        <v>10499.673720000001</v>
      </c>
      <c r="C1614" s="123">
        <f t="shared" si="469"/>
        <v>10000</v>
      </c>
      <c r="D1614" s="124">
        <f ca="1">IF(A1614&lt;$B$1,VLOOKUP(A1614,[1]DI!$A$4:$B$15000,2,FALSE),0)</f>
        <v>0.11650000000000001</v>
      </c>
      <c r="E1614" s="123">
        <f t="shared" ca="1" si="470"/>
        <v>1.0004373900000001</v>
      </c>
      <c r="F1614" s="123">
        <f ca="1">(TRUNC(PRODUCT($E$12:$E1613),16))</f>
        <v>1.39386507994704</v>
      </c>
      <c r="G1614" s="123">
        <f t="shared" ca="1" si="471"/>
        <v>1.3333270870759</v>
      </c>
      <c r="H1614" s="123">
        <f t="shared" ca="1" si="472"/>
        <v>1.04540371</v>
      </c>
      <c r="I1614" s="124">
        <f t="shared" si="485"/>
        <v>1.15E-2</v>
      </c>
      <c r="J1614" s="125">
        <f t="shared" si="473"/>
        <v>45166</v>
      </c>
      <c r="K1614" s="126">
        <f t="shared" si="474"/>
        <v>96</v>
      </c>
      <c r="L1614" s="127">
        <f t="shared" si="475"/>
        <v>96</v>
      </c>
      <c r="M1614" s="128">
        <f t="shared" si="476"/>
        <v>1.004365454</v>
      </c>
      <c r="N1614" s="128">
        <f t="shared" ca="1" si="477"/>
        <v>1.049967372</v>
      </c>
      <c r="O1614" s="127">
        <f t="shared" si="478"/>
        <v>0</v>
      </c>
      <c r="P1614" s="123">
        <f t="shared" ca="1" si="479"/>
        <v>499.67372</v>
      </c>
      <c r="Q1614" s="129">
        <f t="shared" si="480"/>
        <v>0</v>
      </c>
      <c r="R1614" s="130" t="str">
        <f t="shared" si="481"/>
        <v>J=</v>
      </c>
      <c r="S1614" s="125">
        <f t="shared" si="482"/>
        <v>45348</v>
      </c>
      <c r="T1614" s="133" t="str">
        <f t="shared" si="483"/>
        <v>-</v>
      </c>
      <c r="U1614" s="6"/>
      <c r="V1614" s="6"/>
      <c r="W1614" s="6"/>
      <c r="X1614" s="7"/>
      <c r="Y1614" s="1"/>
      <c r="Z1614" s="6"/>
      <c r="AA1614" s="7"/>
      <c r="AB1614" s="7"/>
      <c r="AC1614" s="7"/>
      <c r="AD1614" s="6"/>
      <c r="AE1614" s="8"/>
      <c r="AF1614" s="6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</row>
    <row r="1615" spans="1:212" x14ac:dyDescent="0.2">
      <c r="A1615" s="122">
        <f t="shared" si="484"/>
        <v>45309</v>
      </c>
      <c r="B1615" s="121">
        <f t="shared" ca="1" si="468"/>
        <v>10504.74281999</v>
      </c>
      <c r="C1615" s="123">
        <f t="shared" si="469"/>
        <v>10000</v>
      </c>
      <c r="D1615" s="124">
        <f ca="1">IF(A1615&lt;$B$1,VLOOKUP(A1615,[1]DI!$A$4:$B$15000,2,FALSE),0)</f>
        <v>0.11650000000000001</v>
      </c>
      <c r="E1615" s="123">
        <f t="shared" ca="1" si="470"/>
        <v>1.0004373900000001</v>
      </c>
      <c r="F1615" s="123">
        <f ca="1">(TRUNC(PRODUCT($E$12:$E1614),16))</f>
        <v>1.39447474259435</v>
      </c>
      <c r="G1615" s="123">
        <f t="shared" ca="1" si="471"/>
        <v>1.3333270870759</v>
      </c>
      <c r="H1615" s="123">
        <f t="shared" ca="1" si="472"/>
        <v>1.04586096</v>
      </c>
      <c r="I1615" s="124">
        <f t="shared" si="485"/>
        <v>1.15E-2</v>
      </c>
      <c r="J1615" s="125">
        <f t="shared" si="473"/>
        <v>45166</v>
      </c>
      <c r="K1615" s="126">
        <f t="shared" si="474"/>
        <v>97</v>
      </c>
      <c r="L1615" s="127">
        <f t="shared" si="475"/>
        <v>97</v>
      </c>
      <c r="M1615" s="128">
        <f t="shared" si="476"/>
        <v>1.004411028</v>
      </c>
      <c r="N1615" s="128">
        <f t="shared" ca="1" si="477"/>
        <v>1.0504742819999999</v>
      </c>
      <c r="O1615" s="127">
        <f t="shared" si="478"/>
        <v>0</v>
      </c>
      <c r="P1615" s="123">
        <f t="shared" ca="1" si="479"/>
        <v>504.74281998999999</v>
      </c>
      <c r="Q1615" s="129">
        <f t="shared" si="480"/>
        <v>0</v>
      </c>
      <c r="R1615" s="130" t="str">
        <f t="shared" si="481"/>
        <v>J=</v>
      </c>
      <c r="S1615" s="125">
        <f t="shared" si="482"/>
        <v>45348</v>
      </c>
      <c r="T1615" s="133" t="str">
        <f t="shared" si="483"/>
        <v>-</v>
      </c>
      <c r="U1615" s="6"/>
      <c r="V1615" s="6"/>
      <c r="W1615" s="6"/>
      <c r="X1615" s="7"/>
      <c r="Y1615" s="1"/>
      <c r="Z1615" s="6"/>
      <c r="AA1615" s="7"/>
      <c r="AB1615" s="7"/>
      <c r="AC1615" s="7"/>
      <c r="AD1615" s="6"/>
      <c r="AE1615" s="8"/>
      <c r="AF1615" s="6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</row>
    <row r="1616" spans="1:212" x14ac:dyDescent="0.2">
      <c r="A1616" s="122">
        <f t="shared" si="484"/>
        <v>45310</v>
      </c>
      <c r="B1616" s="121">
        <f t="shared" ca="1" si="468"/>
        <v>10509.814369989999</v>
      </c>
      <c r="C1616" s="123">
        <f t="shared" si="469"/>
        <v>10000</v>
      </c>
      <c r="D1616" s="124">
        <f ca="1">IF(A1616&lt;$B$1,VLOOKUP(A1616,[1]DI!$A$4:$B$15000,2,FALSE),0)</f>
        <v>0.11650000000000001</v>
      </c>
      <c r="E1616" s="123">
        <f t="shared" ca="1" si="470"/>
        <v>1.0004373900000001</v>
      </c>
      <c r="F1616" s="123">
        <f ca="1">(TRUNC(PRODUCT($E$12:$E1615),16))</f>
        <v>1.39508467190202</v>
      </c>
      <c r="G1616" s="123">
        <f t="shared" ca="1" si="471"/>
        <v>1.3333270870759</v>
      </c>
      <c r="H1616" s="123">
        <f t="shared" ca="1" si="472"/>
        <v>1.04631841</v>
      </c>
      <c r="I1616" s="124">
        <f t="shared" si="485"/>
        <v>1.15E-2</v>
      </c>
      <c r="J1616" s="125">
        <f t="shared" si="473"/>
        <v>45166</v>
      </c>
      <c r="K1616" s="126">
        <f t="shared" si="474"/>
        <v>98</v>
      </c>
      <c r="L1616" s="127">
        <f t="shared" si="475"/>
        <v>98</v>
      </c>
      <c r="M1616" s="128">
        <f t="shared" si="476"/>
        <v>1.004456604</v>
      </c>
      <c r="N1616" s="128">
        <f t="shared" ca="1" si="477"/>
        <v>1.0509814369999999</v>
      </c>
      <c r="O1616" s="127">
        <f t="shared" si="478"/>
        <v>0</v>
      </c>
      <c r="P1616" s="123">
        <f t="shared" ca="1" si="479"/>
        <v>509.81436998999999</v>
      </c>
      <c r="Q1616" s="129">
        <f t="shared" si="480"/>
        <v>0</v>
      </c>
      <c r="R1616" s="130" t="str">
        <f t="shared" si="481"/>
        <v>J=</v>
      </c>
      <c r="S1616" s="125">
        <f t="shared" si="482"/>
        <v>45348</v>
      </c>
      <c r="T1616" s="133" t="str">
        <f t="shared" si="483"/>
        <v>-</v>
      </c>
      <c r="U1616" s="6"/>
      <c r="V1616" s="6"/>
      <c r="W1616" s="6"/>
      <c r="X1616" s="7"/>
      <c r="Y1616" s="1"/>
      <c r="Z1616" s="6"/>
      <c r="AA1616" s="7"/>
      <c r="AB1616" s="7"/>
      <c r="AC1616" s="7"/>
      <c r="AD1616" s="6"/>
      <c r="AE1616" s="8"/>
      <c r="AF1616" s="6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</row>
    <row r="1617" spans="1:212" x14ac:dyDescent="0.2">
      <c r="A1617" s="122">
        <f t="shared" si="484"/>
        <v>45311</v>
      </c>
      <c r="B1617" s="121">
        <f t="shared" ca="1" si="468"/>
        <v>10514.88825</v>
      </c>
      <c r="C1617" s="123">
        <f t="shared" si="469"/>
        <v>10000</v>
      </c>
      <c r="D1617" s="124">
        <f ca="1">IF(A1617&lt;$B$1,VLOOKUP(A1617,[1]DI!$A$4:$B$15000,2,FALSE),0)</f>
        <v>0</v>
      </c>
      <c r="E1617" s="123">
        <f t="shared" ca="1" si="470"/>
        <v>1</v>
      </c>
      <c r="F1617" s="123">
        <f ca="1">(TRUNC(PRODUCT($E$12:$E1616),16))</f>
        <v>1.3956948679866601</v>
      </c>
      <c r="G1617" s="123">
        <f t="shared" ca="1" si="471"/>
        <v>1.3333270870759</v>
      </c>
      <c r="H1617" s="123">
        <f t="shared" ca="1" si="472"/>
        <v>1.0467760500000001</v>
      </c>
      <c r="I1617" s="124">
        <f t="shared" si="485"/>
        <v>1.15E-2</v>
      </c>
      <c r="J1617" s="125">
        <f t="shared" si="473"/>
        <v>45166</v>
      </c>
      <c r="K1617" s="126">
        <f t="shared" si="474"/>
        <v>98</v>
      </c>
      <c r="L1617" s="127">
        <f t="shared" si="475"/>
        <v>99</v>
      </c>
      <c r="M1617" s="128">
        <f t="shared" si="476"/>
        <v>1.0045021810000001</v>
      </c>
      <c r="N1617" s="128">
        <f t="shared" ca="1" si="477"/>
        <v>1.0514888250000001</v>
      </c>
      <c r="O1617" s="127">
        <f t="shared" si="478"/>
        <v>0</v>
      </c>
      <c r="P1617" s="123">
        <f t="shared" ca="1" si="479"/>
        <v>514.88824999999997</v>
      </c>
      <c r="Q1617" s="129">
        <f t="shared" si="480"/>
        <v>0</v>
      </c>
      <c r="R1617" s="130" t="str">
        <f t="shared" si="481"/>
        <v>J=</v>
      </c>
      <c r="S1617" s="125">
        <f t="shared" si="482"/>
        <v>45348</v>
      </c>
      <c r="T1617" s="133" t="str">
        <f t="shared" si="483"/>
        <v>-</v>
      </c>
      <c r="U1617" s="6"/>
      <c r="V1617" s="6"/>
      <c r="W1617" s="6"/>
      <c r="X1617" s="7"/>
      <c r="Y1617" s="1"/>
      <c r="Z1617" s="6"/>
      <c r="AA1617" s="7"/>
      <c r="AB1617" s="7"/>
      <c r="AC1617" s="7"/>
      <c r="AD1617" s="6"/>
      <c r="AE1617" s="8"/>
      <c r="AF1617" s="6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</row>
    <row r="1618" spans="1:212" x14ac:dyDescent="0.2">
      <c r="A1618" s="122">
        <f t="shared" si="484"/>
        <v>45312</v>
      </c>
      <c r="B1618" s="121">
        <f t="shared" ca="1" si="468"/>
        <v>10514.88825</v>
      </c>
      <c r="C1618" s="123">
        <f t="shared" si="469"/>
        <v>10000</v>
      </c>
      <c r="D1618" s="124">
        <f ca="1">IF(A1618&lt;$B$1,VLOOKUP(A1618,[1]DI!$A$4:$B$15000,2,FALSE),0)</f>
        <v>0</v>
      </c>
      <c r="E1618" s="123">
        <f t="shared" ca="1" si="470"/>
        <v>1</v>
      </c>
      <c r="F1618" s="123">
        <f ca="1">(TRUNC(PRODUCT($E$12:$E1617),16))</f>
        <v>1.3956948679866601</v>
      </c>
      <c r="G1618" s="123">
        <f t="shared" ca="1" si="471"/>
        <v>1.3333270870759</v>
      </c>
      <c r="H1618" s="123">
        <f t="shared" ca="1" si="472"/>
        <v>1.0467760500000001</v>
      </c>
      <c r="I1618" s="124">
        <f t="shared" si="485"/>
        <v>1.15E-2</v>
      </c>
      <c r="J1618" s="125">
        <f t="shared" si="473"/>
        <v>45166</v>
      </c>
      <c r="K1618" s="126">
        <f t="shared" si="474"/>
        <v>98</v>
      </c>
      <c r="L1618" s="127">
        <f t="shared" si="475"/>
        <v>99</v>
      </c>
      <c r="M1618" s="128">
        <f t="shared" si="476"/>
        <v>1.0045021810000001</v>
      </c>
      <c r="N1618" s="128">
        <f t="shared" ca="1" si="477"/>
        <v>1.0514888250000001</v>
      </c>
      <c r="O1618" s="127">
        <f t="shared" si="478"/>
        <v>0</v>
      </c>
      <c r="P1618" s="123">
        <f t="shared" ca="1" si="479"/>
        <v>514.88824999999997</v>
      </c>
      <c r="Q1618" s="129">
        <f t="shared" si="480"/>
        <v>0</v>
      </c>
      <c r="R1618" s="130" t="str">
        <f t="shared" si="481"/>
        <v>J=</v>
      </c>
      <c r="S1618" s="125">
        <f t="shared" si="482"/>
        <v>45348</v>
      </c>
      <c r="T1618" s="133" t="str">
        <f t="shared" si="483"/>
        <v>-</v>
      </c>
      <c r="U1618" s="6"/>
      <c r="V1618" s="6"/>
      <c r="W1618" s="6"/>
      <c r="X1618" s="7"/>
      <c r="Y1618" s="1"/>
      <c r="Z1618" s="6"/>
      <c r="AA1618" s="7"/>
      <c r="AB1618" s="7"/>
      <c r="AC1618" s="7"/>
      <c r="AD1618" s="6"/>
      <c r="AE1618" s="8"/>
      <c r="AF1618" s="6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</row>
    <row r="1619" spans="1:212" x14ac:dyDescent="0.2">
      <c r="A1619" s="122">
        <f t="shared" si="484"/>
        <v>45313</v>
      </c>
      <c r="B1619" s="121">
        <f t="shared" ca="1" si="468"/>
        <v>10514.88825</v>
      </c>
      <c r="C1619" s="123">
        <f t="shared" si="469"/>
        <v>10000</v>
      </c>
      <c r="D1619" s="124">
        <f ca="1">IF(A1619&lt;$B$1,VLOOKUP(A1619,[1]DI!$A$4:$B$15000,2,FALSE),0)</f>
        <v>0.11650000000000001</v>
      </c>
      <c r="E1619" s="123">
        <f t="shared" ca="1" si="470"/>
        <v>1.0004373900000001</v>
      </c>
      <c r="F1619" s="123">
        <f ca="1">(TRUNC(PRODUCT($E$12:$E1618),16))</f>
        <v>1.3956948679866601</v>
      </c>
      <c r="G1619" s="123">
        <f t="shared" ca="1" si="471"/>
        <v>1.3333270870759</v>
      </c>
      <c r="H1619" s="123">
        <f t="shared" ca="1" si="472"/>
        <v>1.0467760500000001</v>
      </c>
      <c r="I1619" s="124">
        <f t="shared" si="485"/>
        <v>1.15E-2</v>
      </c>
      <c r="J1619" s="125">
        <f t="shared" si="473"/>
        <v>45166</v>
      </c>
      <c r="K1619" s="126">
        <f t="shared" si="474"/>
        <v>99</v>
      </c>
      <c r="L1619" s="127">
        <f t="shared" si="475"/>
        <v>99</v>
      </c>
      <c r="M1619" s="128">
        <f t="shared" si="476"/>
        <v>1.0045021810000001</v>
      </c>
      <c r="N1619" s="128">
        <f t="shared" ca="1" si="477"/>
        <v>1.0514888250000001</v>
      </c>
      <c r="O1619" s="127">
        <f t="shared" si="478"/>
        <v>0</v>
      </c>
      <c r="P1619" s="123">
        <f t="shared" ca="1" si="479"/>
        <v>514.88824999999997</v>
      </c>
      <c r="Q1619" s="129">
        <f t="shared" si="480"/>
        <v>0</v>
      </c>
      <c r="R1619" s="130" t="str">
        <f t="shared" si="481"/>
        <v>J=</v>
      </c>
      <c r="S1619" s="125">
        <f t="shared" si="482"/>
        <v>45348</v>
      </c>
      <c r="T1619" s="133" t="str">
        <f t="shared" si="483"/>
        <v>-</v>
      </c>
      <c r="U1619" s="6"/>
      <c r="V1619" s="6"/>
      <c r="W1619" s="6"/>
      <c r="X1619" s="7"/>
      <c r="Y1619" s="1"/>
      <c r="Z1619" s="6"/>
      <c r="AA1619" s="7"/>
      <c r="AB1619" s="7"/>
      <c r="AC1619" s="7"/>
      <c r="AD1619" s="6"/>
      <c r="AE1619" s="8"/>
      <c r="AF1619" s="6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</row>
    <row r="1620" spans="1:212" x14ac:dyDescent="0.2">
      <c r="A1620" s="122">
        <f t="shared" si="484"/>
        <v>45314</v>
      </c>
      <c r="B1620" s="121">
        <f t="shared" ca="1" si="468"/>
        <v>10519.964690000001</v>
      </c>
      <c r="C1620" s="123">
        <f t="shared" si="469"/>
        <v>10000</v>
      </c>
      <c r="D1620" s="124">
        <f ca="1">IF(A1620&lt;$B$1,VLOOKUP(A1620,[1]DI!$A$4:$B$15000,2,FALSE),0)</f>
        <v>0.11650000000000001</v>
      </c>
      <c r="E1620" s="123">
        <f t="shared" ca="1" si="470"/>
        <v>1.0004373900000001</v>
      </c>
      <c r="F1620" s="123">
        <f ca="1">(TRUNC(PRODUCT($E$12:$E1619),16))</f>
        <v>1.39630533096497</v>
      </c>
      <c r="G1620" s="123">
        <f t="shared" ca="1" si="471"/>
        <v>1.3333270870759</v>
      </c>
      <c r="H1620" s="123">
        <f t="shared" ca="1" si="472"/>
        <v>1.0472338999999999</v>
      </c>
      <c r="I1620" s="124">
        <f t="shared" si="485"/>
        <v>1.15E-2</v>
      </c>
      <c r="J1620" s="125">
        <f t="shared" si="473"/>
        <v>45166</v>
      </c>
      <c r="K1620" s="126">
        <f t="shared" si="474"/>
        <v>100</v>
      </c>
      <c r="L1620" s="127">
        <f t="shared" si="475"/>
        <v>100</v>
      </c>
      <c r="M1620" s="128">
        <f t="shared" si="476"/>
        <v>1.004547761</v>
      </c>
      <c r="N1620" s="128">
        <f t="shared" ca="1" si="477"/>
        <v>1.0519964690000001</v>
      </c>
      <c r="O1620" s="127">
        <f t="shared" si="478"/>
        <v>0</v>
      </c>
      <c r="P1620" s="123">
        <f t="shared" ca="1" si="479"/>
        <v>519.96469000000002</v>
      </c>
      <c r="Q1620" s="129">
        <f t="shared" si="480"/>
        <v>0</v>
      </c>
      <c r="R1620" s="130" t="str">
        <f t="shared" si="481"/>
        <v>J=</v>
      </c>
      <c r="S1620" s="125">
        <f t="shared" si="482"/>
        <v>45348</v>
      </c>
      <c r="T1620" s="133" t="str">
        <f t="shared" si="483"/>
        <v>-</v>
      </c>
      <c r="U1620" s="6"/>
      <c r="V1620" s="6"/>
      <c r="W1620" s="6"/>
      <c r="X1620" s="7"/>
      <c r="Y1620" s="1"/>
      <c r="Z1620" s="6"/>
      <c r="AA1620" s="7"/>
      <c r="AB1620" s="7"/>
      <c r="AC1620" s="7"/>
      <c r="AD1620" s="6"/>
      <c r="AE1620" s="8"/>
      <c r="AF1620" s="6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</row>
    <row r="1621" spans="1:212" x14ac:dyDescent="0.2">
      <c r="A1621" s="122">
        <f t="shared" si="484"/>
        <v>45315</v>
      </c>
      <c r="B1621" s="121">
        <f t="shared" ca="1" si="468"/>
        <v>10525.04358</v>
      </c>
      <c r="C1621" s="123">
        <f t="shared" si="469"/>
        <v>10000</v>
      </c>
      <c r="D1621" s="124">
        <f ca="1">IF(A1621&lt;$B$1,VLOOKUP(A1621,[1]DI!$A$4:$B$15000,2,FALSE),0)</f>
        <v>0.11650000000000001</v>
      </c>
      <c r="E1621" s="123">
        <f t="shared" ca="1" si="470"/>
        <v>1.0004373900000001</v>
      </c>
      <c r="F1621" s="123">
        <f ca="1">(TRUNC(PRODUCT($E$12:$E1620),16))</f>
        <v>1.3969160609536799</v>
      </c>
      <c r="G1621" s="123">
        <f t="shared" ca="1" si="471"/>
        <v>1.3333270870759</v>
      </c>
      <c r="H1621" s="123">
        <f t="shared" ca="1" si="472"/>
        <v>1.0476919499999999</v>
      </c>
      <c r="I1621" s="124">
        <f t="shared" si="485"/>
        <v>1.15E-2</v>
      </c>
      <c r="J1621" s="125">
        <f t="shared" si="473"/>
        <v>45166</v>
      </c>
      <c r="K1621" s="126">
        <f t="shared" si="474"/>
        <v>101</v>
      </c>
      <c r="L1621" s="127">
        <f t="shared" si="475"/>
        <v>101</v>
      </c>
      <c r="M1621" s="128">
        <f t="shared" si="476"/>
        <v>1.004593343</v>
      </c>
      <c r="N1621" s="128">
        <f t="shared" ca="1" si="477"/>
        <v>1.052504358</v>
      </c>
      <c r="O1621" s="127">
        <f t="shared" si="478"/>
        <v>0</v>
      </c>
      <c r="P1621" s="123">
        <f t="shared" ca="1" si="479"/>
        <v>525.04358000000002</v>
      </c>
      <c r="Q1621" s="129">
        <f t="shared" si="480"/>
        <v>0</v>
      </c>
      <c r="R1621" s="130" t="str">
        <f t="shared" si="481"/>
        <v>J=</v>
      </c>
      <c r="S1621" s="125">
        <f t="shared" si="482"/>
        <v>45348</v>
      </c>
      <c r="T1621" s="133" t="str">
        <f t="shared" si="483"/>
        <v>-</v>
      </c>
      <c r="U1621" s="6"/>
      <c r="V1621" s="6"/>
      <c r="W1621" s="6"/>
      <c r="X1621" s="7"/>
      <c r="Y1621" s="1"/>
      <c r="Z1621" s="6"/>
      <c r="AA1621" s="7"/>
      <c r="AB1621" s="7"/>
      <c r="AC1621" s="7"/>
      <c r="AD1621" s="6"/>
      <c r="AE1621" s="8"/>
      <c r="AF1621" s="6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</row>
    <row r="1622" spans="1:212" x14ac:dyDescent="0.2">
      <c r="A1622" s="122">
        <f t="shared" si="484"/>
        <v>45316</v>
      </c>
      <c r="B1622" s="121">
        <f t="shared" ca="1" si="468"/>
        <v>10530.124919989999</v>
      </c>
      <c r="C1622" s="123">
        <f t="shared" si="469"/>
        <v>10000</v>
      </c>
      <c r="D1622" s="124">
        <f ca="1">IF(A1622&lt;$B$1,VLOOKUP(A1622,[1]DI!$A$4:$B$15000,2,FALSE),0)</f>
        <v>0.11650000000000001</v>
      </c>
      <c r="E1622" s="123">
        <f t="shared" ca="1" si="470"/>
        <v>1.0004373900000001</v>
      </c>
      <c r="F1622" s="123">
        <f ca="1">(TRUNC(PRODUCT($E$12:$E1621),16))</f>
        <v>1.39752705806958</v>
      </c>
      <c r="G1622" s="123">
        <f t="shared" ca="1" si="471"/>
        <v>1.3333270870759</v>
      </c>
      <c r="H1622" s="123">
        <f t="shared" ca="1" si="472"/>
        <v>1.0481502</v>
      </c>
      <c r="I1622" s="124">
        <f t="shared" si="485"/>
        <v>1.15E-2</v>
      </c>
      <c r="J1622" s="125">
        <f t="shared" si="473"/>
        <v>45166</v>
      </c>
      <c r="K1622" s="126">
        <f t="shared" si="474"/>
        <v>102</v>
      </c>
      <c r="L1622" s="127">
        <f t="shared" si="475"/>
        <v>102</v>
      </c>
      <c r="M1622" s="128">
        <f t="shared" si="476"/>
        <v>1.004638927</v>
      </c>
      <c r="N1622" s="128">
        <f t="shared" ca="1" si="477"/>
        <v>1.0530124919999999</v>
      </c>
      <c r="O1622" s="127">
        <f t="shared" si="478"/>
        <v>0</v>
      </c>
      <c r="P1622" s="123">
        <f t="shared" ca="1" si="479"/>
        <v>530.12491998999997</v>
      </c>
      <c r="Q1622" s="129">
        <f t="shared" si="480"/>
        <v>0</v>
      </c>
      <c r="R1622" s="130" t="str">
        <f t="shared" si="481"/>
        <v>J=</v>
      </c>
      <c r="S1622" s="125">
        <f t="shared" si="482"/>
        <v>45348</v>
      </c>
      <c r="T1622" s="133" t="str">
        <f t="shared" si="483"/>
        <v>-</v>
      </c>
      <c r="U1622" s="6"/>
      <c r="V1622" s="6"/>
      <c r="W1622" s="6"/>
      <c r="X1622" s="7"/>
      <c r="Y1622" s="1"/>
      <c r="Z1622" s="6"/>
      <c r="AA1622" s="7"/>
      <c r="AB1622" s="7"/>
      <c r="AC1622" s="7"/>
      <c r="AD1622" s="6"/>
      <c r="AE1622" s="8"/>
      <c r="AF1622" s="6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</row>
    <row r="1623" spans="1:212" x14ac:dyDescent="0.2">
      <c r="A1623" s="122">
        <f t="shared" si="484"/>
        <v>45317</v>
      </c>
      <c r="B1623" s="121">
        <f t="shared" ca="1" si="468"/>
        <v>10535.20870999</v>
      </c>
      <c r="C1623" s="123">
        <f t="shared" si="469"/>
        <v>10000</v>
      </c>
      <c r="D1623" s="124">
        <f ca="1">IF(A1623&lt;$B$1,VLOOKUP(A1623,[1]DI!$A$4:$B$15000,2,FALSE),0)</f>
        <v>0.11650000000000001</v>
      </c>
      <c r="E1623" s="123">
        <f t="shared" ca="1" si="470"/>
        <v>1.0004373900000001</v>
      </c>
      <c r="F1623" s="123">
        <f ca="1">(TRUNC(PRODUCT($E$12:$E1622),16))</f>
        <v>1.3981383224295101</v>
      </c>
      <c r="G1623" s="123">
        <f t="shared" ca="1" si="471"/>
        <v>1.3333270870759</v>
      </c>
      <c r="H1623" s="123">
        <f t="shared" ca="1" si="472"/>
        <v>1.04860865</v>
      </c>
      <c r="I1623" s="124">
        <f t="shared" si="485"/>
        <v>1.15E-2</v>
      </c>
      <c r="J1623" s="125">
        <f t="shared" si="473"/>
        <v>45166</v>
      </c>
      <c r="K1623" s="126">
        <f t="shared" si="474"/>
        <v>103</v>
      </c>
      <c r="L1623" s="127">
        <f t="shared" si="475"/>
        <v>103</v>
      </c>
      <c r="M1623" s="128">
        <f t="shared" si="476"/>
        <v>1.0046845129999999</v>
      </c>
      <c r="N1623" s="128">
        <f t="shared" ca="1" si="477"/>
        <v>1.0535208709999999</v>
      </c>
      <c r="O1623" s="127">
        <f t="shared" si="478"/>
        <v>0</v>
      </c>
      <c r="P1623" s="123">
        <f t="shared" ca="1" si="479"/>
        <v>535.20870998999999</v>
      </c>
      <c r="Q1623" s="129">
        <f t="shared" si="480"/>
        <v>0</v>
      </c>
      <c r="R1623" s="130" t="str">
        <f t="shared" si="481"/>
        <v>J=</v>
      </c>
      <c r="S1623" s="125">
        <f t="shared" si="482"/>
        <v>45348</v>
      </c>
      <c r="T1623" s="133" t="str">
        <f t="shared" si="483"/>
        <v>-</v>
      </c>
      <c r="U1623" s="6"/>
      <c r="V1623" s="6"/>
      <c r="W1623" s="6"/>
      <c r="X1623" s="7"/>
      <c r="Y1623" s="1"/>
      <c r="Z1623" s="6"/>
      <c r="AA1623" s="7"/>
      <c r="AB1623" s="7"/>
      <c r="AC1623" s="7"/>
      <c r="AD1623" s="6"/>
      <c r="AE1623" s="8"/>
      <c r="AF1623" s="6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</row>
    <row r="1624" spans="1:212" x14ac:dyDescent="0.2">
      <c r="A1624" s="122">
        <f t="shared" si="484"/>
        <v>45318</v>
      </c>
      <c r="B1624" s="121">
        <f t="shared" ca="1" si="468"/>
        <v>10540.295040000001</v>
      </c>
      <c r="C1624" s="123">
        <f t="shared" si="469"/>
        <v>10000</v>
      </c>
      <c r="D1624" s="124">
        <f ca="1">IF(A1624&lt;$B$1,VLOOKUP(A1624,[1]DI!$A$4:$B$15000,2,FALSE),0)</f>
        <v>0</v>
      </c>
      <c r="E1624" s="123">
        <f t="shared" ca="1" si="470"/>
        <v>1</v>
      </c>
      <c r="F1624" s="123">
        <f ca="1">(TRUNC(PRODUCT($E$12:$E1623),16))</f>
        <v>1.39874985415036</v>
      </c>
      <c r="G1624" s="123">
        <f t="shared" ca="1" si="471"/>
        <v>1.3333270870759</v>
      </c>
      <c r="H1624" s="123">
        <f t="shared" ca="1" si="472"/>
        <v>1.0490673100000001</v>
      </c>
      <c r="I1624" s="124">
        <f t="shared" si="485"/>
        <v>1.15E-2</v>
      </c>
      <c r="J1624" s="125">
        <f t="shared" si="473"/>
        <v>45166</v>
      </c>
      <c r="K1624" s="126">
        <f t="shared" si="474"/>
        <v>103</v>
      </c>
      <c r="L1624" s="127">
        <f t="shared" si="475"/>
        <v>104</v>
      </c>
      <c r="M1624" s="128">
        <f t="shared" si="476"/>
        <v>1.004730101</v>
      </c>
      <c r="N1624" s="128">
        <f t="shared" ca="1" si="477"/>
        <v>1.0540295040000001</v>
      </c>
      <c r="O1624" s="127">
        <f t="shared" si="478"/>
        <v>0</v>
      </c>
      <c r="P1624" s="123">
        <f t="shared" ca="1" si="479"/>
        <v>540.29503999999997</v>
      </c>
      <c r="Q1624" s="129">
        <f t="shared" si="480"/>
        <v>0</v>
      </c>
      <c r="R1624" s="130" t="str">
        <f t="shared" si="481"/>
        <v>J=</v>
      </c>
      <c r="S1624" s="125">
        <f t="shared" si="482"/>
        <v>45348</v>
      </c>
      <c r="T1624" s="133" t="str">
        <f t="shared" si="483"/>
        <v>-</v>
      </c>
      <c r="U1624" s="6"/>
      <c r="V1624" s="6"/>
      <c r="W1624" s="6"/>
      <c r="X1624" s="7"/>
      <c r="Y1624" s="1"/>
      <c r="Z1624" s="6"/>
      <c r="AA1624" s="7"/>
      <c r="AB1624" s="7"/>
      <c r="AC1624" s="7"/>
      <c r="AD1624" s="6"/>
      <c r="AE1624" s="8"/>
      <c r="AF1624" s="6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</row>
    <row r="1625" spans="1:212" x14ac:dyDescent="0.2">
      <c r="A1625" s="122">
        <f t="shared" si="484"/>
        <v>45319</v>
      </c>
      <c r="B1625" s="121">
        <f t="shared" ca="1" si="468"/>
        <v>10540.295040000001</v>
      </c>
      <c r="C1625" s="123">
        <f t="shared" si="469"/>
        <v>10000</v>
      </c>
      <c r="D1625" s="124">
        <f ca="1">IF(A1625&lt;$B$1,VLOOKUP(A1625,[1]DI!$A$4:$B$15000,2,FALSE),0)</f>
        <v>0</v>
      </c>
      <c r="E1625" s="123">
        <f t="shared" ca="1" si="470"/>
        <v>1</v>
      </c>
      <c r="F1625" s="123">
        <f ca="1">(TRUNC(PRODUCT($E$12:$E1624),16))</f>
        <v>1.39874985415036</v>
      </c>
      <c r="G1625" s="123">
        <f t="shared" ca="1" si="471"/>
        <v>1.3333270870759</v>
      </c>
      <c r="H1625" s="123">
        <f t="shared" ca="1" si="472"/>
        <v>1.0490673100000001</v>
      </c>
      <c r="I1625" s="124">
        <f t="shared" si="485"/>
        <v>1.15E-2</v>
      </c>
      <c r="J1625" s="125">
        <f t="shared" si="473"/>
        <v>45166</v>
      </c>
      <c r="K1625" s="126">
        <f t="shared" si="474"/>
        <v>103</v>
      </c>
      <c r="L1625" s="127">
        <f t="shared" si="475"/>
        <v>104</v>
      </c>
      <c r="M1625" s="128">
        <f t="shared" si="476"/>
        <v>1.004730101</v>
      </c>
      <c r="N1625" s="128">
        <f t="shared" ca="1" si="477"/>
        <v>1.0540295040000001</v>
      </c>
      <c r="O1625" s="127">
        <f t="shared" si="478"/>
        <v>0</v>
      </c>
      <c r="P1625" s="123">
        <f t="shared" ca="1" si="479"/>
        <v>540.29503999999997</v>
      </c>
      <c r="Q1625" s="129">
        <f t="shared" si="480"/>
        <v>0</v>
      </c>
      <c r="R1625" s="130" t="str">
        <f t="shared" si="481"/>
        <v>J=</v>
      </c>
      <c r="S1625" s="125">
        <f t="shared" si="482"/>
        <v>45348</v>
      </c>
      <c r="T1625" s="133" t="str">
        <f t="shared" si="483"/>
        <v>-</v>
      </c>
      <c r="U1625" s="6"/>
      <c r="V1625" s="6"/>
      <c r="W1625" s="6"/>
      <c r="X1625" s="7"/>
      <c r="Y1625" s="1"/>
      <c r="Z1625" s="6"/>
      <c r="AA1625" s="7"/>
      <c r="AB1625" s="7"/>
      <c r="AC1625" s="7"/>
      <c r="AD1625" s="6"/>
      <c r="AE1625" s="8"/>
      <c r="AF1625" s="6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</row>
    <row r="1626" spans="1:212" x14ac:dyDescent="0.2">
      <c r="A1626" s="122">
        <f t="shared" si="484"/>
        <v>45320</v>
      </c>
      <c r="B1626" s="121">
        <f t="shared" ca="1" si="468"/>
        <v>10540.295040000001</v>
      </c>
      <c r="C1626" s="123">
        <f t="shared" si="469"/>
        <v>10000</v>
      </c>
      <c r="D1626" s="124">
        <f ca="1">IF(A1626&lt;$B$1,VLOOKUP(A1626,[1]DI!$A$4:$B$15000,2,FALSE),0)</f>
        <v>0.11650000000000001</v>
      </c>
      <c r="E1626" s="123">
        <f t="shared" ca="1" si="470"/>
        <v>1.0004373900000001</v>
      </c>
      <c r="F1626" s="123">
        <f ca="1">(TRUNC(PRODUCT($E$12:$E1625),16))</f>
        <v>1.39874985415036</v>
      </c>
      <c r="G1626" s="123">
        <f t="shared" ca="1" si="471"/>
        <v>1.3333270870759</v>
      </c>
      <c r="H1626" s="123">
        <f t="shared" ca="1" si="472"/>
        <v>1.0490673100000001</v>
      </c>
      <c r="I1626" s="124">
        <f t="shared" si="485"/>
        <v>1.15E-2</v>
      </c>
      <c r="J1626" s="125">
        <f t="shared" si="473"/>
        <v>45166</v>
      </c>
      <c r="K1626" s="126">
        <f t="shared" si="474"/>
        <v>104</v>
      </c>
      <c r="L1626" s="127">
        <f t="shared" si="475"/>
        <v>104</v>
      </c>
      <c r="M1626" s="128">
        <f t="shared" si="476"/>
        <v>1.004730101</v>
      </c>
      <c r="N1626" s="128">
        <f t="shared" ca="1" si="477"/>
        <v>1.0540295040000001</v>
      </c>
      <c r="O1626" s="127">
        <f t="shared" si="478"/>
        <v>0</v>
      </c>
      <c r="P1626" s="123">
        <f t="shared" ca="1" si="479"/>
        <v>540.29503999999997</v>
      </c>
      <c r="Q1626" s="129">
        <f t="shared" si="480"/>
        <v>0</v>
      </c>
      <c r="R1626" s="130" t="str">
        <f t="shared" si="481"/>
        <v>J=</v>
      </c>
      <c r="S1626" s="125">
        <f t="shared" si="482"/>
        <v>45348</v>
      </c>
      <c r="T1626" s="133" t="str">
        <f t="shared" si="483"/>
        <v>-</v>
      </c>
      <c r="U1626" s="6"/>
      <c r="V1626" s="6"/>
      <c r="W1626" s="6"/>
      <c r="X1626" s="7"/>
      <c r="Y1626" s="1"/>
      <c r="Z1626" s="6"/>
      <c r="AA1626" s="7"/>
      <c r="AB1626" s="7"/>
      <c r="AC1626" s="7"/>
      <c r="AD1626" s="6"/>
      <c r="AE1626" s="8"/>
      <c r="AF1626" s="6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</row>
    <row r="1627" spans="1:212" x14ac:dyDescent="0.2">
      <c r="A1627" s="122">
        <f t="shared" si="484"/>
        <v>45321</v>
      </c>
      <c r="B1627" s="121">
        <f t="shared" ca="1" si="468"/>
        <v>10545.38373</v>
      </c>
      <c r="C1627" s="123">
        <f t="shared" si="469"/>
        <v>10000</v>
      </c>
      <c r="D1627" s="124">
        <f ca="1">IF(A1627&lt;$B$1,VLOOKUP(A1627,[1]DI!$A$4:$B$15000,2,FALSE),0)</f>
        <v>0.11650000000000001</v>
      </c>
      <c r="E1627" s="123">
        <f t="shared" ca="1" si="470"/>
        <v>1.0004373900000001</v>
      </c>
      <c r="F1627" s="123">
        <f ca="1">(TRUNC(PRODUCT($E$12:$E1626),16))</f>
        <v>1.39936165334906</v>
      </c>
      <c r="G1627" s="123">
        <f t="shared" ca="1" si="471"/>
        <v>1.3333270870759</v>
      </c>
      <c r="H1627" s="123">
        <f t="shared" ca="1" si="472"/>
        <v>1.0495261600000001</v>
      </c>
      <c r="I1627" s="124">
        <f t="shared" si="485"/>
        <v>1.15E-2</v>
      </c>
      <c r="J1627" s="125">
        <f t="shared" si="473"/>
        <v>45166</v>
      </c>
      <c r="K1627" s="126">
        <f t="shared" si="474"/>
        <v>105</v>
      </c>
      <c r="L1627" s="127">
        <f t="shared" si="475"/>
        <v>105</v>
      </c>
      <c r="M1627" s="128">
        <f t="shared" si="476"/>
        <v>1.0047756910000001</v>
      </c>
      <c r="N1627" s="128">
        <f t="shared" ca="1" si="477"/>
        <v>1.054538373</v>
      </c>
      <c r="O1627" s="127">
        <f t="shared" si="478"/>
        <v>0</v>
      </c>
      <c r="P1627" s="123">
        <f t="shared" ca="1" si="479"/>
        <v>545.38373000000001</v>
      </c>
      <c r="Q1627" s="129">
        <f t="shared" si="480"/>
        <v>0</v>
      </c>
      <c r="R1627" s="130" t="str">
        <f t="shared" si="481"/>
        <v>J=</v>
      </c>
      <c r="S1627" s="125">
        <f t="shared" si="482"/>
        <v>45348</v>
      </c>
      <c r="T1627" s="133" t="str">
        <f t="shared" si="483"/>
        <v>-</v>
      </c>
      <c r="U1627" s="6"/>
      <c r="V1627" s="6"/>
      <c r="W1627" s="6"/>
      <c r="X1627" s="7"/>
      <c r="Y1627" s="1"/>
      <c r="Z1627" s="6"/>
      <c r="AA1627" s="7"/>
      <c r="AB1627" s="7"/>
      <c r="AC1627" s="7"/>
      <c r="AD1627" s="6"/>
      <c r="AE1627" s="8"/>
      <c r="AF1627" s="6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</row>
    <row r="1628" spans="1:212" x14ac:dyDescent="0.2">
      <c r="A1628" s="122">
        <f t="shared" si="484"/>
        <v>45322</v>
      </c>
      <c r="B1628" s="121">
        <f t="shared" ca="1" si="468"/>
        <v>10550.47487</v>
      </c>
      <c r="C1628" s="123">
        <f t="shared" si="469"/>
        <v>10000</v>
      </c>
      <c r="D1628" s="124">
        <f ca="1">IF(A1628&lt;$B$1,VLOOKUP(A1628,[1]DI!$A$4:$B$15000,2,FALSE),0)</f>
        <v>0.11650000000000001</v>
      </c>
      <c r="E1628" s="123">
        <f t="shared" ca="1" si="470"/>
        <v>1.0004373900000001</v>
      </c>
      <c r="F1628" s="123">
        <f ca="1">(TRUNC(PRODUCT($E$12:$E1627),16))</f>
        <v>1.3999737201426199</v>
      </c>
      <c r="G1628" s="123">
        <f t="shared" ca="1" si="471"/>
        <v>1.3333270870759</v>
      </c>
      <c r="H1628" s="123">
        <f t="shared" ca="1" si="472"/>
        <v>1.04998521</v>
      </c>
      <c r="I1628" s="124">
        <f t="shared" si="485"/>
        <v>1.15E-2</v>
      </c>
      <c r="J1628" s="125">
        <f t="shared" si="473"/>
        <v>45166</v>
      </c>
      <c r="K1628" s="126">
        <f t="shared" si="474"/>
        <v>106</v>
      </c>
      <c r="L1628" s="127">
        <f t="shared" si="475"/>
        <v>106</v>
      </c>
      <c r="M1628" s="128">
        <f t="shared" si="476"/>
        <v>1.0048212839999999</v>
      </c>
      <c r="N1628" s="128">
        <f t="shared" ca="1" si="477"/>
        <v>1.055047487</v>
      </c>
      <c r="O1628" s="127">
        <f t="shared" si="478"/>
        <v>0</v>
      </c>
      <c r="P1628" s="123">
        <f t="shared" ca="1" si="479"/>
        <v>550.47487000000001</v>
      </c>
      <c r="Q1628" s="129">
        <f t="shared" si="480"/>
        <v>0</v>
      </c>
      <c r="R1628" s="130" t="str">
        <f t="shared" si="481"/>
        <v>J=</v>
      </c>
      <c r="S1628" s="125">
        <f t="shared" si="482"/>
        <v>45348</v>
      </c>
      <c r="T1628" s="133" t="str">
        <f t="shared" si="483"/>
        <v>-</v>
      </c>
      <c r="U1628" s="6"/>
      <c r="V1628" s="6"/>
      <c r="W1628" s="6"/>
      <c r="X1628" s="7"/>
      <c r="Y1628" s="1"/>
      <c r="Z1628" s="6"/>
      <c r="AA1628" s="7"/>
      <c r="AB1628" s="7"/>
      <c r="AC1628" s="7"/>
      <c r="AD1628" s="6"/>
      <c r="AE1628" s="8"/>
      <c r="AF1628" s="6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</row>
    <row r="1629" spans="1:212" x14ac:dyDescent="0.2">
      <c r="A1629" s="122">
        <f t="shared" si="484"/>
        <v>45323</v>
      </c>
      <c r="B1629" s="121">
        <f t="shared" ca="1" si="468"/>
        <v>10555.56844999</v>
      </c>
      <c r="C1629" s="123">
        <f t="shared" si="469"/>
        <v>10000</v>
      </c>
      <c r="D1629" s="124">
        <f ca="1">IF(A1629&lt;$B$1,VLOOKUP(A1629,[1]DI!$A$4:$B$15000,2,FALSE),0)</f>
        <v>0.1115</v>
      </c>
      <c r="E1629" s="123">
        <f t="shared" ca="1" si="470"/>
        <v>1.00041957</v>
      </c>
      <c r="F1629" s="123">
        <f ca="1">(TRUNC(PRODUCT($E$12:$E1628),16))</f>
        <v>1.4005860546480799</v>
      </c>
      <c r="G1629" s="123">
        <f t="shared" ca="1" si="471"/>
        <v>1.3333270870759</v>
      </c>
      <c r="H1629" s="123">
        <f t="shared" ca="1" si="472"/>
        <v>1.05044446</v>
      </c>
      <c r="I1629" s="124">
        <f t="shared" si="485"/>
        <v>1.15E-2</v>
      </c>
      <c r="J1629" s="125">
        <f t="shared" si="473"/>
        <v>45166</v>
      </c>
      <c r="K1629" s="126">
        <f t="shared" si="474"/>
        <v>107</v>
      </c>
      <c r="L1629" s="127">
        <f t="shared" si="475"/>
        <v>107</v>
      </c>
      <c r="M1629" s="128">
        <f t="shared" si="476"/>
        <v>1.0048668780000001</v>
      </c>
      <c r="N1629" s="128">
        <f t="shared" ca="1" si="477"/>
        <v>1.0555568449999999</v>
      </c>
      <c r="O1629" s="127">
        <f t="shared" si="478"/>
        <v>0</v>
      </c>
      <c r="P1629" s="123">
        <f t="shared" ca="1" si="479"/>
        <v>555.56844998999998</v>
      </c>
      <c r="Q1629" s="129">
        <f t="shared" si="480"/>
        <v>0</v>
      </c>
      <c r="R1629" s="130" t="str">
        <f t="shared" si="481"/>
        <v>J=</v>
      </c>
      <c r="S1629" s="125">
        <f t="shared" si="482"/>
        <v>45348</v>
      </c>
      <c r="T1629" s="133" t="str">
        <f t="shared" si="483"/>
        <v>-</v>
      </c>
      <c r="U1629" s="6"/>
      <c r="V1629" s="6"/>
      <c r="W1629" s="6"/>
      <c r="X1629" s="7"/>
      <c r="Y1629" s="1"/>
      <c r="Z1629" s="6"/>
      <c r="AA1629" s="7"/>
      <c r="AB1629" s="7"/>
      <c r="AC1629" s="7"/>
      <c r="AD1629" s="6"/>
      <c r="AE1629" s="8"/>
      <c r="AF1629" s="6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</row>
    <row r="1630" spans="1:212" x14ac:dyDescent="0.2">
      <c r="A1630" s="122">
        <f t="shared" si="484"/>
        <v>45324</v>
      </c>
      <c r="B1630" s="121">
        <f t="shared" ca="1" si="468"/>
        <v>10560.476459990001</v>
      </c>
      <c r="C1630" s="123">
        <f t="shared" si="469"/>
        <v>10000</v>
      </c>
      <c r="D1630" s="124">
        <f ca="1">IF(A1630&lt;$B$1,VLOOKUP(A1630,[1]DI!$A$4:$B$15000,2,FALSE),0)</f>
        <v>0.1115</v>
      </c>
      <c r="E1630" s="123">
        <f t="shared" ca="1" si="470"/>
        <v>1.00041957</v>
      </c>
      <c r="F1630" s="123">
        <f ca="1">(TRUNC(PRODUCT($E$12:$E1629),16))</f>
        <v>1.40117369853903</v>
      </c>
      <c r="G1630" s="123">
        <f t="shared" ca="1" si="471"/>
        <v>1.3333270870759</v>
      </c>
      <c r="H1630" s="123">
        <f t="shared" ca="1" si="472"/>
        <v>1.0508852</v>
      </c>
      <c r="I1630" s="124">
        <f t="shared" si="485"/>
        <v>1.15E-2</v>
      </c>
      <c r="J1630" s="125">
        <f t="shared" si="473"/>
        <v>45166</v>
      </c>
      <c r="K1630" s="126">
        <f t="shared" si="474"/>
        <v>108</v>
      </c>
      <c r="L1630" s="127">
        <f t="shared" si="475"/>
        <v>108</v>
      </c>
      <c r="M1630" s="128">
        <f t="shared" si="476"/>
        <v>1.0049124739999999</v>
      </c>
      <c r="N1630" s="128">
        <f t="shared" ca="1" si="477"/>
        <v>1.0560476459999999</v>
      </c>
      <c r="O1630" s="127">
        <f t="shared" si="478"/>
        <v>0</v>
      </c>
      <c r="P1630" s="123">
        <f t="shared" ca="1" si="479"/>
        <v>560.47645998999997</v>
      </c>
      <c r="Q1630" s="129">
        <f t="shared" si="480"/>
        <v>0</v>
      </c>
      <c r="R1630" s="130" t="str">
        <f t="shared" si="481"/>
        <v>J=</v>
      </c>
      <c r="S1630" s="125">
        <f t="shared" si="482"/>
        <v>45348</v>
      </c>
      <c r="T1630" s="133" t="str">
        <f t="shared" si="483"/>
        <v>-</v>
      </c>
      <c r="U1630" s="6"/>
      <c r="V1630" s="6"/>
      <c r="W1630" s="6"/>
      <c r="X1630" s="7"/>
      <c r="Y1630" s="1"/>
      <c r="Z1630" s="6"/>
      <c r="AA1630" s="7"/>
      <c r="AB1630" s="7"/>
      <c r="AC1630" s="7"/>
      <c r="AD1630" s="6"/>
      <c r="AE1630" s="8"/>
      <c r="AF1630" s="6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</row>
    <row r="1631" spans="1:212" x14ac:dyDescent="0.2">
      <c r="A1631" s="122">
        <f t="shared" si="484"/>
        <v>45325</v>
      </c>
      <c r="B1631" s="121">
        <f t="shared" ca="1" si="468"/>
        <v>10565.38672</v>
      </c>
      <c r="C1631" s="123">
        <f t="shared" si="469"/>
        <v>10000</v>
      </c>
      <c r="D1631" s="124">
        <f ca="1">IF(A1631&lt;$B$1,VLOOKUP(A1631,[1]DI!$A$4:$B$15000,2,FALSE),0)</f>
        <v>0</v>
      </c>
      <c r="E1631" s="123">
        <f t="shared" ca="1" si="470"/>
        <v>1</v>
      </c>
      <c r="F1631" s="123">
        <f ca="1">(TRUNC(PRODUCT($E$12:$E1630),16))</f>
        <v>1.40176158898772</v>
      </c>
      <c r="G1631" s="123">
        <f t="shared" ca="1" si="471"/>
        <v>1.3333270870759</v>
      </c>
      <c r="H1631" s="123">
        <f t="shared" ca="1" si="472"/>
        <v>1.0513261199999999</v>
      </c>
      <c r="I1631" s="124">
        <f t="shared" si="485"/>
        <v>1.15E-2</v>
      </c>
      <c r="J1631" s="125">
        <f t="shared" si="473"/>
        <v>45166</v>
      </c>
      <c r="K1631" s="126">
        <f t="shared" si="474"/>
        <v>108</v>
      </c>
      <c r="L1631" s="127">
        <f t="shared" si="475"/>
        <v>109</v>
      </c>
      <c r="M1631" s="128">
        <f t="shared" si="476"/>
        <v>1.0049580730000001</v>
      </c>
      <c r="N1631" s="128">
        <f t="shared" ca="1" si="477"/>
        <v>1.0565386720000001</v>
      </c>
      <c r="O1631" s="127">
        <f t="shared" si="478"/>
        <v>0</v>
      </c>
      <c r="P1631" s="123">
        <f t="shared" ca="1" si="479"/>
        <v>565.38671999999997</v>
      </c>
      <c r="Q1631" s="129">
        <f t="shared" si="480"/>
        <v>0</v>
      </c>
      <c r="R1631" s="130" t="str">
        <f t="shared" si="481"/>
        <v>J=</v>
      </c>
      <c r="S1631" s="125">
        <f t="shared" si="482"/>
        <v>45348</v>
      </c>
      <c r="T1631" s="133" t="str">
        <f t="shared" si="483"/>
        <v>-</v>
      </c>
      <c r="U1631" s="6"/>
      <c r="V1631" s="6"/>
      <c r="W1631" s="6"/>
      <c r="X1631" s="7"/>
      <c r="Y1631" s="1"/>
      <c r="Z1631" s="6"/>
      <c r="AA1631" s="7"/>
      <c r="AB1631" s="7"/>
      <c r="AC1631" s="7"/>
      <c r="AD1631" s="6"/>
      <c r="AE1631" s="8"/>
      <c r="AF1631" s="6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</row>
    <row r="1632" spans="1:212" x14ac:dyDescent="0.2">
      <c r="A1632" s="122">
        <f t="shared" si="484"/>
        <v>45326</v>
      </c>
      <c r="B1632" s="121">
        <f t="shared" ca="1" si="468"/>
        <v>10565.38672</v>
      </c>
      <c r="C1632" s="123">
        <f t="shared" si="469"/>
        <v>10000</v>
      </c>
      <c r="D1632" s="124">
        <f ca="1">IF(A1632&lt;$B$1,VLOOKUP(A1632,[1]DI!$A$4:$B$15000,2,FALSE),0)</f>
        <v>0</v>
      </c>
      <c r="E1632" s="123">
        <f t="shared" ca="1" si="470"/>
        <v>1</v>
      </c>
      <c r="F1632" s="123">
        <f ca="1">(TRUNC(PRODUCT($E$12:$E1631),16))</f>
        <v>1.40176158898772</v>
      </c>
      <c r="G1632" s="123">
        <f t="shared" ca="1" si="471"/>
        <v>1.3333270870759</v>
      </c>
      <c r="H1632" s="123">
        <f t="shared" ca="1" si="472"/>
        <v>1.0513261199999999</v>
      </c>
      <c r="I1632" s="124">
        <f t="shared" si="485"/>
        <v>1.15E-2</v>
      </c>
      <c r="J1632" s="125">
        <f t="shared" si="473"/>
        <v>45166</v>
      </c>
      <c r="K1632" s="126">
        <f t="shared" si="474"/>
        <v>108</v>
      </c>
      <c r="L1632" s="127">
        <f t="shared" si="475"/>
        <v>109</v>
      </c>
      <c r="M1632" s="128">
        <f t="shared" si="476"/>
        <v>1.0049580730000001</v>
      </c>
      <c r="N1632" s="128">
        <f t="shared" ca="1" si="477"/>
        <v>1.0565386720000001</v>
      </c>
      <c r="O1632" s="127">
        <f t="shared" si="478"/>
        <v>0</v>
      </c>
      <c r="P1632" s="123">
        <f t="shared" ca="1" si="479"/>
        <v>565.38671999999997</v>
      </c>
      <c r="Q1632" s="129">
        <f t="shared" si="480"/>
        <v>0</v>
      </c>
      <c r="R1632" s="130" t="str">
        <f t="shared" si="481"/>
        <v>J=</v>
      </c>
      <c r="S1632" s="125">
        <f t="shared" si="482"/>
        <v>45348</v>
      </c>
      <c r="T1632" s="133" t="str">
        <f t="shared" si="483"/>
        <v>-</v>
      </c>
      <c r="U1632" s="6"/>
      <c r="V1632" s="6"/>
      <c r="W1632" s="6"/>
      <c r="X1632" s="7"/>
      <c r="Y1632" s="1"/>
      <c r="Z1632" s="6"/>
      <c r="AA1632" s="7"/>
      <c r="AB1632" s="7"/>
      <c r="AC1632" s="7"/>
      <c r="AD1632" s="6"/>
      <c r="AE1632" s="8"/>
      <c r="AF1632" s="6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</row>
    <row r="1633" spans="1:212" x14ac:dyDescent="0.2">
      <c r="A1633" s="122">
        <f t="shared" si="484"/>
        <v>45327</v>
      </c>
      <c r="B1633" s="121">
        <f t="shared" ca="1" si="468"/>
        <v>10565.38672</v>
      </c>
      <c r="C1633" s="123">
        <f t="shared" si="469"/>
        <v>10000</v>
      </c>
      <c r="D1633" s="124">
        <f ca="1">IF(A1633&lt;$B$1,VLOOKUP(A1633,[1]DI!$A$4:$B$15000,2,FALSE),0)</f>
        <v>0.1115</v>
      </c>
      <c r="E1633" s="123">
        <f t="shared" ca="1" si="470"/>
        <v>1.00041957</v>
      </c>
      <c r="F1633" s="123">
        <f ca="1">(TRUNC(PRODUCT($E$12:$E1632),16))</f>
        <v>1.40176158898772</v>
      </c>
      <c r="G1633" s="123">
        <f t="shared" ca="1" si="471"/>
        <v>1.3333270870759</v>
      </c>
      <c r="H1633" s="123">
        <f t="shared" ca="1" si="472"/>
        <v>1.0513261199999999</v>
      </c>
      <c r="I1633" s="124">
        <f t="shared" si="485"/>
        <v>1.15E-2</v>
      </c>
      <c r="J1633" s="125">
        <f t="shared" si="473"/>
        <v>45166</v>
      </c>
      <c r="K1633" s="126">
        <f t="shared" si="474"/>
        <v>109</v>
      </c>
      <c r="L1633" s="127">
        <f t="shared" si="475"/>
        <v>109</v>
      </c>
      <c r="M1633" s="128">
        <f t="shared" si="476"/>
        <v>1.0049580730000001</v>
      </c>
      <c r="N1633" s="128">
        <f t="shared" ca="1" si="477"/>
        <v>1.0565386720000001</v>
      </c>
      <c r="O1633" s="127">
        <f t="shared" si="478"/>
        <v>0</v>
      </c>
      <c r="P1633" s="123">
        <f t="shared" ca="1" si="479"/>
        <v>565.38671999999997</v>
      </c>
      <c r="Q1633" s="129">
        <f t="shared" si="480"/>
        <v>0</v>
      </c>
      <c r="R1633" s="130" t="str">
        <f t="shared" si="481"/>
        <v>J=</v>
      </c>
      <c r="S1633" s="125">
        <f t="shared" si="482"/>
        <v>45348</v>
      </c>
      <c r="T1633" s="133" t="str">
        <f t="shared" si="483"/>
        <v>-</v>
      </c>
      <c r="U1633" s="6"/>
      <c r="V1633" s="6"/>
      <c r="W1633" s="6"/>
      <c r="X1633" s="7"/>
      <c r="Y1633" s="1"/>
      <c r="Z1633" s="6"/>
      <c r="AA1633" s="7"/>
      <c r="AB1633" s="7"/>
      <c r="AC1633" s="7"/>
      <c r="AD1633" s="6"/>
      <c r="AE1633" s="8"/>
      <c r="AF1633" s="6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</row>
    <row r="1634" spans="1:212" x14ac:dyDescent="0.2">
      <c r="A1634" s="122">
        <f t="shared" si="484"/>
        <v>45328</v>
      </c>
      <c r="B1634" s="121">
        <f t="shared" ca="1" si="468"/>
        <v>10570.29919</v>
      </c>
      <c r="C1634" s="123">
        <f t="shared" si="469"/>
        <v>10000</v>
      </c>
      <c r="D1634" s="124">
        <f ca="1">IF(A1634&lt;$B$1,VLOOKUP(A1634,[1]DI!$A$4:$B$15000,2,FALSE),0)</f>
        <v>0.1115</v>
      </c>
      <c r="E1634" s="123">
        <f t="shared" ca="1" si="470"/>
        <v>1.00041957</v>
      </c>
      <c r="F1634" s="123">
        <f ca="1">(TRUNC(PRODUCT($E$12:$E1633),16))</f>
        <v>1.4023497260976101</v>
      </c>
      <c r="G1634" s="123">
        <f t="shared" ca="1" si="471"/>
        <v>1.3333270870759</v>
      </c>
      <c r="H1634" s="123">
        <f t="shared" ca="1" si="472"/>
        <v>1.0517672199999999</v>
      </c>
      <c r="I1634" s="124">
        <f t="shared" si="485"/>
        <v>1.15E-2</v>
      </c>
      <c r="J1634" s="125">
        <f t="shared" si="473"/>
        <v>45166</v>
      </c>
      <c r="K1634" s="126">
        <f t="shared" si="474"/>
        <v>110</v>
      </c>
      <c r="L1634" s="127">
        <f t="shared" si="475"/>
        <v>110</v>
      </c>
      <c r="M1634" s="128">
        <f t="shared" si="476"/>
        <v>1.005003673</v>
      </c>
      <c r="N1634" s="128">
        <f t="shared" ca="1" si="477"/>
        <v>1.0570299190000001</v>
      </c>
      <c r="O1634" s="127">
        <f t="shared" si="478"/>
        <v>0</v>
      </c>
      <c r="P1634" s="123">
        <f t="shared" ca="1" si="479"/>
        <v>570.29918999999995</v>
      </c>
      <c r="Q1634" s="129">
        <f t="shared" si="480"/>
        <v>0</v>
      </c>
      <c r="R1634" s="130" t="str">
        <f t="shared" si="481"/>
        <v>J=</v>
      </c>
      <c r="S1634" s="125">
        <f t="shared" si="482"/>
        <v>45348</v>
      </c>
      <c r="T1634" s="133" t="str">
        <f t="shared" si="483"/>
        <v>-</v>
      </c>
      <c r="U1634" s="6"/>
      <c r="V1634" s="6"/>
      <c r="W1634" s="6"/>
      <c r="X1634" s="7"/>
      <c r="Y1634" s="1"/>
      <c r="Z1634" s="6"/>
      <c r="AA1634" s="7"/>
      <c r="AB1634" s="7"/>
      <c r="AC1634" s="7"/>
      <c r="AD1634" s="6"/>
      <c r="AE1634" s="8"/>
      <c r="AF1634" s="6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</row>
    <row r="1635" spans="1:212" x14ac:dyDescent="0.2">
      <c r="A1635" s="122">
        <f t="shared" si="484"/>
        <v>45329</v>
      </c>
      <c r="B1635" s="121">
        <f t="shared" ca="1" si="468"/>
        <v>10575.21401</v>
      </c>
      <c r="C1635" s="123">
        <f t="shared" si="469"/>
        <v>10000</v>
      </c>
      <c r="D1635" s="124">
        <f ca="1">IF(A1635&lt;$B$1,VLOOKUP(A1635,[1]DI!$A$4:$B$15000,2,FALSE),0)</f>
        <v>0.1115</v>
      </c>
      <c r="E1635" s="123">
        <f t="shared" ca="1" si="470"/>
        <v>1.00041957</v>
      </c>
      <c r="F1635" s="123">
        <f ca="1">(TRUNC(PRODUCT($E$12:$E1634),16))</f>
        <v>1.40293810997219</v>
      </c>
      <c r="G1635" s="123">
        <f t="shared" ca="1" si="471"/>
        <v>1.3333270870759</v>
      </c>
      <c r="H1635" s="123">
        <f t="shared" ca="1" si="472"/>
        <v>1.05220851</v>
      </c>
      <c r="I1635" s="124">
        <f t="shared" si="485"/>
        <v>1.15E-2</v>
      </c>
      <c r="J1635" s="125">
        <f t="shared" si="473"/>
        <v>45166</v>
      </c>
      <c r="K1635" s="126">
        <f t="shared" si="474"/>
        <v>111</v>
      </c>
      <c r="L1635" s="127">
        <f t="shared" si="475"/>
        <v>111</v>
      </c>
      <c r="M1635" s="128">
        <f t="shared" si="476"/>
        <v>1.005049276</v>
      </c>
      <c r="N1635" s="128">
        <f t="shared" ca="1" si="477"/>
        <v>1.057521401</v>
      </c>
      <c r="O1635" s="127">
        <f t="shared" si="478"/>
        <v>0</v>
      </c>
      <c r="P1635" s="123">
        <f t="shared" ca="1" si="479"/>
        <v>575.21401000000003</v>
      </c>
      <c r="Q1635" s="129">
        <f t="shared" si="480"/>
        <v>0</v>
      </c>
      <c r="R1635" s="130" t="str">
        <f t="shared" si="481"/>
        <v>J=</v>
      </c>
      <c r="S1635" s="125">
        <f t="shared" si="482"/>
        <v>45348</v>
      </c>
      <c r="T1635" s="133" t="str">
        <f t="shared" si="483"/>
        <v>-</v>
      </c>
      <c r="U1635" s="6"/>
      <c r="V1635" s="6"/>
      <c r="W1635" s="6"/>
      <c r="X1635" s="7"/>
      <c r="Y1635" s="1"/>
      <c r="Z1635" s="6"/>
      <c r="AA1635" s="7"/>
      <c r="AB1635" s="7"/>
      <c r="AC1635" s="7"/>
      <c r="AD1635" s="6"/>
      <c r="AE1635" s="8"/>
      <c r="AF1635" s="6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</row>
    <row r="1636" spans="1:212" x14ac:dyDescent="0.2">
      <c r="A1636" s="122">
        <f t="shared" si="484"/>
        <v>45330</v>
      </c>
      <c r="B1636" s="121">
        <f t="shared" ca="1" si="468"/>
        <v>10580.13115999</v>
      </c>
      <c r="C1636" s="123">
        <f t="shared" si="469"/>
        <v>10000</v>
      </c>
      <c r="D1636" s="124">
        <f ca="1">IF(A1636&lt;$B$1,VLOOKUP(A1636,[1]DI!$A$4:$B$15000,2,FALSE),0)</f>
        <v>0.1115</v>
      </c>
      <c r="E1636" s="123">
        <f t="shared" ca="1" si="470"/>
        <v>1.00041957</v>
      </c>
      <c r="F1636" s="123">
        <f ca="1">(TRUNC(PRODUCT($E$12:$E1635),16))</f>
        <v>1.4035267407149901</v>
      </c>
      <c r="G1636" s="123">
        <f t="shared" ca="1" si="471"/>
        <v>1.3333270870759</v>
      </c>
      <c r="H1636" s="123">
        <f t="shared" ca="1" si="472"/>
        <v>1.0526499899999999</v>
      </c>
      <c r="I1636" s="124">
        <f t="shared" si="485"/>
        <v>1.15E-2</v>
      </c>
      <c r="J1636" s="125">
        <f t="shared" si="473"/>
        <v>45166</v>
      </c>
      <c r="K1636" s="126">
        <f t="shared" si="474"/>
        <v>112</v>
      </c>
      <c r="L1636" s="127">
        <f t="shared" si="475"/>
        <v>112</v>
      </c>
      <c r="M1636" s="128">
        <f t="shared" si="476"/>
        <v>1.005094881</v>
      </c>
      <c r="N1636" s="128">
        <f t="shared" ca="1" si="477"/>
        <v>1.0580131159999999</v>
      </c>
      <c r="O1636" s="127">
        <f t="shared" si="478"/>
        <v>0</v>
      </c>
      <c r="P1636" s="123">
        <f t="shared" ca="1" si="479"/>
        <v>580.13115999000001</v>
      </c>
      <c r="Q1636" s="129">
        <f t="shared" si="480"/>
        <v>0</v>
      </c>
      <c r="R1636" s="130" t="str">
        <f t="shared" si="481"/>
        <v>J=</v>
      </c>
      <c r="S1636" s="125">
        <f t="shared" si="482"/>
        <v>45348</v>
      </c>
      <c r="T1636" s="133" t="str">
        <f t="shared" si="483"/>
        <v>-</v>
      </c>
      <c r="U1636" s="6"/>
      <c r="V1636" s="6"/>
      <c r="W1636" s="6"/>
      <c r="X1636" s="7"/>
      <c r="Y1636" s="1"/>
      <c r="Z1636" s="6"/>
      <c r="AA1636" s="7"/>
      <c r="AB1636" s="7"/>
      <c r="AC1636" s="7"/>
      <c r="AD1636" s="6"/>
      <c r="AE1636" s="8"/>
      <c r="AF1636" s="6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</row>
    <row r="1637" spans="1:212" x14ac:dyDescent="0.2">
      <c r="A1637" s="122">
        <f t="shared" si="484"/>
        <v>45331</v>
      </c>
      <c r="B1637" s="121">
        <f t="shared" ca="1" si="468"/>
        <v>10585.05054</v>
      </c>
      <c r="C1637" s="123">
        <f t="shared" si="469"/>
        <v>10000</v>
      </c>
      <c r="D1637" s="124">
        <f ca="1">IF(A1637&lt;$B$1,VLOOKUP(A1637,[1]DI!$A$4:$B$15000,2,FALSE),0)</f>
        <v>0.1115</v>
      </c>
      <c r="E1637" s="123">
        <f t="shared" ca="1" si="470"/>
        <v>1.00041957</v>
      </c>
      <c r="F1637" s="123">
        <f ca="1">(TRUNC(PRODUCT($E$12:$E1636),16))</f>
        <v>1.4041156184296</v>
      </c>
      <c r="G1637" s="123">
        <f t="shared" ca="1" si="471"/>
        <v>1.3333270870759</v>
      </c>
      <c r="H1637" s="123">
        <f t="shared" ca="1" si="472"/>
        <v>1.05309165</v>
      </c>
      <c r="I1637" s="124">
        <f t="shared" si="485"/>
        <v>1.15E-2</v>
      </c>
      <c r="J1637" s="125">
        <f t="shared" si="473"/>
        <v>45166</v>
      </c>
      <c r="K1637" s="126">
        <f t="shared" si="474"/>
        <v>113</v>
      </c>
      <c r="L1637" s="127">
        <f t="shared" si="475"/>
        <v>113</v>
      </c>
      <c r="M1637" s="128">
        <f t="shared" si="476"/>
        <v>1.005140487</v>
      </c>
      <c r="N1637" s="128">
        <f t="shared" ca="1" si="477"/>
        <v>1.0585050540000001</v>
      </c>
      <c r="O1637" s="127">
        <f t="shared" si="478"/>
        <v>0</v>
      </c>
      <c r="P1637" s="123">
        <f t="shared" ca="1" si="479"/>
        <v>585.05053999999996</v>
      </c>
      <c r="Q1637" s="129">
        <f t="shared" si="480"/>
        <v>0</v>
      </c>
      <c r="R1637" s="130" t="str">
        <f t="shared" si="481"/>
        <v>J=</v>
      </c>
      <c r="S1637" s="125">
        <f t="shared" si="482"/>
        <v>45348</v>
      </c>
      <c r="T1637" s="133" t="str">
        <f t="shared" si="483"/>
        <v>-</v>
      </c>
      <c r="U1637" s="6"/>
      <c r="V1637" s="6"/>
      <c r="W1637" s="6"/>
      <c r="X1637" s="7"/>
      <c r="Y1637" s="1"/>
      <c r="Z1637" s="6"/>
      <c r="AA1637" s="7"/>
      <c r="AB1637" s="7"/>
      <c r="AC1637" s="7"/>
      <c r="AD1637" s="6"/>
      <c r="AE1637" s="8"/>
      <c r="AF1637" s="6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</row>
    <row r="1638" spans="1:212" x14ac:dyDescent="0.2">
      <c r="A1638" s="122">
        <f t="shared" si="484"/>
        <v>45332</v>
      </c>
      <c r="B1638" s="121">
        <f t="shared" ca="1" si="468"/>
        <v>10589.972159999999</v>
      </c>
      <c r="C1638" s="123">
        <f t="shared" si="469"/>
        <v>10000</v>
      </c>
      <c r="D1638" s="124">
        <f ca="1">IF(A1638&lt;$B$1,VLOOKUP(A1638,[1]DI!$A$4:$B$15000,2,FALSE),0)</f>
        <v>0</v>
      </c>
      <c r="E1638" s="123">
        <f t="shared" ca="1" si="470"/>
        <v>1</v>
      </c>
      <c r="F1638" s="123">
        <f ca="1">(TRUNC(PRODUCT($E$12:$E1637),16))</f>
        <v>1.40470474321962</v>
      </c>
      <c r="G1638" s="123">
        <f t="shared" ca="1" si="471"/>
        <v>1.3333270870759</v>
      </c>
      <c r="H1638" s="123">
        <f t="shared" ca="1" si="472"/>
        <v>1.05353349</v>
      </c>
      <c r="I1638" s="124">
        <f t="shared" si="485"/>
        <v>1.15E-2</v>
      </c>
      <c r="J1638" s="125">
        <f t="shared" si="473"/>
        <v>45166</v>
      </c>
      <c r="K1638" s="126">
        <f t="shared" si="474"/>
        <v>113</v>
      </c>
      <c r="L1638" s="127">
        <f t="shared" si="475"/>
        <v>114</v>
      </c>
      <c r="M1638" s="128">
        <f t="shared" si="476"/>
        <v>1.0051860960000001</v>
      </c>
      <c r="N1638" s="128">
        <f t="shared" ca="1" si="477"/>
        <v>1.0589972160000001</v>
      </c>
      <c r="O1638" s="127">
        <f t="shared" si="478"/>
        <v>0</v>
      </c>
      <c r="P1638" s="123">
        <f t="shared" ca="1" si="479"/>
        <v>589.97216000000003</v>
      </c>
      <c r="Q1638" s="129">
        <f t="shared" si="480"/>
        <v>0</v>
      </c>
      <c r="R1638" s="130" t="str">
        <f t="shared" si="481"/>
        <v>J=</v>
      </c>
      <c r="S1638" s="125">
        <f t="shared" si="482"/>
        <v>45348</v>
      </c>
      <c r="T1638" s="133" t="str">
        <f t="shared" si="483"/>
        <v>-</v>
      </c>
      <c r="U1638" s="6"/>
      <c r="V1638" s="6"/>
      <c r="W1638" s="6"/>
      <c r="X1638" s="7"/>
      <c r="Y1638" s="1"/>
      <c r="Z1638" s="6"/>
      <c r="AA1638" s="7"/>
      <c r="AB1638" s="7"/>
      <c r="AC1638" s="7"/>
      <c r="AD1638" s="6"/>
      <c r="AE1638" s="8"/>
      <c r="AF1638" s="6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</row>
    <row r="1639" spans="1:212" x14ac:dyDescent="0.2">
      <c r="A1639" s="122">
        <f t="shared" si="484"/>
        <v>45333</v>
      </c>
      <c r="B1639" s="121">
        <f t="shared" ca="1" si="468"/>
        <v>10589.972159999999</v>
      </c>
      <c r="C1639" s="123">
        <f t="shared" si="469"/>
        <v>10000</v>
      </c>
      <c r="D1639" s="124">
        <f ca="1">IF(A1639&lt;$B$1,VLOOKUP(A1639,[1]DI!$A$4:$B$15000,2,FALSE),0)</f>
        <v>0</v>
      </c>
      <c r="E1639" s="123">
        <f t="shared" ca="1" si="470"/>
        <v>1</v>
      </c>
      <c r="F1639" s="123">
        <f ca="1">(TRUNC(PRODUCT($E$12:$E1638),16))</f>
        <v>1.40470474321962</v>
      </c>
      <c r="G1639" s="123">
        <f t="shared" ca="1" si="471"/>
        <v>1.3333270870759</v>
      </c>
      <c r="H1639" s="123">
        <f t="shared" ca="1" si="472"/>
        <v>1.05353349</v>
      </c>
      <c r="I1639" s="124">
        <f t="shared" si="485"/>
        <v>1.15E-2</v>
      </c>
      <c r="J1639" s="125">
        <f t="shared" si="473"/>
        <v>45166</v>
      </c>
      <c r="K1639" s="126">
        <f t="shared" si="474"/>
        <v>113</v>
      </c>
      <c r="L1639" s="127">
        <f t="shared" si="475"/>
        <v>114</v>
      </c>
      <c r="M1639" s="128">
        <f t="shared" si="476"/>
        <v>1.0051860960000001</v>
      </c>
      <c r="N1639" s="128">
        <f t="shared" ca="1" si="477"/>
        <v>1.0589972160000001</v>
      </c>
      <c r="O1639" s="127">
        <f t="shared" si="478"/>
        <v>0</v>
      </c>
      <c r="P1639" s="123">
        <f t="shared" ca="1" si="479"/>
        <v>589.97216000000003</v>
      </c>
      <c r="Q1639" s="129">
        <f t="shared" si="480"/>
        <v>0</v>
      </c>
      <c r="R1639" s="130" t="str">
        <f t="shared" si="481"/>
        <v>J=</v>
      </c>
      <c r="S1639" s="125">
        <f t="shared" si="482"/>
        <v>45348</v>
      </c>
      <c r="T1639" s="133" t="str">
        <f t="shared" si="483"/>
        <v>-</v>
      </c>
      <c r="U1639" s="6"/>
      <c r="V1639" s="6"/>
      <c r="W1639" s="6"/>
      <c r="X1639" s="7"/>
      <c r="Y1639" s="1"/>
      <c r="Z1639" s="6"/>
      <c r="AA1639" s="7"/>
      <c r="AB1639" s="7"/>
      <c r="AC1639" s="7"/>
      <c r="AD1639" s="6"/>
      <c r="AE1639" s="8"/>
      <c r="AF1639" s="6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</row>
    <row r="1640" spans="1:212" x14ac:dyDescent="0.2">
      <c r="A1640" s="122">
        <f t="shared" si="484"/>
        <v>45334</v>
      </c>
      <c r="B1640" s="121">
        <f t="shared" ca="1" si="468"/>
        <v>10589.972159999999</v>
      </c>
      <c r="C1640" s="123">
        <f t="shared" si="469"/>
        <v>10000</v>
      </c>
      <c r="D1640" s="124">
        <f ca="1">IF(A1640&lt;$B$1,VLOOKUP(A1640,[1]DI!$A$4:$B$15000,2,FALSE),0)</f>
        <v>0</v>
      </c>
      <c r="E1640" s="123">
        <f t="shared" ca="1" si="470"/>
        <v>1</v>
      </c>
      <c r="F1640" s="123">
        <f ca="1">(TRUNC(PRODUCT($E$12:$E1639),16))</f>
        <v>1.40470474321962</v>
      </c>
      <c r="G1640" s="123">
        <f t="shared" ca="1" si="471"/>
        <v>1.3333270870759</v>
      </c>
      <c r="H1640" s="123">
        <f t="shared" ca="1" si="472"/>
        <v>1.05353349</v>
      </c>
      <c r="I1640" s="124">
        <f t="shared" si="485"/>
        <v>1.15E-2</v>
      </c>
      <c r="J1640" s="125">
        <f t="shared" si="473"/>
        <v>45166</v>
      </c>
      <c r="K1640" s="126">
        <f t="shared" si="474"/>
        <v>113</v>
      </c>
      <c r="L1640" s="127">
        <f t="shared" si="475"/>
        <v>114</v>
      </c>
      <c r="M1640" s="128">
        <f t="shared" si="476"/>
        <v>1.0051860960000001</v>
      </c>
      <c r="N1640" s="128">
        <f t="shared" ca="1" si="477"/>
        <v>1.0589972160000001</v>
      </c>
      <c r="O1640" s="127">
        <f t="shared" si="478"/>
        <v>0</v>
      </c>
      <c r="P1640" s="123">
        <f t="shared" ca="1" si="479"/>
        <v>589.97216000000003</v>
      </c>
      <c r="Q1640" s="129">
        <f t="shared" si="480"/>
        <v>0</v>
      </c>
      <c r="R1640" s="130" t="str">
        <f t="shared" si="481"/>
        <v>J=</v>
      </c>
      <c r="S1640" s="125">
        <f t="shared" si="482"/>
        <v>45348</v>
      </c>
      <c r="T1640" s="133" t="str">
        <f t="shared" si="483"/>
        <v>-</v>
      </c>
      <c r="U1640" s="6"/>
      <c r="V1640" s="6"/>
      <c r="W1640" s="6"/>
      <c r="X1640" s="7"/>
      <c r="Y1640" s="1"/>
      <c r="Z1640" s="6"/>
      <c r="AA1640" s="7"/>
      <c r="AB1640" s="7"/>
      <c r="AC1640" s="7"/>
      <c r="AD1640" s="6"/>
      <c r="AE1640" s="8"/>
      <c r="AF1640" s="6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</row>
    <row r="1641" spans="1:212" x14ac:dyDescent="0.2">
      <c r="A1641" s="122">
        <f t="shared" si="484"/>
        <v>45335</v>
      </c>
      <c r="B1641" s="121">
        <f t="shared" ca="1" si="468"/>
        <v>10589.972159999999</v>
      </c>
      <c r="C1641" s="123">
        <f t="shared" si="469"/>
        <v>10000</v>
      </c>
      <c r="D1641" s="124">
        <f ca="1">IF(A1641&lt;$B$1,VLOOKUP(A1641,[1]DI!$A$4:$B$15000,2,FALSE),0)</f>
        <v>0</v>
      </c>
      <c r="E1641" s="123">
        <f t="shared" ca="1" si="470"/>
        <v>1</v>
      </c>
      <c r="F1641" s="123">
        <f ca="1">(TRUNC(PRODUCT($E$12:$E1640),16))</f>
        <v>1.40470474321962</v>
      </c>
      <c r="G1641" s="123">
        <f t="shared" ca="1" si="471"/>
        <v>1.3333270870759</v>
      </c>
      <c r="H1641" s="123">
        <f t="shared" ca="1" si="472"/>
        <v>1.05353349</v>
      </c>
      <c r="I1641" s="124">
        <f t="shared" si="485"/>
        <v>1.15E-2</v>
      </c>
      <c r="J1641" s="125">
        <f t="shared" si="473"/>
        <v>45166</v>
      </c>
      <c r="K1641" s="126">
        <f t="shared" si="474"/>
        <v>113</v>
      </c>
      <c r="L1641" s="127">
        <f t="shared" si="475"/>
        <v>114</v>
      </c>
      <c r="M1641" s="128">
        <f t="shared" si="476"/>
        <v>1.0051860960000001</v>
      </c>
      <c r="N1641" s="128">
        <f t="shared" ca="1" si="477"/>
        <v>1.0589972160000001</v>
      </c>
      <c r="O1641" s="127">
        <f t="shared" si="478"/>
        <v>0</v>
      </c>
      <c r="P1641" s="123">
        <f t="shared" ca="1" si="479"/>
        <v>589.97216000000003</v>
      </c>
      <c r="Q1641" s="129">
        <f t="shared" si="480"/>
        <v>0</v>
      </c>
      <c r="R1641" s="130" t="str">
        <f t="shared" si="481"/>
        <v>J=</v>
      </c>
      <c r="S1641" s="125">
        <f t="shared" si="482"/>
        <v>45348</v>
      </c>
      <c r="T1641" s="133" t="str">
        <f t="shared" si="483"/>
        <v>-</v>
      </c>
      <c r="U1641" s="6"/>
      <c r="V1641" s="6"/>
      <c r="W1641" s="6"/>
      <c r="X1641" s="7"/>
      <c r="Y1641" s="1"/>
      <c r="Z1641" s="6"/>
      <c r="AA1641" s="7"/>
      <c r="AB1641" s="7"/>
      <c r="AC1641" s="7"/>
      <c r="AD1641" s="6"/>
      <c r="AE1641" s="8"/>
      <c r="AF1641" s="6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</row>
    <row r="1642" spans="1:212" x14ac:dyDescent="0.2">
      <c r="A1642" s="122">
        <f t="shared" si="484"/>
        <v>45336</v>
      </c>
      <c r="B1642" s="121">
        <f t="shared" ca="1" si="468"/>
        <v>10589.972159999999</v>
      </c>
      <c r="C1642" s="123">
        <f t="shared" si="469"/>
        <v>10000</v>
      </c>
      <c r="D1642" s="124">
        <f ca="1">IF(A1642&lt;$B$1,VLOOKUP(A1642,[1]DI!$A$4:$B$15000,2,FALSE),0)</f>
        <v>0.1115</v>
      </c>
      <c r="E1642" s="123">
        <f t="shared" ca="1" si="470"/>
        <v>1.00041957</v>
      </c>
      <c r="F1642" s="123">
        <f ca="1">(TRUNC(PRODUCT($E$12:$E1641),16))</f>
        <v>1.40470474321962</v>
      </c>
      <c r="G1642" s="123">
        <f t="shared" ca="1" si="471"/>
        <v>1.3333270870759</v>
      </c>
      <c r="H1642" s="123">
        <f t="shared" ca="1" si="472"/>
        <v>1.05353349</v>
      </c>
      <c r="I1642" s="124">
        <f t="shared" si="485"/>
        <v>1.15E-2</v>
      </c>
      <c r="J1642" s="125">
        <f t="shared" si="473"/>
        <v>45166</v>
      </c>
      <c r="K1642" s="126">
        <f t="shared" si="474"/>
        <v>114</v>
      </c>
      <c r="L1642" s="127">
        <f t="shared" si="475"/>
        <v>114</v>
      </c>
      <c r="M1642" s="128">
        <f t="shared" si="476"/>
        <v>1.0051860960000001</v>
      </c>
      <c r="N1642" s="128">
        <f t="shared" ca="1" si="477"/>
        <v>1.0589972160000001</v>
      </c>
      <c r="O1642" s="127">
        <f t="shared" si="478"/>
        <v>0</v>
      </c>
      <c r="P1642" s="123">
        <f t="shared" ca="1" si="479"/>
        <v>589.97216000000003</v>
      </c>
      <c r="Q1642" s="129">
        <f t="shared" si="480"/>
        <v>0</v>
      </c>
      <c r="R1642" s="130" t="str">
        <f t="shared" si="481"/>
        <v>J=</v>
      </c>
      <c r="S1642" s="125">
        <f t="shared" si="482"/>
        <v>45348</v>
      </c>
      <c r="T1642" s="133" t="str">
        <f t="shared" si="483"/>
        <v>-</v>
      </c>
      <c r="U1642" s="6"/>
      <c r="V1642" s="6"/>
      <c r="W1642" s="6"/>
      <c r="X1642" s="7"/>
      <c r="Y1642" s="1"/>
      <c r="Z1642" s="6"/>
      <c r="AA1642" s="7"/>
      <c r="AB1642" s="7"/>
      <c r="AC1642" s="7"/>
      <c r="AD1642" s="6"/>
      <c r="AE1642" s="8"/>
      <c r="AF1642" s="6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</row>
    <row r="1643" spans="1:212" x14ac:dyDescent="0.2">
      <c r="A1643" s="122">
        <f t="shared" si="484"/>
        <v>45337</v>
      </c>
      <c r="B1643" s="121">
        <f t="shared" ca="1" si="468"/>
        <v>10594.89611</v>
      </c>
      <c r="C1643" s="123">
        <f t="shared" si="469"/>
        <v>10000</v>
      </c>
      <c r="D1643" s="124">
        <f ca="1">IF(A1643&lt;$B$1,VLOOKUP(A1643,[1]DI!$A$4:$B$15000,2,FALSE),0)</f>
        <v>0.1115</v>
      </c>
      <c r="E1643" s="123">
        <f t="shared" ca="1" si="470"/>
        <v>1.00041957</v>
      </c>
      <c r="F1643" s="123">
        <f ca="1">(TRUNC(PRODUCT($E$12:$E1642),16))</f>
        <v>1.4052941151887299</v>
      </c>
      <c r="G1643" s="123">
        <f t="shared" ca="1" si="471"/>
        <v>1.3333270870759</v>
      </c>
      <c r="H1643" s="123">
        <f t="shared" ca="1" si="472"/>
        <v>1.0539755200000001</v>
      </c>
      <c r="I1643" s="124">
        <f t="shared" si="485"/>
        <v>1.15E-2</v>
      </c>
      <c r="J1643" s="125">
        <f t="shared" si="473"/>
        <v>45166</v>
      </c>
      <c r="K1643" s="126">
        <f t="shared" si="474"/>
        <v>115</v>
      </c>
      <c r="L1643" s="127">
        <f t="shared" si="475"/>
        <v>115</v>
      </c>
      <c r="M1643" s="128">
        <f t="shared" si="476"/>
        <v>1.0052317070000001</v>
      </c>
      <c r="N1643" s="128">
        <f t="shared" ca="1" si="477"/>
        <v>1.0594896110000001</v>
      </c>
      <c r="O1643" s="127">
        <f t="shared" si="478"/>
        <v>0</v>
      </c>
      <c r="P1643" s="123">
        <f t="shared" ca="1" si="479"/>
        <v>594.89611000000002</v>
      </c>
      <c r="Q1643" s="129">
        <f t="shared" si="480"/>
        <v>0</v>
      </c>
      <c r="R1643" s="130" t="str">
        <f t="shared" si="481"/>
        <v>J=</v>
      </c>
      <c r="S1643" s="125">
        <f t="shared" si="482"/>
        <v>45348</v>
      </c>
      <c r="T1643" s="133" t="str">
        <f t="shared" si="483"/>
        <v>-</v>
      </c>
      <c r="U1643" s="6"/>
      <c r="V1643" s="6"/>
      <c r="W1643" s="6"/>
      <c r="X1643" s="7"/>
      <c r="Y1643" s="1"/>
      <c r="Z1643" s="6"/>
      <c r="AA1643" s="7"/>
      <c r="AB1643" s="7"/>
      <c r="AC1643" s="7"/>
      <c r="AD1643" s="6"/>
      <c r="AE1643" s="8"/>
      <c r="AF1643" s="6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</row>
    <row r="1644" spans="1:212" x14ac:dyDescent="0.2">
      <c r="A1644" s="122">
        <f t="shared" si="484"/>
        <v>45338</v>
      </c>
      <c r="B1644" s="121">
        <f t="shared" ca="1" si="468"/>
        <v>10599.822400000001</v>
      </c>
      <c r="C1644" s="123">
        <f t="shared" si="469"/>
        <v>10000</v>
      </c>
      <c r="D1644" s="124">
        <f ca="1">IF(A1644&lt;$B$1,VLOOKUP(A1644,[1]DI!$A$4:$B$15000,2,FALSE),0)</f>
        <v>0.1115</v>
      </c>
      <c r="E1644" s="123">
        <f t="shared" ca="1" si="470"/>
        <v>1.00041957</v>
      </c>
      <c r="F1644" s="123">
        <f ca="1">(TRUNC(PRODUCT($E$12:$E1643),16))</f>
        <v>1.4058837344406401</v>
      </c>
      <c r="G1644" s="123">
        <f t="shared" ca="1" si="471"/>
        <v>1.3333270870759</v>
      </c>
      <c r="H1644" s="123">
        <f t="shared" ca="1" si="472"/>
        <v>1.0544177400000001</v>
      </c>
      <c r="I1644" s="124">
        <f t="shared" si="485"/>
        <v>1.15E-2</v>
      </c>
      <c r="J1644" s="125">
        <f t="shared" si="473"/>
        <v>45166</v>
      </c>
      <c r="K1644" s="126">
        <f t="shared" si="474"/>
        <v>116</v>
      </c>
      <c r="L1644" s="127">
        <f t="shared" si="475"/>
        <v>116</v>
      </c>
      <c r="M1644" s="128">
        <f t="shared" si="476"/>
        <v>1.00527732</v>
      </c>
      <c r="N1644" s="128">
        <f t="shared" ca="1" si="477"/>
        <v>1.0599822400000001</v>
      </c>
      <c r="O1644" s="127">
        <f t="shared" si="478"/>
        <v>0</v>
      </c>
      <c r="P1644" s="123">
        <f t="shared" ca="1" si="479"/>
        <v>599.82240000000002</v>
      </c>
      <c r="Q1644" s="129">
        <f t="shared" si="480"/>
        <v>0</v>
      </c>
      <c r="R1644" s="130" t="str">
        <f t="shared" si="481"/>
        <v>J=</v>
      </c>
      <c r="S1644" s="125">
        <f t="shared" si="482"/>
        <v>45348</v>
      </c>
      <c r="T1644" s="133" t="str">
        <f t="shared" si="483"/>
        <v>-</v>
      </c>
      <c r="U1644" s="6"/>
      <c r="V1644" s="6"/>
      <c r="W1644" s="6"/>
      <c r="X1644" s="7"/>
      <c r="Y1644" s="1"/>
      <c r="Z1644" s="6"/>
      <c r="AA1644" s="7"/>
      <c r="AB1644" s="7"/>
      <c r="AC1644" s="7"/>
      <c r="AD1644" s="6"/>
      <c r="AE1644" s="8"/>
      <c r="AF1644" s="6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</row>
    <row r="1645" spans="1:212" x14ac:dyDescent="0.2">
      <c r="A1645" s="122">
        <f t="shared" si="484"/>
        <v>45339</v>
      </c>
      <c r="B1645" s="121">
        <f t="shared" ca="1" si="468"/>
        <v>10604.75091999</v>
      </c>
      <c r="C1645" s="123">
        <f t="shared" si="469"/>
        <v>10000</v>
      </c>
      <c r="D1645" s="124">
        <f ca="1">IF(A1645&lt;$B$1,VLOOKUP(A1645,[1]DI!$A$4:$B$15000,2,FALSE),0)</f>
        <v>0</v>
      </c>
      <c r="E1645" s="123">
        <f t="shared" ca="1" si="470"/>
        <v>1</v>
      </c>
      <c r="F1645" s="123">
        <f ca="1">(TRUNC(PRODUCT($E$12:$E1644),16))</f>
        <v>1.4064736010790999</v>
      </c>
      <c r="G1645" s="123">
        <f t="shared" ca="1" si="471"/>
        <v>1.3333270870759</v>
      </c>
      <c r="H1645" s="123">
        <f t="shared" ca="1" si="472"/>
        <v>1.0548601399999999</v>
      </c>
      <c r="I1645" s="124">
        <f t="shared" si="485"/>
        <v>1.15E-2</v>
      </c>
      <c r="J1645" s="125">
        <f t="shared" si="473"/>
        <v>45166</v>
      </c>
      <c r="K1645" s="126">
        <f t="shared" si="474"/>
        <v>116</v>
      </c>
      <c r="L1645" s="127">
        <f t="shared" si="475"/>
        <v>117</v>
      </c>
      <c r="M1645" s="128">
        <f t="shared" si="476"/>
        <v>1.0053229349999999</v>
      </c>
      <c r="N1645" s="128">
        <f t="shared" ca="1" si="477"/>
        <v>1.0604750919999999</v>
      </c>
      <c r="O1645" s="127">
        <f t="shared" si="478"/>
        <v>0</v>
      </c>
      <c r="P1645" s="123">
        <f t="shared" ca="1" si="479"/>
        <v>604.75091999000006</v>
      </c>
      <c r="Q1645" s="129">
        <f t="shared" si="480"/>
        <v>0</v>
      </c>
      <c r="R1645" s="130" t="str">
        <f t="shared" si="481"/>
        <v>J=</v>
      </c>
      <c r="S1645" s="125">
        <f t="shared" si="482"/>
        <v>45348</v>
      </c>
      <c r="T1645" s="133" t="str">
        <f t="shared" si="483"/>
        <v>-</v>
      </c>
      <c r="U1645" s="6"/>
      <c r="V1645" s="6"/>
      <c r="W1645" s="6"/>
      <c r="X1645" s="7"/>
      <c r="Y1645" s="1"/>
      <c r="Z1645" s="6"/>
      <c r="AA1645" s="7"/>
      <c r="AB1645" s="7"/>
      <c r="AC1645" s="7"/>
      <c r="AD1645" s="6"/>
      <c r="AE1645" s="8"/>
      <c r="AF1645" s="6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</row>
    <row r="1646" spans="1:212" x14ac:dyDescent="0.2">
      <c r="A1646" s="122">
        <f t="shared" si="484"/>
        <v>45340</v>
      </c>
      <c r="B1646" s="121">
        <f t="shared" ca="1" si="468"/>
        <v>10604.75091999</v>
      </c>
      <c r="C1646" s="123">
        <f t="shared" si="469"/>
        <v>10000</v>
      </c>
      <c r="D1646" s="124">
        <f ca="1">IF(A1646&lt;$B$1,VLOOKUP(A1646,[1]DI!$A$4:$B$15000,2,FALSE),0)</f>
        <v>0</v>
      </c>
      <c r="E1646" s="123">
        <f t="shared" ca="1" si="470"/>
        <v>1</v>
      </c>
      <c r="F1646" s="123">
        <f ca="1">(TRUNC(PRODUCT($E$12:$E1645),16))</f>
        <v>1.4064736010790999</v>
      </c>
      <c r="G1646" s="123">
        <f t="shared" ca="1" si="471"/>
        <v>1.3333270870759</v>
      </c>
      <c r="H1646" s="123">
        <f t="shared" ca="1" si="472"/>
        <v>1.0548601399999999</v>
      </c>
      <c r="I1646" s="124">
        <f t="shared" si="485"/>
        <v>1.15E-2</v>
      </c>
      <c r="J1646" s="125">
        <f t="shared" si="473"/>
        <v>45166</v>
      </c>
      <c r="K1646" s="126">
        <f t="shared" si="474"/>
        <v>116</v>
      </c>
      <c r="L1646" s="127">
        <f t="shared" si="475"/>
        <v>117</v>
      </c>
      <c r="M1646" s="128">
        <f t="shared" si="476"/>
        <v>1.0053229349999999</v>
      </c>
      <c r="N1646" s="128">
        <f t="shared" ca="1" si="477"/>
        <v>1.0604750919999999</v>
      </c>
      <c r="O1646" s="127">
        <f t="shared" si="478"/>
        <v>0</v>
      </c>
      <c r="P1646" s="123">
        <f t="shared" ca="1" si="479"/>
        <v>604.75091999000006</v>
      </c>
      <c r="Q1646" s="129">
        <f t="shared" si="480"/>
        <v>0</v>
      </c>
      <c r="R1646" s="130" t="str">
        <f t="shared" si="481"/>
        <v>J=</v>
      </c>
      <c r="S1646" s="125">
        <f t="shared" si="482"/>
        <v>45348</v>
      </c>
      <c r="T1646" s="133" t="str">
        <f t="shared" si="483"/>
        <v>-</v>
      </c>
      <c r="U1646" s="6"/>
      <c r="V1646" s="6"/>
      <c r="W1646" s="6"/>
      <c r="X1646" s="7"/>
      <c r="Y1646" s="1"/>
      <c r="Z1646" s="6"/>
      <c r="AA1646" s="7"/>
      <c r="AB1646" s="7"/>
      <c r="AC1646" s="7"/>
      <c r="AD1646" s="6"/>
      <c r="AE1646" s="8"/>
      <c r="AF1646" s="6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</row>
    <row r="1647" spans="1:212" x14ac:dyDescent="0.2">
      <c r="A1647" s="122">
        <f t="shared" si="484"/>
        <v>45341</v>
      </c>
      <c r="B1647" s="121">
        <f t="shared" ca="1" si="468"/>
        <v>10604.75091999</v>
      </c>
      <c r="C1647" s="123">
        <f t="shared" si="469"/>
        <v>10000</v>
      </c>
      <c r="D1647" s="124">
        <f ca="1">IF(A1647&lt;$B$1,VLOOKUP(A1647,[1]DI!$A$4:$B$15000,2,FALSE),0)</f>
        <v>0.1115</v>
      </c>
      <c r="E1647" s="123">
        <f t="shared" ca="1" si="470"/>
        <v>1.00041957</v>
      </c>
      <c r="F1647" s="123">
        <f ca="1">(TRUNC(PRODUCT($E$12:$E1646),16))</f>
        <v>1.4064736010790999</v>
      </c>
      <c r="G1647" s="123">
        <f t="shared" ca="1" si="471"/>
        <v>1.3333270870759</v>
      </c>
      <c r="H1647" s="123">
        <f t="shared" ca="1" si="472"/>
        <v>1.0548601399999999</v>
      </c>
      <c r="I1647" s="124">
        <f t="shared" si="485"/>
        <v>1.15E-2</v>
      </c>
      <c r="J1647" s="125">
        <f t="shared" si="473"/>
        <v>45166</v>
      </c>
      <c r="K1647" s="126">
        <f t="shared" si="474"/>
        <v>117</v>
      </c>
      <c r="L1647" s="127">
        <f t="shared" si="475"/>
        <v>117</v>
      </c>
      <c r="M1647" s="128">
        <f t="shared" si="476"/>
        <v>1.0053229349999999</v>
      </c>
      <c r="N1647" s="128">
        <f t="shared" ca="1" si="477"/>
        <v>1.0604750919999999</v>
      </c>
      <c r="O1647" s="127">
        <f t="shared" si="478"/>
        <v>0</v>
      </c>
      <c r="P1647" s="123">
        <f t="shared" ca="1" si="479"/>
        <v>604.75091999000006</v>
      </c>
      <c r="Q1647" s="129">
        <f t="shared" si="480"/>
        <v>0</v>
      </c>
      <c r="R1647" s="130" t="str">
        <f t="shared" si="481"/>
        <v>J=</v>
      </c>
      <c r="S1647" s="125">
        <f t="shared" si="482"/>
        <v>45348</v>
      </c>
      <c r="T1647" s="133" t="str">
        <f t="shared" si="483"/>
        <v>-</v>
      </c>
      <c r="U1647" s="6"/>
      <c r="V1647" s="6"/>
      <c r="W1647" s="6"/>
      <c r="X1647" s="7"/>
      <c r="Y1647" s="1"/>
      <c r="Z1647" s="6"/>
      <c r="AA1647" s="7"/>
      <c r="AB1647" s="7"/>
      <c r="AC1647" s="7"/>
      <c r="AD1647" s="6"/>
      <c r="AE1647" s="8"/>
      <c r="AF1647" s="6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</row>
    <row r="1648" spans="1:212" x14ac:dyDescent="0.2">
      <c r="A1648" s="122">
        <f t="shared" si="484"/>
        <v>45342</v>
      </c>
      <c r="B1648" s="121">
        <f t="shared" ca="1" si="468"/>
        <v>10609.681780000001</v>
      </c>
      <c r="C1648" s="123">
        <f t="shared" si="469"/>
        <v>10000</v>
      </c>
      <c r="D1648" s="124">
        <f ca="1">IF(A1648&lt;$B$1,VLOOKUP(A1648,[1]DI!$A$4:$B$15000,2,FALSE),0)</f>
        <v>0.1115</v>
      </c>
      <c r="E1648" s="123">
        <f t="shared" ca="1" si="470"/>
        <v>1.00041957</v>
      </c>
      <c r="F1648" s="123">
        <f ca="1">(TRUNC(PRODUCT($E$12:$E1647),16))</f>
        <v>1.40706371520791</v>
      </c>
      <c r="G1648" s="123">
        <f t="shared" ca="1" si="471"/>
        <v>1.3333270870759</v>
      </c>
      <c r="H1648" s="123">
        <f t="shared" ca="1" si="472"/>
        <v>1.05530273</v>
      </c>
      <c r="I1648" s="124">
        <f t="shared" si="485"/>
        <v>1.15E-2</v>
      </c>
      <c r="J1648" s="125">
        <f t="shared" si="473"/>
        <v>45166</v>
      </c>
      <c r="K1648" s="126">
        <f t="shared" si="474"/>
        <v>118</v>
      </c>
      <c r="L1648" s="127">
        <f t="shared" si="475"/>
        <v>118</v>
      </c>
      <c r="M1648" s="128">
        <f t="shared" si="476"/>
        <v>1.005368552</v>
      </c>
      <c r="N1648" s="128">
        <f t="shared" ca="1" si="477"/>
        <v>1.060968178</v>
      </c>
      <c r="O1648" s="127">
        <f t="shared" si="478"/>
        <v>0</v>
      </c>
      <c r="P1648" s="123">
        <f t="shared" ca="1" si="479"/>
        <v>609.68178</v>
      </c>
      <c r="Q1648" s="129">
        <f t="shared" si="480"/>
        <v>0</v>
      </c>
      <c r="R1648" s="130" t="str">
        <f t="shared" si="481"/>
        <v>J=</v>
      </c>
      <c r="S1648" s="125">
        <f t="shared" si="482"/>
        <v>45348</v>
      </c>
      <c r="T1648" s="133" t="str">
        <f t="shared" si="483"/>
        <v>-</v>
      </c>
      <c r="U1648" s="6"/>
      <c r="V1648" s="6"/>
      <c r="W1648" s="6"/>
      <c r="X1648" s="7"/>
      <c r="Y1648" s="1"/>
      <c r="Z1648" s="6"/>
      <c r="AA1648" s="7"/>
      <c r="AB1648" s="7"/>
      <c r="AC1648" s="7"/>
      <c r="AD1648" s="6"/>
      <c r="AE1648" s="8"/>
      <c r="AF1648" s="6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</row>
    <row r="1649" spans="1:212" x14ac:dyDescent="0.2">
      <c r="A1649" s="122">
        <f t="shared" si="484"/>
        <v>45343</v>
      </c>
      <c r="B1649" s="121">
        <f t="shared" ca="1" si="468"/>
        <v>10614.614869999999</v>
      </c>
      <c r="C1649" s="123">
        <f t="shared" si="469"/>
        <v>10000</v>
      </c>
      <c r="D1649" s="124">
        <f ca="1">IF(A1649&lt;$B$1,VLOOKUP(A1649,[1]DI!$A$4:$B$15000,2,FALSE),0)</f>
        <v>0.1115</v>
      </c>
      <c r="E1649" s="123">
        <f t="shared" ca="1" si="470"/>
        <v>1.00041957</v>
      </c>
      <c r="F1649" s="123">
        <f ca="1">(TRUNC(PRODUCT($E$12:$E1648),16))</f>
        <v>1.4076540769309001</v>
      </c>
      <c r="G1649" s="123">
        <f t="shared" ca="1" si="471"/>
        <v>1.3333270870759</v>
      </c>
      <c r="H1649" s="123">
        <f t="shared" ca="1" si="472"/>
        <v>1.0557455</v>
      </c>
      <c r="I1649" s="124">
        <f t="shared" si="485"/>
        <v>1.15E-2</v>
      </c>
      <c r="J1649" s="125">
        <f t="shared" si="473"/>
        <v>45166</v>
      </c>
      <c r="K1649" s="126">
        <f t="shared" si="474"/>
        <v>119</v>
      </c>
      <c r="L1649" s="127">
        <f t="shared" si="475"/>
        <v>119</v>
      </c>
      <c r="M1649" s="128">
        <f t="shared" si="476"/>
        <v>1.005414171</v>
      </c>
      <c r="N1649" s="128">
        <f t="shared" ca="1" si="477"/>
        <v>1.0614614870000001</v>
      </c>
      <c r="O1649" s="127">
        <f t="shared" si="478"/>
        <v>0</v>
      </c>
      <c r="P1649" s="123">
        <f t="shared" ca="1" si="479"/>
        <v>614.61487</v>
      </c>
      <c r="Q1649" s="129">
        <f t="shared" si="480"/>
        <v>0</v>
      </c>
      <c r="R1649" s="130" t="str">
        <f t="shared" si="481"/>
        <v>J=</v>
      </c>
      <c r="S1649" s="125">
        <f t="shared" si="482"/>
        <v>45348</v>
      </c>
      <c r="T1649" s="133" t="str">
        <f t="shared" si="483"/>
        <v>-</v>
      </c>
      <c r="U1649" s="6"/>
      <c r="V1649" s="6"/>
      <c r="W1649" s="6"/>
      <c r="X1649" s="7"/>
      <c r="Y1649" s="1"/>
      <c r="Z1649" s="6"/>
      <c r="AA1649" s="7"/>
      <c r="AB1649" s="7"/>
      <c r="AC1649" s="7"/>
      <c r="AD1649" s="6"/>
      <c r="AE1649" s="8"/>
      <c r="AF1649" s="6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</row>
    <row r="1650" spans="1:212" x14ac:dyDescent="0.2">
      <c r="A1650" s="122">
        <f t="shared" si="484"/>
        <v>45344</v>
      </c>
      <c r="B1650" s="121">
        <f t="shared" ca="1" si="468"/>
        <v>10619.55028999</v>
      </c>
      <c r="C1650" s="123">
        <f t="shared" si="469"/>
        <v>10000</v>
      </c>
      <c r="D1650" s="124">
        <f ca="1">IF(A1650&lt;$B$1,VLOOKUP(A1650,[1]DI!$A$4:$B$15000,2,FALSE),0)</f>
        <v>0.1115</v>
      </c>
      <c r="E1650" s="123">
        <f t="shared" ca="1" si="470"/>
        <v>1.00041957</v>
      </c>
      <c r="F1650" s="123">
        <f ca="1">(TRUNC(PRODUCT($E$12:$E1649),16))</f>
        <v>1.40824468635195</v>
      </c>
      <c r="G1650" s="123">
        <f t="shared" ca="1" si="471"/>
        <v>1.3333270870759</v>
      </c>
      <c r="H1650" s="123">
        <f t="shared" ca="1" si="472"/>
        <v>1.05618846</v>
      </c>
      <c r="I1650" s="124">
        <f t="shared" si="485"/>
        <v>1.15E-2</v>
      </c>
      <c r="J1650" s="125">
        <f t="shared" si="473"/>
        <v>45166</v>
      </c>
      <c r="K1650" s="126">
        <f t="shared" si="474"/>
        <v>120</v>
      </c>
      <c r="L1650" s="127">
        <f t="shared" si="475"/>
        <v>120</v>
      </c>
      <c r="M1650" s="128">
        <f t="shared" si="476"/>
        <v>1.0054597919999999</v>
      </c>
      <c r="N1650" s="128">
        <f t="shared" ca="1" si="477"/>
        <v>1.0619550289999999</v>
      </c>
      <c r="O1650" s="127">
        <f t="shared" si="478"/>
        <v>0</v>
      </c>
      <c r="P1650" s="123">
        <f t="shared" ca="1" si="479"/>
        <v>619.55028999000001</v>
      </c>
      <c r="Q1650" s="129">
        <f t="shared" si="480"/>
        <v>0</v>
      </c>
      <c r="R1650" s="130" t="str">
        <f t="shared" si="481"/>
        <v>J=</v>
      </c>
      <c r="S1650" s="125">
        <f t="shared" si="482"/>
        <v>45348</v>
      </c>
      <c r="T1650" s="133" t="str">
        <f t="shared" si="483"/>
        <v>-</v>
      </c>
      <c r="U1650" s="6"/>
      <c r="V1650" s="6"/>
      <c r="W1650" s="6"/>
      <c r="X1650" s="7"/>
      <c r="Y1650" s="1"/>
      <c r="Z1650" s="6"/>
      <c r="AA1650" s="7"/>
      <c r="AB1650" s="7"/>
      <c r="AC1650" s="7"/>
      <c r="AD1650" s="6"/>
      <c r="AE1650" s="8"/>
      <c r="AF1650" s="6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</row>
    <row r="1651" spans="1:212" x14ac:dyDescent="0.2">
      <c r="A1651" s="122">
        <f t="shared" si="484"/>
        <v>45345</v>
      </c>
      <c r="B1651" s="121">
        <f t="shared" ca="1" si="468"/>
        <v>10624.488069999999</v>
      </c>
      <c r="C1651" s="123">
        <f t="shared" si="469"/>
        <v>10000</v>
      </c>
      <c r="D1651" s="124">
        <f ca="1">IF(A1651&lt;$B$1,VLOOKUP(A1651,[1]DI!$A$4:$B$15000,2,FALSE),0)</f>
        <v>0.1115</v>
      </c>
      <c r="E1651" s="123">
        <f t="shared" ca="1" si="470"/>
        <v>1.00041957</v>
      </c>
      <c r="F1651" s="123">
        <f ca="1">(TRUNC(PRODUCT($E$12:$E1650),16))</f>
        <v>1.40883554357501</v>
      </c>
      <c r="G1651" s="123">
        <f t="shared" ca="1" si="471"/>
        <v>1.3333270870759</v>
      </c>
      <c r="H1651" s="123">
        <f t="shared" ca="1" si="472"/>
        <v>1.0566316099999999</v>
      </c>
      <c r="I1651" s="124">
        <f t="shared" si="485"/>
        <v>1.15E-2</v>
      </c>
      <c r="J1651" s="125">
        <f t="shared" si="473"/>
        <v>45166</v>
      </c>
      <c r="K1651" s="126">
        <f t="shared" si="474"/>
        <v>121</v>
      </c>
      <c r="L1651" s="127">
        <f t="shared" si="475"/>
        <v>121</v>
      </c>
      <c r="M1651" s="128">
        <f t="shared" si="476"/>
        <v>1.0055054160000001</v>
      </c>
      <c r="N1651" s="128">
        <f t="shared" ca="1" si="477"/>
        <v>1.062448807</v>
      </c>
      <c r="O1651" s="127">
        <f t="shared" si="478"/>
        <v>0</v>
      </c>
      <c r="P1651" s="123">
        <f t="shared" ca="1" si="479"/>
        <v>624.48806999999999</v>
      </c>
      <c r="Q1651" s="129">
        <f t="shared" si="480"/>
        <v>0</v>
      </c>
      <c r="R1651" s="130" t="str">
        <f t="shared" si="481"/>
        <v>J=</v>
      </c>
      <c r="S1651" s="125">
        <f t="shared" si="482"/>
        <v>45348</v>
      </c>
      <c r="T1651" s="133" t="str">
        <f t="shared" si="483"/>
        <v>-</v>
      </c>
      <c r="U1651" s="6"/>
      <c r="V1651" s="6"/>
      <c r="W1651" s="6"/>
      <c r="X1651" s="7"/>
      <c r="Y1651" s="1"/>
      <c r="Z1651" s="6"/>
      <c r="AA1651" s="7"/>
      <c r="AB1651" s="7"/>
      <c r="AC1651" s="7"/>
      <c r="AD1651" s="6"/>
      <c r="AE1651" s="8"/>
      <c r="AF1651" s="6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</row>
    <row r="1652" spans="1:212" x14ac:dyDescent="0.2">
      <c r="A1652" s="122">
        <f t="shared" si="484"/>
        <v>45346</v>
      </c>
      <c r="B1652" s="121">
        <f t="shared" ca="1" si="468"/>
        <v>10629.428059989999</v>
      </c>
      <c r="C1652" s="123">
        <f t="shared" si="469"/>
        <v>10000</v>
      </c>
      <c r="D1652" s="124">
        <f ca="1">IF(A1652&lt;$B$1,VLOOKUP(A1652,[1]DI!$A$4:$B$15000,2,FALSE),0)</f>
        <v>0</v>
      </c>
      <c r="E1652" s="123">
        <f t="shared" ca="1" si="470"/>
        <v>1</v>
      </c>
      <c r="F1652" s="123">
        <f ca="1">(TRUNC(PRODUCT($E$12:$E1651),16))</f>
        <v>1.4094266487040199</v>
      </c>
      <c r="G1652" s="123">
        <f t="shared" ca="1" si="471"/>
        <v>1.3333270870759</v>
      </c>
      <c r="H1652" s="123">
        <f t="shared" ca="1" si="472"/>
        <v>1.0570749399999999</v>
      </c>
      <c r="I1652" s="124">
        <f t="shared" si="485"/>
        <v>1.15E-2</v>
      </c>
      <c r="J1652" s="125">
        <f t="shared" si="473"/>
        <v>45166</v>
      </c>
      <c r="K1652" s="126">
        <f t="shared" si="474"/>
        <v>121</v>
      </c>
      <c r="L1652" s="127">
        <f t="shared" si="475"/>
        <v>122</v>
      </c>
      <c r="M1652" s="128">
        <f t="shared" si="476"/>
        <v>1.0055510409999999</v>
      </c>
      <c r="N1652" s="128">
        <f t="shared" ca="1" si="477"/>
        <v>1.0629428059999999</v>
      </c>
      <c r="O1652" s="127">
        <f t="shared" si="478"/>
        <v>0</v>
      </c>
      <c r="P1652" s="123">
        <f t="shared" ca="1" si="479"/>
        <v>629.42805998999995</v>
      </c>
      <c r="Q1652" s="129">
        <f t="shared" si="480"/>
        <v>0</v>
      </c>
      <c r="R1652" s="130" t="str">
        <f t="shared" si="481"/>
        <v>J=</v>
      </c>
      <c r="S1652" s="125">
        <f t="shared" si="482"/>
        <v>45348</v>
      </c>
      <c r="T1652" s="133" t="str">
        <f t="shared" si="483"/>
        <v>-</v>
      </c>
      <c r="U1652" s="6"/>
      <c r="V1652" s="6"/>
      <c r="W1652" s="6"/>
      <c r="X1652" s="7"/>
      <c r="Y1652" s="1"/>
      <c r="Z1652" s="6"/>
      <c r="AA1652" s="7"/>
      <c r="AB1652" s="7"/>
      <c r="AC1652" s="7"/>
      <c r="AD1652" s="6"/>
      <c r="AE1652" s="8"/>
      <c r="AF1652" s="6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</row>
    <row r="1653" spans="1:212" x14ac:dyDescent="0.2">
      <c r="A1653" s="122">
        <f t="shared" si="484"/>
        <v>45347</v>
      </c>
      <c r="B1653" s="121">
        <f t="shared" ca="1" si="468"/>
        <v>10629.428059989999</v>
      </c>
      <c r="C1653" s="123">
        <f t="shared" si="469"/>
        <v>10000</v>
      </c>
      <c r="D1653" s="124">
        <f ca="1">IF(A1653&lt;$B$1,VLOOKUP(A1653,[1]DI!$A$4:$B$15000,2,FALSE),0)</f>
        <v>0</v>
      </c>
      <c r="E1653" s="123">
        <f t="shared" ca="1" si="470"/>
        <v>1</v>
      </c>
      <c r="F1653" s="123">
        <f ca="1">(TRUNC(PRODUCT($E$12:$E1652),16))</f>
        <v>1.4094266487040199</v>
      </c>
      <c r="G1653" s="123">
        <f t="shared" ca="1" si="471"/>
        <v>1.3333270870759</v>
      </c>
      <c r="H1653" s="123">
        <f t="shared" ca="1" si="472"/>
        <v>1.0570749399999999</v>
      </c>
      <c r="I1653" s="124">
        <f t="shared" si="485"/>
        <v>1.15E-2</v>
      </c>
      <c r="J1653" s="125">
        <f t="shared" si="473"/>
        <v>45166</v>
      </c>
      <c r="K1653" s="126">
        <f t="shared" si="474"/>
        <v>121</v>
      </c>
      <c r="L1653" s="127">
        <f t="shared" si="475"/>
        <v>122</v>
      </c>
      <c r="M1653" s="128">
        <f t="shared" si="476"/>
        <v>1.0055510409999999</v>
      </c>
      <c r="N1653" s="128">
        <f t="shared" ca="1" si="477"/>
        <v>1.0629428059999999</v>
      </c>
      <c r="O1653" s="127">
        <f t="shared" si="478"/>
        <v>0</v>
      </c>
      <c r="P1653" s="123">
        <f t="shared" ca="1" si="479"/>
        <v>629.42805998999995</v>
      </c>
      <c r="Q1653" s="129">
        <f t="shared" si="480"/>
        <v>0</v>
      </c>
      <c r="R1653" s="130" t="str">
        <f t="shared" si="481"/>
        <v>J=</v>
      </c>
      <c r="S1653" s="125">
        <f t="shared" si="482"/>
        <v>45348</v>
      </c>
      <c r="T1653" s="133" t="str">
        <f t="shared" si="483"/>
        <v>-</v>
      </c>
      <c r="U1653" s="6"/>
      <c r="V1653" s="6"/>
      <c r="W1653" s="6"/>
      <c r="X1653" s="7"/>
      <c r="Y1653" s="1"/>
      <c r="Z1653" s="6"/>
      <c r="AA1653" s="7"/>
      <c r="AB1653" s="7"/>
      <c r="AC1653" s="7"/>
      <c r="AD1653" s="6"/>
      <c r="AE1653" s="8"/>
      <c r="AF1653" s="6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</row>
    <row r="1654" spans="1:212" x14ac:dyDescent="0.2">
      <c r="A1654" s="122">
        <f t="shared" si="484"/>
        <v>45348</v>
      </c>
      <c r="B1654" s="121">
        <f t="shared" ca="1" si="468"/>
        <v>10629.428059989999</v>
      </c>
      <c r="C1654" s="123">
        <f t="shared" si="469"/>
        <v>10000</v>
      </c>
      <c r="D1654" s="124">
        <f ca="1">IF(A1654&lt;$B$1,VLOOKUP(A1654,[1]DI!$A$4:$B$15000,2,FALSE),0)</f>
        <v>0.1115</v>
      </c>
      <c r="E1654" s="123">
        <f t="shared" ca="1" si="470"/>
        <v>1.00041957</v>
      </c>
      <c r="F1654" s="123">
        <f ca="1">(TRUNC(PRODUCT($E$12:$E1653),16))</f>
        <v>1.4094266487040199</v>
      </c>
      <c r="G1654" s="123">
        <f t="shared" ca="1" si="471"/>
        <v>1.3333270870759</v>
      </c>
      <c r="H1654" s="123">
        <f t="shared" ca="1" si="472"/>
        <v>1.0570749399999999</v>
      </c>
      <c r="I1654" s="124">
        <f t="shared" si="485"/>
        <v>1.15E-2</v>
      </c>
      <c r="J1654" s="125">
        <f t="shared" si="473"/>
        <v>45166</v>
      </c>
      <c r="K1654" s="126">
        <f t="shared" si="474"/>
        <v>122</v>
      </c>
      <c r="L1654" s="127">
        <f t="shared" si="475"/>
        <v>122</v>
      </c>
      <c r="M1654" s="128">
        <f t="shared" si="476"/>
        <v>1.0055510409999999</v>
      </c>
      <c r="N1654" s="128">
        <f t="shared" ca="1" si="477"/>
        <v>1.0629428059999999</v>
      </c>
      <c r="O1654" s="127">
        <f t="shared" si="478"/>
        <v>9</v>
      </c>
      <c r="P1654" s="123">
        <f t="shared" ca="1" si="479"/>
        <v>629.42805998999995</v>
      </c>
      <c r="Q1654" s="129">
        <f t="shared" si="480"/>
        <v>0</v>
      </c>
      <c r="R1654" s="130" t="str">
        <f t="shared" si="481"/>
        <v>J=</v>
      </c>
      <c r="S1654" s="125">
        <f t="shared" si="482"/>
        <v>45348</v>
      </c>
      <c r="T1654" s="133">
        <f t="shared" ca="1" si="483"/>
        <v>6023626.5341042997</v>
      </c>
      <c r="U1654" s="6"/>
      <c r="V1654" s="6"/>
      <c r="W1654" s="6"/>
      <c r="X1654" s="7"/>
      <c r="Y1654" s="1"/>
      <c r="Z1654" s="6"/>
      <c r="AA1654" s="7"/>
      <c r="AB1654" s="7"/>
      <c r="AC1654" s="7"/>
      <c r="AD1654" s="6"/>
      <c r="AE1654" s="8"/>
      <c r="AF1654" s="6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</row>
    <row r="1655" spans="1:212" x14ac:dyDescent="0.2">
      <c r="A1655" s="122">
        <f t="shared" si="484"/>
        <v>45349</v>
      </c>
      <c r="B1655" s="121">
        <f t="shared" ca="1" si="468"/>
        <v>10004.64964999</v>
      </c>
      <c r="C1655" s="123">
        <f t="shared" si="469"/>
        <v>10000</v>
      </c>
      <c r="D1655" s="124">
        <f ca="1">IF(A1655&lt;$B$1,VLOOKUP(A1655,[1]DI!$A$4:$B$15000,2,FALSE),0)</f>
        <v>0.1115</v>
      </c>
      <c r="E1655" s="123">
        <f t="shared" ca="1" si="470"/>
        <v>1.00041957</v>
      </c>
      <c r="F1655" s="123">
        <f ca="1">(TRUNC(PRODUCT($E$12:$E1654),16))</f>
        <v>1.41001800184302</v>
      </c>
      <c r="G1655" s="123">
        <f t="shared" ca="1" si="471"/>
        <v>1.4094266487040199</v>
      </c>
      <c r="H1655" s="123">
        <f t="shared" ca="1" si="472"/>
        <v>1.00041957</v>
      </c>
      <c r="I1655" s="124">
        <f t="shared" si="485"/>
        <v>1.15E-2</v>
      </c>
      <c r="J1655" s="125">
        <f t="shared" si="473"/>
        <v>45348</v>
      </c>
      <c r="K1655" s="126">
        <f t="shared" si="474"/>
        <v>1</v>
      </c>
      <c r="L1655" s="127">
        <f t="shared" si="475"/>
        <v>1</v>
      </c>
      <c r="M1655" s="128">
        <f t="shared" si="476"/>
        <v>1.0000453760000001</v>
      </c>
      <c r="N1655" s="128">
        <f t="shared" ca="1" si="477"/>
        <v>1.0004649649999999</v>
      </c>
      <c r="O1655" s="127">
        <f t="shared" si="478"/>
        <v>0</v>
      </c>
      <c r="P1655" s="123">
        <f t="shared" ca="1" si="479"/>
        <v>4.6496499900000003</v>
      </c>
      <c r="Q1655" s="129">
        <f t="shared" si="480"/>
        <v>0</v>
      </c>
      <c r="R1655" s="130" t="str">
        <f t="shared" si="481"/>
        <v>A+J=</v>
      </c>
      <c r="S1655" s="125">
        <f t="shared" si="482"/>
        <v>45530</v>
      </c>
      <c r="T1655" s="133" t="str">
        <f t="shared" si="483"/>
        <v>-</v>
      </c>
      <c r="U1655" s="6"/>
      <c r="V1655" s="6"/>
      <c r="W1655" s="6"/>
      <c r="X1655" s="7"/>
      <c r="Y1655" s="1"/>
      <c r="Z1655" s="6"/>
      <c r="AA1655" s="7"/>
      <c r="AB1655" s="7"/>
      <c r="AC1655" s="7"/>
      <c r="AD1655" s="6"/>
      <c r="AE1655" s="8"/>
      <c r="AF1655" s="6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</row>
    <row r="1656" spans="1:212" x14ac:dyDescent="0.2">
      <c r="A1656" s="122">
        <f t="shared" si="484"/>
        <v>45350</v>
      </c>
      <c r="B1656" s="121">
        <f t="shared" ca="1" si="468"/>
        <v>10009.301489990001</v>
      </c>
      <c r="C1656" s="123">
        <f t="shared" si="469"/>
        <v>10000</v>
      </c>
      <c r="D1656" s="124">
        <f ca="1">IF(A1656&lt;$B$1,VLOOKUP(A1656,[1]DI!$A$4:$B$15000,2,FALSE),0)</f>
        <v>0.1115</v>
      </c>
      <c r="E1656" s="123">
        <f t="shared" ca="1" si="470"/>
        <v>1.00041957</v>
      </c>
      <c r="F1656" s="123">
        <f ca="1">(TRUNC(PRODUCT($E$12:$E1655),16))</f>
        <v>1.41060960309605</v>
      </c>
      <c r="G1656" s="123">
        <f t="shared" ca="1" si="471"/>
        <v>1.4094266487040199</v>
      </c>
      <c r="H1656" s="123">
        <f t="shared" ca="1" si="472"/>
        <v>1.0008393200000001</v>
      </c>
      <c r="I1656" s="124">
        <f t="shared" si="485"/>
        <v>1.15E-2</v>
      </c>
      <c r="J1656" s="125">
        <f t="shared" si="473"/>
        <v>45348</v>
      </c>
      <c r="K1656" s="126">
        <f t="shared" si="474"/>
        <v>2</v>
      </c>
      <c r="L1656" s="127">
        <f t="shared" si="475"/>
        <v>2</v>
      </c>
      <c r="M1656" s="128">
        <f t="shared" si="476"/>
        <v>1.0000907530000001</v>
      </c>
      <c r="N1656" s="128">
        <f t="shared" ca="1" si="477"/>
        <v>1.000930149</v>
      </c>
      <c r="O1656" s="127">
        <f t="shared" si="478"/>
        <v>0</v>
      </c>
      <c r="P1656" s="123">
        <f t="shared" ca="1" si="479"/>
        <v>9.3014899900000003</v>
      </c>
      <c r="Q1656" s="129">
        <f t="shared" si="480"/>
        <v>0</v>
      </c>
      <c r="R1656" s="130" t="str">
        <f t="shared" si="481"/>
        <v>A+J=</v>
      </c>
      <c r="S1656" s="125">
        <f t="shared" si="482"/>
        <v>45530</v>
      </c>
      <c r="T1656" s="133" t="str">
        <f t="shared" si="483"/>
        <v>-</v>
      </c>
      <c r="U1656" s="6"/>
      <c r="V1656" s="6"/>
      <c r="W1656" s="6"/>
      <c r="X1656" s="7"/>
      <c r="Y1656" s="1"/>
      <c r="Z1656" s="6"/>
      <c r="AA1656" s="7"/>
      <c r="AB1656" s="7"/>
      <c r="AC1656" s="7"/>
      <c r="AD1656" s="6"/>
      <c r="AE1656" s="8"/>
      <c r="AF1656" s="6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</row>
    <row r="1657" spans="1:212" x14ac:dyDescent="0.2">
      <c r="A1657" s="122">
        <f t="shared" si="484"/>
        <v>45351</v>
      </c>
      <c r="B1657" s="121">
        <f t="shared" ca="1" si="468"/>
        <v>10013.955439990001</v>
      </c>
      <c r="C1657" s="123">
        <f t="shared" si="469"/>
        <v>10000</v>
      </c>
      <c r="D1657" s="124">
        <f ca="1">IF(A1657&lt;$B$1,VLOOKUP(A1657,[1]DI!$A$4:$B$15000,2,FALSE),0)</f>
        <v>0.1115</v>
      </c>
      <c r="E1657" s="123">
        <f t="shared" ca="1" si="470"/>
        <v>1.00041957</v>
      </c>
      <c r="F1657" s="123">
        <f ca="1">(TRUNC(PRODUCT($E$12:$E1656),16))</f>
        <v>1.4112014525672301</v>
      </c>
      <c r="G1657" s="123">
        <f t="shared" ca="1" si="471"/>
        <v>1.4094266487040199</v>
      </c>
      <c r="H1657" s="123">
        <f t="shared" ca="1" si="472"/>
        <v>1.00125924</v>
      </c>
      <c r="I1657" s="124">
        <f t="shared" si="485"/>
        <v>1.15E-2</v>
      </c>
      <c r="J1657" s="125">
        <f t="shared" si="473"/>
        <v>45348</v>
      </c>
      <c r="K1657" s="126">
        <f t="shared" si="474"/>
        <v>3</v>
      </c>
      <c r="L1657" s="127">
        <f t="shared" si="475"/>
        <v>3</v>
      </c>
      <c r="M1657" s="128">
        <f t="shared" si="476"/>
        <v>1.000136133</v>
      </c>
      <c r="N1657" s="128">
        <f t="shared" ca="1" si="477"/>
        <v>1.001395544</v>
      </c>
      <c r="O1657" s="127">
        <f t="shared" si="478"/>
        <v>0</v>
      </c>
      <c r="P1657" s="123">
        <f t="shared" ca="1" si="479"/>
        <v>13.95543999</v>
      </c>
      <c r="Q1657" s="129">
        <f t="shared" si="480"/>
        <v>0</v>
      </c>
      <c r="R1657" s="130" t="str">
        <f t="shared" si="481"/>
        <v>A+J=</v>
      </c>
      <c r="S1657" s="125">
        <f t="shared" si="482"/>
        <v>45530</v>
      </c>
      <c r="T1657" s="133" t="str">
        <f t="shared" si="483"/>
        <v>-</v>
      </c>
      <c r="U1657" s="6"/>
      <c r="V1657" s="6"/>
      <c r="W1657" s="6"/>
      <c r="X1657" s="7"/>
      <c r="Y1657" s="1"/>
      <c r="Z1657" s="6"/>
      <c r="AA1657" s="7"/>
      <c r="AB1657" s="7"/>
      <c r="AC1657" s="7"/>
      <c r="AD1657" s="6"/>
      <c r="AE1657" s="8"/>
      <c r="AF1657" s="6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</row>
    <row r="1658" spans="1:212" x14ac:dyDescent="0.2">
      <c r="A1658" s="122">
        <f t="shared" si="484"/>
        <v>45352</v>
      </c>
      <c r="B1658" s="121">
        <f t="shared" ca="1" si="468"/>
        <v>10018.6116</v>
      </c>
      <c r="C1658" s="123">
        <f t="shared" si="469"/>
        <v>10000</v>
      </c>
      <c r="D1658" s="124">
        <f ca="1">IF(A1658&lt;$B$1,VLOOKUP(A1658,[1]DI!$A$4:$B$15000,2,FALSE),0)</f>
        <v>0.1115</v>
      </c>
      <c r="E1658" s="123">
        <f t="shared" ca="1" si="470"/>
        <v>1.00041957</v>
      </c>
      <c r="F1658" s="123">
        <f ca="1">(TRUNC(PRODUCT($E$12:$E1657),16))</f>
        <v>1.41179355036068</v>
      </c>
      <c r="G1658" s="123">
        <f t="shared" ca="1" si="471"/>
        <v>1.4094266487040199</v>
      </c>
      <c r="H1658" s="123">
        <f t="shared" ca="1" si="472"/>
        <v>1.0016793399999999</v>
      </c>
      <c r="I1658" s="124">
        <f t="shared" si="485"/>
        <v>1.15E-2</v>
      </c>
      <c r="J1658" s="125">
        <f t="shared" si="473"/>
        <v>45348</v>
      </c>
      <c r="K1658" s="126">
        <f t="shared" si="474"/>
        <v>4</v>
      </c>
      <c r="L1658" s="127">
        <f t="shared" si="475"/>
        <v>4</v>
      </c>
      <c r="M1658" s="128">
        <f t="shared" si="476"/>
        <v>1.000181515</v>
      </c>
      <c r="N1658" s="128">
        <f t="shared" ca="1" si="477"/>
        <v>1.00186116</v>
      </c>
      <c r="O1658" s="127">
        <f t="shared" si="478"/>
        <v>0</v>
      </c>
      <c r="P1658" s="123">
        <f t="shared" ca="1" si="479"/>
        <v>18.611599999999999</v>
      </c>
      <c r="Q1658" s="129">
        <f t="shared" si="480"/>
        <v>0</v>
      </c>
      <c r="R1658" s="130" t="str">
        <f t="shared" si="481"/>
        <v>A+J=</v>
      </c>
      <c r="S1658" s="125">
        <f t="shared" si="482"/>
        <v>45530</v>
      </c>
      <c r="T1658" s="133" t="str">
        <f t="shared" si="483"/>
        <v>-</v>
      </c>
      <c r="U1658" s="6"/>
      <c r="V1658" s="6"/>
      <c r="W1658" s="6"/>
      <c r="X1658" s="7"/>
      <c r="Y1658" s="1"/>
      <c r="Z1658" s="6"/>
      <c r="AA1658" s="7"/>
      <c r="AB1658" s="7"/>
      <c r="AC1658" s="7"/>
      <c r="AD1658" s="6"/>
      <c r="AE1658" s="8"/>
      <c r="AF1658" s="6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</row>
    <row r="1659" spans="1:212" x14ac:dyDescent="0.2">
      <c r="A1659" s="122">
        <f t="shared" si="484"/>
        <v>45353</v>
      </c>
      <c r="B1659" s="121">
        <f t="shared" ca="1" si="468"/>
        <v>10023.26983999</v>
      </c>
      <c r="C1659" s="123">
        <f t="shared" si="469"/>
        <v>10000</v>
      </c>
      <c r="D1659" s="124">
        <f ca="1">IF(A1659&lt;$B$1,VLOOKUP(A1659,[1]DI!$A$4:$B$15000,2,FALSE),0)</f>
        <v>0</v>
      </c>
      <c r="E1659" s="123">
        <f t="shared" ca="1" si="470"/>
        <v>1</v>
      </c>
      <c r="F1659" s="123">
        <f ca="1">(TRUNC(PRODUCT($E$12:$E1658),16))</f>
        <v>1.4123858965806</v>
      </c>
      <c r="G1659" s="123">
        <f t="shared" ca="1" si="471"/>
        <v>1.4094266487040199</v>
      </c>
      <c r="H1659" s="123">
        <f t="shared" ca="1" si="472"/>
        <v>1.0020996099999999</v>
      </c>
      <c r="I1659" s="124">
        <f t="shared" si="485"/>
        <v>1.15E-2</v>
      </c>
      <c r="J1659" s="125">
        <f t="shared" si="473"/>
        <v>45348</v>
      </c>
      <c r="K1659" s="126">
        <f t="shared" si="474"/>
        <v>4</v>
      </c>
      <c r="L1659" s="127">
        <f t="shared" si="475"/>
        <v>5</v>
      </c>
      <c r="M1659" s="128">
        <f t="shared" si="476"/>
        <v>1.000226898</v>
      </c>
      <c r="N1659" s="128">
        <f t="shared" ca="1" si="477"/>
        <v>1.002326984</v>
      </c>
      <c r="O1659" s="127">
        <f t="shared" si="478"/>
        <v>0</v>
      </c>
      <c r="P1659" s="123">
        <f t="shared" ca="1" si="479"/>
        <v>23.269839990000001</v>
      </c>
      <c r="Q1659" s="129">
        <f t="shared" si="480"/>
        <v>0</v>
      </c>
      <c r="R1659" s="130" t="str">
        <f t="shared" si="481"/>
        <v>A+J=</v>
      </c>
      <c r="S1659" s="125">
        <f t="shared" si="482"/>
        <v>45530</v>
      </c>
      <c r="T1659" s="133" t="str">
        <f t="shared" si="483"/>
        <v>-</v>
      </c>
      <c r="U1659" s="6"/>
      <c r="V1659" s="6"/>
      <c r="W1659" s="6"/>
      <c r="X1659" s="7"/>
      <c r="Y1659" s="1"/>
      <c r="Z1659" s="6"/>
      <c r="AA1659" s="7"/>
      <c r="AB1659" s="7"/>
      <c r="AC1659" s="7"/>
      <c r="AD1659" s="6"/>
      <c r="AE1659" s="8"/>
      <c r="AF1659" s="6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</row>
    <row r="1660" spans="1:212" x14ac:dyDescent="0.2">
      <c r="A1660" s="122">
        <f t="shared" si="484"/>
        <v>45354</v>
      </c>
      <c r="B1660" s="121">
        <f t="shared" ca="1" si="468"/>
        <v>10023.26983999</v>
      </c>
      <c r="C1660" s="123">
        <f t="shared" si="469"/>
        <v>10000</v>
      </c>
      <c r="D1660" s="124">
        <f ca="1">IF(A1660&lt;$B$1,VLOOKUP(A1660,[1]DI!$A$4:$B$15000,2,FALSE),0)</f>
        <v>0</v>
      </c>
      <c r="E1660" s="123">
        <f t="shared" ca="1" si="470"/>
        <v>1</v>
      </c>
      <c r="F1660" s="123">
        <f ca="1">(TRUNC(PRODUCT($E$12:$E1659),16))</f>
        <v>1.4123858965806</v>
      </c>
      <c r="G1660" s="123">
        <f t="shared" ca="1" si="471"/>
        <v>1.4094266487040199</v>
      </c>
      <c r="H1660" s="123">
        <f t="shared" ca="1" si="472"/>
        <v>1.0020996099999999</v>
      </c>
      <c r="I1660" s="124">
        <f t="shared" si="485"/>
        <v>1.15E-2</v>
      </c>
      <c r="J1660" s="125">
        <f t="shared" si="473"/>
        <v>45348</v>
      </c>
      <c r="K1660" s="126">
        <f t="shared" si="474"/>
        <v>4</v>
      </c>
      <c r="L1660" s="127">
        <f t="shared" si="475"/>
        <v>5</v>
      </c>
      <c r="M1660" s="128">
        <f t="shared" si="476"/>
        <v>1.000226898</v>
      </c>
      <c r="N1660" s="128">
        <f t="shared" ca="1" si="477"/>
        <v>1.002326984</v>
      </c>
      <c r="O1660" s="127">
        <f t="shared" si="478"/>
        <v>0</v>
      </c>
      <c r="P1660" s="123">
        <f t="shared" ca="1" si="479"/>
        <v>23.269839990000001</v>
      </c>
      <c r="Q1660" s="129">
        <f t="shared" si="480"/>
        <v>0</v>
      </c>
      <c r="R1660" s="130" t="str">
        <f t="shared" si="481"/>
        <v>A+J=</v>
      </c>
      <c r="S1660" s="125">
        <f t="shared" si="482"/>
        <v>45530</v>
      </c>
      <c r="T1660" s="133" t="str">
        <f t="shared" si="483"/>
        <v>-</v>
      </c>
      <c r="U1660" s="6"/>
      <c r="V1660" s="6"/>
      <c r="W1660" s="6"/>
      <c r="X1660" s="7"/>
      <c r="Y1660" s="1"/>
      <c r="Z1660" s="6"/>
      <c r="AA1660" s="7"/>
      <c r="AB1660" s="7"/>
      <c r="AC1660" s="7"/>
      <c r="AD1660" s="6"/>
      <c r="AE1660" s="8"/>
      <c r="AF1660" s="6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</row>
    <row r="1661" spans="1:212" x14ac:dyDescent="0.2">
      <c r="A1661" s="122">
        <f t="shared" si="484"/>
        <v>45355</v>
      </c>
      <c r="B1661" s="121">
        <f t="shared" ca="1" si="468"/>
        <v>10023.26983999</v>
      </c>
      <c r="C1661" s="123">
        <f t="shared" si="469"/>
        <v>10000</v>
      </c>
      <c r="D1661" s="124">
        <f ca="1">IF(A1661&lt;$B$1,VLOOKUP(A1661,[1]DI!$A$4:$B$15000,2,FALSE),0)</f>
        <v>0.1115</v>
      </c>
      <c r="E1661" s="123">
        <f t="shared" ca="1" si="470"/>
        <v>1.00041957</v>
      </c>
      <c r="F1661" s="123">
        <f ca="1">(TRUNC(PRODUCT($E$12:$E1660),16))</f>
        <v>1.4123858965806</v>
      </c>
      <c r="G1661" s="123">
        <f t="shared" ca="1" si="471"/>
        <v>1.4094266487040199</v>
      </c>
      <c r="H1661" s="123">
        <f t="shared" ca="1" si="472"/>
        <v>1.0020996099999999</v>
      </c>
      <c r="I1661" s="124">
        <f t="shared" si="485"/>
        <v>1.15E-2</v>
      </c>
      <c r="J1661" s="125">
        <f t="shared" si="473"/>
        <v>45348</v>
      </c>
      <c r="K1661" s="126">
        <f t="shared" si="474"/>
        <v>5</v>
      </c>
      <c r="L1661" s="127">
        <f t="shared" si="475"/>
        <v>5</v>
      </c>
      <c r="M1661" s="128">
        <f t="shared" si="476"/>
        <v>1.000226898</v>
      </c>
      <c r="N1661" s="128">
        <f t="shared" ca="1" si="477"/>
        <v>1.002326984</v>
      </c>
      <c r="O1661" s="127">
        <f t="shared" si="478"/>
        <v>0</v>
      </c>
      <c r="P1661" s="123">
        <f t="shared" ca="1" si="479"/>
        <v>23.269839990000001</v>
      </c>
      <c r="Q1661" s="129">
        <f t="shared" si="480"/>
        <v>0</v>
      </c>
      <c r="R1661" s="130" t="str">
        <f t="shared" si="481"/>
        <v>A+J=</v>
      </c>
      <c r="S1661" s="125">
        <f t="shared" si="482"/>
        <v>45530</v>
      </c>
      <c r="T1661" s="133" t="str">
        <f t="shared" si="483"/>
        <v>-</v>
      </c>
      <c r="U1661" s="6"/>
      <c r="V1661" s="6"/>
      <c r="W1661" s="6"/>
      <c r="X1661" s="7"/>
      <c r="Y1661" s="1"/>
      <c r="Z1661" s="6"/>
      <c r="AA1661" s="7"/>
      <c r="AB1661" s="7"/>
      <c r="AC1661" s="7"/>
      <c r="AD1661" s="6"/>
      <c r="AE1661" s="8"/>
      <c r="AF1661" s="6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</row>
    <row r="1662" spans="1:212" x14ac:dyDescent="0.2">
      <c r="A1662" s="122">
        <f t="shared" si="484"/>
        <v>45356</v>
      </c>
      <c r="B1662" s="121">
        <f t="shared" ca="1" si="468"/>
        <v>10027.9303</v>
      </c>
      <c r="C1662" s="123">
        <f t="shared" si="469"/>
        <v>10000</v>
      </c>
      <c r="D1662" s="124">
        <f ca="1">IF(A1662&lt;$B$1,VLOOKUP(A1662,[1]DI!$A$4:$B$15000,2,FALSE),0)</f>
        <v>0.1115</v>
      </c>
      <c r="E1662" s="123">
        <f t="shared" ca="1" si="470"/>
        <v>1.00041957</v>
      </c>
      <c r="F1662" s="123">
        <f ca="1">(TRUNC(PRODUCT($E$12:$E1661),16))</f>
        <v>1.41297849133123</v>
      </c>
      <c r="G1662" s="123">
        <f t="shared" ca="1" si="471"/>
        <v>1.4094266487040199</v>
      </c>
      <c r="H1662" s="123">
        <f t="shared" ca="1" si="472"/>
        <v>1.0025200599999999</v>
      </c>
      <c r="I1662" s="124">
        <f t="shared" si="485"/>
        <v>1.15E-2</v>
      </c>
      <c r="J1662" s="125">
        <f t="shared" si="473"/>
        <v>45348</v>
      </c>
      <c r="K1662" s="126">
        <f t="shared" si="474"/>
        <v>6</v>
      </c>
      <c r="L1662" s="127">
        <f t="shared" si="475"/>
        <v>6</v>
      </c>
      <c r="M1662" s="128">
        <f t="shared" si="476"/>
        <v>1.000272284</v>
      </c>
      <c r="N1662" s="128">
        <f t="shared" ca="1" si="477"/>
        <v>1.0027930300000001</v>
      </c>
      <c r="O1662" s="127">
        <f t="shared" si="478"/>
        <v>0</v>
      </c>
      <c r="P1662" s="123">
        <f t="shared" ca="1" si="479"/>
        <v>27.930299999999999</v>
      </c>
      <c r="Q1662" s="129">
        <f t="shared" si="480"/>
        <v>0</v>
      </c>
      <c r="R1662" s="130" t="str">
        <f t="shared" si="481"/>
        <v>A+J=</v>
      </c>
      <c r="S1662" s="125">
        <f t="shared" si="482"/>
        <v>45530</v>
      </c>
      <c r="T1662" s="133" t="str">
        <f t="shared" si="483"/>
        <v>-</v>
      </c>
      <c r="U1662" s="6"/>
      <c r="V1662" s="6"/>
      <c r="W1662" s="6"/>
      <c r="X1662" s="7"/>
      <c r="Y1662" s="1"/>
      <c r="Z1662" s="6"/>
      <c r="AA1662" s="7"/>
      <c r="AB1662" s="7"/>
      <c r="AC1662" s="7"/>
      <c r="AD1662" s="6"/>
      <c r="AE1662" s="8"/>
      <c r="AF1662" s="6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</row>
    <row r="1663" spans="1:212" x14ac:dyDescent="0.2">
      <c r="A1663" s="122">
        <f t="shared" si="484"/>
        <v>45357</v>
      </c>
      <c r="B1663" s="121">
        <f t="shared" ca="1" si="468"/>
        <v>10032.592959989999</v>
      </c>
      <c r="C1663" s="123">
        <f t="shared" si="469"/>
        <v>10000</v>
      </c>
      <c r="D1663" s="124">
        <f ca="1">IF(A1663&lt;$B$1,VLOOKUP(A1663,[1]DI!$A$4:$B$15000,2,FALSE),0)</f>
        <v>0.1115</v>
      </c>
      <c r="E1663" s="123">
        <f t="shared" ca="1" si="470"/>
        <v>1.00041957</v>
      </c>
      <c r="F1663" s="123">
        <f ca="1">(TRUNC(PRODUCT($E$12:$E1662),16))</f>
        <v>1.4135713347168399</v>
      </c>
      <c r="G1663" s="123">
        <f t="shared" ca="1" si="471"/>
        <v>1.4094266487040199</v>
      </c>
      <c r="H1663" s="123">
        <f t="shared" ca="1" si="472"/>
        <v>1.00294069</v>
      </c>
      <c r="I1663" s="124">
        <f t="shared" si="485"/>
        <v>1.15E-2</v>
      </c>
      <c r="J1663" s="125">
        <f t="shared" si="473"/>
        <v>45348</v>
      </c>
      <c r="K1663" s="126">
        <f t="shared" si="474"/>
        <v>7</v>
      </c>
      <c r="L1663" s="127">
        <f t="shared" si="475"/>
        <v>7</v>
      </c>
      <c r="M1663" s="128">
        <f t="shared" si="476"/>
        <v>1.000317672</v>
      </c>
      <c r="N1663" s="128">
        <f t="shared" ca="1" si="477"/>
        <v>1.003259296</v>
      </c>
      <c r="O1663" s="127">
        <f t="shared" si="478"/>
        <v>0</v>
      </c>
      <c r="P1663" s="123">
        <f t="shared" ca="1" si="479"/>
        <v>32.592959989999997</v>
      </c>
      <c r="Q1663" s="129">
        <f t="shared" si="480"/>
        <v>0</v>
      </c>
      <c r="R1663" s="130" t="str">
        <f t="shared" si="481"/>
        <v>A+J=</v>
      </c>
      <c r="S1663" s="125">
        <f t="shared" si="482"/>
        <v>45530</v>
      </c>
      <c r="T1663" s="133" t="str">
        <f t="shared" si="483"/>
        <v>-</v>
      </c>
      <c r="U1663" s="6"/>
      <c r="V1663" s="6"/>
      <c r="W1663" s="6"/>
      <c r="X1663" s="7"/>
      <c r="Y1663" s="1"/>
      <c r="Z1663" s="6"/>
      <c r="AA1663" s="7"/>
      <c r="AB1663" s="7"/>
      <c r="AC1663" s="7"/>
      <c r="AD1663" s="6"/>
      <c r="AE1663" s="8"/>
      <c r="AF1663" s="6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</row>
    <row r="1664" spans="1:212" x14ac:dyDescent="0.2">
      <c r="A1664" s="122">
        <f t="shared" si="484"/>
        <v>45358</v>
      </c>
      <c r="B1664" s="121">
        <f t="shared" ca="1" si="468"/>
        <v>10037.257719990001</v>
      </c>
      <c r="C1664" s="123">
        <f t="shared" si="469"/>
        <v>10000</v>
      </c>
      <c r="D1664" s="124">
        <f ca="1">IF(A1664&lt;$B$1,VLOOKUP(A1664,[1]DI!$A$4:$B$15000,2,FALSE),0)</f>
        <v>0.1115</v>
      </c>
      <c r="E1664" s="123">
        <f t="shared" ca="1" si="470"/>
        <v>1.00041957</v>
      </c>
      <c r="F1664" s="123">
        <f ca="1">(TRUNC(PRODUCT($E$12:$E1663),16))</f>
        <v>1.4141644268417499</v>
      </c>
      <c r="G1664" s="123">
        <f t="shared" ca="1" si="471"/>
        <v>1.4094266487040199</v>
      </c>
      <c r="H1664" s="123">
        <f t="shared" ca="1" si="472"/>
        <v>1.0033614900000001</v>
      </c>
      <c r="I1664" s="124">
        <f t="shared" si="485"/>
        <v>1.15E-2</v>
      </c>
      <c r="J1664" s="125">
        <f t="shared" si="473"/>
        <v>45348</v>
      </c>
      <c r="K1664" s="126">
        <f t="shared" si="474"/>
        <v>8</v>
      </c>
      <c r="L1664" s="127">
        <f t="shared" si="475"/>
        <v>8</v>
      </c>
      <c r="M1664" s="128">
        <f t="shared" si="476"/>
        <v>1.0003630619999999</v>
      </c>
      <c r="N1664" s="128">
        <f t="shared" ca="1" si="477"/>
        <v>1.0037257719999999</v>
      </c>
      <c r="O1664" s="127">
        <f t="shared" si="478"/>
        <v>0</v>
      </c>
      <c r="P1664" s="123">
        <f t="shared" ca="1" si="479"/>
        <v>37.257719989999998</v>
      </c>
      <c r="Q1664" s="129">
        <f t="shared" si="480"/>
        <v>0</v>
      </c>
      <c r="R1664" s="130" t="str">
        <f t="shared" si="481"/>
        <v>A+J=</v>
      </c>
      <c r="S1664" s="125">
        <f t="shared" si="482"/>
        <v>45530</v>
      </c>
      <c r="T1664" s="133" t="str">
        <f t="shared" si="483"/>
        <v>-</v>
      </c>
      <c r="U1664" s="6"/>
      <c r="V1664" s="6"/>
      <c r="W1664" s="6"/>
      <c r="X1664" s="7"/>
      <c r="Y1664" s="1"/>
      <c r="Z1664" s="6"/>
      <c r="AA1664" s="7"/>
      <c r="AB1664" s="7"/>
      <c r="AC1664" s="7"/>
      <c r="AD1664" s="6"/>
      <c r="AE1664" s="8"/>
      <c r="AF1664" s="6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</row>
    <row r="1665" spans="1:212" x14ac:dyDescent="0.2">
      <c r="A1665" s="122">
        <f t="shared" si="484"/>
        <v>45359</v>
      </c>
      <c r="B1665" s="121">
        <f t="shared" ref="B1665:B1728" ca="1" si="486">IF(A1665&lt;=TODAY(),C1665+P1665,IF(AND(A1665&gt;TODAY(),A1665&lt;=$B$1),IF(VLOOKUP(TODAY(),$A$10:$D$5000,4,FALSE)=0,"n.d",C1665+P1665),"n.d"))</f>
        <v>10041.924689990001</v>
      </c>
      <c r="C1665" s="123">
        <f t="shared" ref="C1665:C1728" si="487">(C1664-Q1664)</f>
        <v>10000</v>
      </c>
      <c r="D1665" s="124">
        <f ca="1">IF(A1665&lt;$B$1,VLOOKUP(A1665,[1]DI!$A$4:$B$15000,2,FALSE),0)</f>
        <v>0.1115</v>
      </c>
      <c r="E1665" s="123">
        <f t="shared" ref="E1665:E1728" ca="1" si="488">IF(A1665&lt;A$10,1,ROUND(((1+D1665)^(1/252)),8))</f>
        <v>1.00041957</v>
      </c>
      <c r="F1665" s="123">
        <f ca="1">(TRUNC(PRODUCT($E$12:$E1664),16))</f>
        <v>1.41475776781032</v>
      </c>
      <c r="G1665" s="123">
        <f t="shared" ref="G1665:G1728" ca="1" si="489">IF(O1664&gt;0,F1664,G1664)</f>
        <v>1.4094266487040199</v>
      </c>
      <c r="H1665" s="123">
        <f t="shared" ref="H1665:H1728" ca="1" si="490">ROUND(F1665/G1665,8)</f>
        <v>1.00378247</v>
      </c>
      <c r="I1665" s="124">
        <f t="shared" si="485"/>
        <v>1.15E-2</v>
      </c>
      <c r="J1665" s="125">
        <f t="shared" ref="J1665:J1728" si="491">IF(O1664&gt;0,VLOOKUP(O1664,V$12:AF$48,2),J1664)</f>
        <v>45348</v>
      </c>
      <c r="K1665" s="126">
        <f t="shared" ref="K1665:K1728" si="492">IF(A1665&gt;J1665,IF(NETWORKDAYS(J1665,A1665,$V$52:$V$436)-1=0,1,NETWORKDAYS(J1665,A1665,$V$52:$V$436)-1),0)</f>
        <v>9</v>
      </c>
      <c r="L1665" s="127">
        <f t="shared" ref="L1665:L1728" si="493">IF(AND(K1665=1,K1664=1),1,IF(K1665&gt;0,IF(K1665=K1664,K1665+1,K1665),0))</f>
        <v>9</v>
      </c>
      <c r="M1665" s="128">
        <f t="shared" ref="M1665:M1728" si="494">ROUND((I1665+1)^(L1665/252),9)</f>
        <v>1.000408454</v>
      </c>
      <c r="N1665" s="128">
        <f t="shared" ref="N1665:N1728" ca="1" si="495">ROUND(H1665*M1665,9)</f>
        <v>1.0041924689999999</v>
      </c>
      <c r="O1665" s="127">
        <f t="shared" ref="O1665:O1728" si="496">IF(VLOOKUP(A1665,W$12:AD$48,8)=VLOOKUP(A1664,W$12:AD$48,8),0,VLOOKUP(A1665,W$12:AD$48,8))</f>
        <v>0</v>
      </c>
      <c r="P1665" s="123">
        <f t="shared" ref="P1665:P1728" ca="1" si="497">TRUNC(((N1665-1)*C1665),8)</f>
        <v>41.924689989999997</v>
      </c>
      <c r="Q1665" s="129">
        <f t="shared" ref="Q1665:Q1728" si="498">IF(O1665&gt;0,VLOOKUP(O1665,$V$12:$AA$48,6),0)</f>
        <v>0</v>
      </c>
      <c r="R1665" s="130" t="str">
        <f t="shared" ref="R1665:R1728" si="499">IF(O1664&gt;0,VLOOKUP(O1664,V$12:AF$48,10),R1664)</f>
        <v>A+J=</v>
      </c>
      <c r="S1665" s="125">
        <f t="shared" ref="S1665:S1728" si="500">IF(O1664&gt;0,VLOOKUP(O1664,V$12:AF$48,11),S1664)</f>
        <v>45530</v>
      </c>
      <c r="T1665" s="133" t="str">
        <f t="shared" ref="T1665:T1728" si="501">IF(O1665&gt;0,(P1665+Q1665)*T$9,"-")</f>
        <v>-</v>
      </c>
      <c r="U1665" s="6"/>
      <c r="V1665" s="6"/>
      <c r="W1665" s="6"/>
      <c r="X1665" s="7"/>
      <c r="Y1665" s="1"/>
      <c r="Z1665" s="6"/>
      <c r="AA1665" s="7"/>
      <c r="AB1665" s="7"/>
      <c r="AC1665" s="7"/>
      <c r="AD1665" s="6"/>
      <c r="AE1665" s="8"/>
      <c r="AF1665" s="6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</row>
    <row r="1666" spans="1:212" x14ac:dyDescent="0.2">
      <c r="A1666" s="122">
        <f t="shared" si="484"/>
        <v>45360</v>
      </c>
      <c r="B1666" s="121">
        <f t="shared" ca="1" si="486"/>
        <v>10046.59385999</v>
      </c>
      <c r="C1666" s="123">
        <f t="shared" si="487"/>
        <v>10000</v>
      </c>
      <c r="D1666" s="124">
        <f ca="1">IF(A1666&lt;$B$1,VLOOKUP(A1666,[1]DI!$A$4:$B$15000,2,FALSE),0)</f>
        <v>0</v>
      </c>
      <c r="E1666" s="123">
        <f t="shared" ca="1" si="488"/>
        <v>1</v>
      </c>
      <c r="F1666" s="123">
        <f ca="1">(TRUNC(PRODUCT($E$12:$E1665),16))</f>
        <v>1.4153513577269601</v>
      </c>
      <c r="G1666" s="123">
        <f t="shared" ca="1" si="489"/>
        <v>1.4094266487040199</v>
      </c>
      <c r="H1666" s="123">
        <f t="shared" ca="1" si="490"/>
        <v>1.0042036299999999</v>
      </c>
      <c r="I1666" s="124">
        <f t="shared" si="485"/>
        <v>1.15E-2</v>
      </c>
      <c r="J1666" s="125">
        <f t="shared" si="491"/>
        <v>45348</v>
      </c>
      <c r="K1666" s="126">
        <f t="shared" si="492"/>
        <v>9</v>
      </c>
      <c r="L1666" s="127">
        <f t="shared" si="493"/>
        <v>10</v>
      </c>
      <c r="M1666" s="128">
        <f t="shared" si="494"/>
        <v>1.000453848</v>
      </c>
      <c r="N1666" s="128">
        <f t="shared" ca="1" si="495"/>
        <v>1.0046593859999999</v>
      </c>
      <c r="O1666" s="127">
        <f t="shared" si="496"/>
        <v>0</v>
      </c>
      <c r="P1666" s="123">
        <f t="shared" ca="1" si="497"/>
        <v>46.593859989999999</v>
      </c>
      <c r="Q1666" s="129">
        <f t="shared" si="498"/>
        <v>0</v>
      </c>
      <c r="R1666" s="130" t="str">
        <f t="shared" si="499"/>
        <v>A+J=</v>
      </c>
      <c r="S1666" s="125">
        <f t="shared" si="500"/>
        <v>45530</v>
      </c>
      <c r="T1666" s="133" t="str">
        <f t="shared" si="501"/>
        <v>-</v>
      </c>
      <c r="U1666" s="6"/>
      <c r="V1666" s="6"/>
      <c r="W1666" s="6"/>
      <c r="X1666" s="7"/>
      <c r="Y1666" s="1"/>
      <c r="Z1666" s="6"/>
      <c r="AA1666" s="7"/>
      <c r="AB1666" s="7"/>
      <c r="AC1666" s="7"/>
      <c r="AD1666" s="6"/>
      <c r="AE1666" s="8"/>
      <c r="AF1666" s="6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</row>
    <row r="1667" spans="1:212" x14ac:dyDescent="0.2">
      <c r="A1667" s="122">
        <f t="shared" si="484"/>
        <v>45361</v>
      </c>
      <c r="B1667" s="121">
        <f t="shared" ca="1" si="486"/>
        <v>10046.59385999</v>
      </c>
      <c r="C1667" s="123">
        <f t="shared" si="487"/>
        <v>10000</v>
      </c>
      <c r="D1667" s="124">
        <f ca="1">IF(A1667&lt;$B$1,VLOOKUP(A1667,[1]DI!$A$4:$B$15000,2,FALSE),0)</f>
        <v>0</v>
      </c>
      <c r="E1667" s="123">
        <f t="shared" ca="1" si="488"/>
        <v>1</v>
      </c>
      <c r="F1667" s="123">
        <f ca="1">(TRUNC(PRODUCT($E$12:$E1666),16))</f>
        <v>1.4153513577269601</v>
      </c>
      <c r="G1667" s="123">
        <f t="shared" ca="1" si="489"/>
        <v>1.4094266487040199</v>
      </c>
      <c r="H1667" s="123">
        <f t="shared" ca="1" si="490"/>
        <v>1.0042036299999999</v>
      </c>
      <c r="I1667" s="124">
        <f t="shared" si="485"/>
        <v>1.15E-2</v>
      </c>
      <c r="J1667" s="125">
        <f t="shared" si="491"/>
        <v>45348</v>
      </c>
      <c r="K1667" s="126">
        <f t="shared" si="492"/>
        <v>9</v>
      </c>
      <c r="L1667" s="127">
        <f t="shared" si="493"/>
        <v>10</v>
      </c>
      <c r="M1667" s="128">
        <f t="shared" si="494"/>
        <v>1.000453848</v>
      </c>
      <c r="N1667" s="128">
        <f t="shared" ca="1" si="495"/>
        <v>1.0046593859999999</v>
      </c>
      <c r="O1667" s="127">
        <f t="shared" si="496"/>
        <v>0</v>
      </c>
      <c r="P1667" s="123">
        <f t="shared" ca="1" si="497"/>
        <v>46.593859989999999</v>
      </c>
      <c r="Q1667" s="129">
        <f t="shared" si="498"/>
        <v>0</v>
      </c>
      <c r="R1667" s="130" t="str">
        <f t="shared" si="499"/>
        <v>A+J=</v>
      </c>
      <c r="S1667" s="125">
        <f t="shared" si="500"/>
        <v>45530</v>
      </c>
      <c r="T1667" s="133" t="str">
        <f t="shared" si="501"/>
        <v>-</v>
      </c>
      <c r="U1667" s="6"/>
      <c r="V1667" s="6"/>
      <c r="W1667" s="6"/>
      <c r="X1667" s="7"/>
      <c r="Y1667" s="1"/>
      <c r="Z1667" s="6"/>
      <c r="AA1667" s="7"/>
      <c r="AB1667" s="7"/>
      <c r="AC1667" s="7"/>
      <c r="AD1667" s="6"/>
      <c r="AE1667" s="8"/>
      <c r="AF1667" s="6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</row>
    <row r="1668" spans="1:212" x14ac:dyDescent="0.2">
      <c r="A1668" s="122">
        <f t="shared" si="484"/>
        <v>45362</v>
      </c>
      <c r="B1668" s="121">
        <f t="shared" ca="1" si="486"/>
        <v>10046.59385999</v>
      </c>
      <c r="C1668" s="123">
        <f t="shared" si="487"/>
        <v>10000</v>
      </c>
      <c r="D1668" s="124">
        <f ca="1">IF(A1668&lt;$B$1,VLOOKUP(A1668,[1]DI!$A$4:$B$15000,2,FALSE),0)</f>
        <v>0.1115</v>
      </c>
      <c r="E1668" s="123">
        <f t="shared" ca="1" si="488"/>
        <v>1.00041957</v>
      </c>
      <c r="F1668" s="123">
        <f ca="1">(TRUNC(PRODUCT($E$12:$E1667),16))</f>
        <v>1.4153513577269601</v>
      </c>
      <c r="G1668" s="123">
        <f t="shared" ca="1" si="489"/>
        <v>1.4094266487040199</v>
      </c>
      <c r="H1668" s="123">
        <f t="shared" ca="1" si="490"/>
        <v>1.0042036299999999</v>
      </c>
      <c r="I1668" s="124">
        <f t="shared" si="485"/>
        <v>1.15E-2</v>
      </c>
      <c r="J1668" s="125">
        <f t="shared" si="491"/>
        <v>45348</v>
      </c>
      <c r="K1668" s="126">
        <f t="shared" si="492"/>
        <v>10</v>
      </c>
      <c r="L1668" s="127">
        <f t="shared" si="493"/>
        <v>10</v>
      </c>
      <c r="M1668" s="128">
        <f t="shared" si="494"/>
        <v>1.000453848</v>
      </c>
      <c r="N1668" s="128">
        <f t="shared" ca="1" si="495"/>
        <v>1.0046593859999999</v>
      </c>
      <c r="O1668" s="127">
        <f t="shared" si="496"/>
        <v>0</v>
      </c>
      <c r="P1668" s="123">
        <f t="shared" ca="1" si="497"/>
        <v>46.593859989999999</v>
      </c>
      <c r="Q1668" s="129">
        <f t="shared" si="498"/>
        <v>0</v>
      </c>
      <c r="R1668" s="130" t="str">
        <f t="shared" si="499"/>
        <v>A+J=</v>
      </c>
      <c r="S1668" s="125">
        <f t="shared" si="500"/>
        <v>45530</v>
      </c>
      <c r="T1668" s="133" t="str">
        <f t="shared" si="501"/>
        <v>-</v>
      </c>
      <c r="U1668" s="6"/>
      <c r="V1668" s="6"/>
      <c r="W1668" s="6"/>
      <c r="X1668" s="7"/>
      <c r="Y1668" s="1"/>
      <c r="Z1668" s="6"/>
      <c r="AA1668" s="7"/>
      <c r="AB1668" s="7"/>
      <c r="AC1668" s="7"/>
      <c r="AD1668" s="6"/>
      <c r="AE1668" s="8"/>
      <c r="AF1668" s="6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</row>
    <row r="1669" spans="1:212" x14ac:dyDescent="0.2">
      <c r="A1669" s="122">
        <f t="shared" si="484"/>
        <v>45363</v>
      </c>
      <c r="B1669" s="121">
        <f t="shared" ca="1" si="486"/>
        <v>10051.26513</v>
      </c>
      <c r="C1669" s="123">
        <f t="shared" si="487"/>
        <v>10000</v>
      </c>
      <c r="D1669" s="124">
        <f ca="1">IF(A1669&lt;$B$1,VLOOKUP(A1669,[1]DI!$A$4:$B$15000,2,FALSE),0)</f>
        <v>0.1115</v>
      </c>
      <c r="E1669" s="123">
        <f t="shared" ca="1" si="488"/>
        <v>1.00041957</v>
      </c>
      <c r="F1669" s="123">
        <f ca="1">(TRUNC(PRODUCT($E$12:$E1668),16))</f>
        <v>1.4159451966961201</v>
      </c>
      <c r="G1669" s="123">
        <f t="shared" ca="1" si="489"/>
        <v>1.4094266487040199</v>
      </c>
      <c r="H1669" s="123">
        <f t="shared" ca="1" si="490"/>
        <v>1.0046249599999999</v>
      </c>
      <c r="I1669" s="124">
        <f t="shared" si="485"/>
        <v>1.15E-2</v>
      </c>
      <c r="J1669" s="125">
        <f t="shared" si="491"/>
        <v>45348</v>
      </c>
      <c r="K1669" s="126">
        <f t="shared" si="492"/>
        <v>11</v>
      </c>
      <c r="L1669" s="127">
        <f t="shared" si="493"/>
        <v>11</v>
      </c>
      <c r="M1669" s="128">
        <f t="shared" si="494"/>
        <v>1.000499244</v>
      </c>
      <c r="N1669" s="128">
        <f t="shared" ca="1" si="495"/>
        <v>1.005126513</v>
      </c>
      <c r="O1669" s="127">
        <f t="shared" si="496"/>
        <v>0</v>
      </c>
      <c r="P1669" s="123">
        <f t="shared" ca="1" si="497"/>
        <v>51.265129999999999</v>
      </c>
      <c r="Q1669" s="129">
        <f t="shared" si="498"/>
        <v>0</v>
      </c>
      <c r="R1669" s="130" t="str">
        <f t="shared" si="499"/>
        <v>A+J=</v>
      </c>
      <c r="S1669" s="125">
        <f t="shared" si="500"/>
        <v>45530</v>
      </c>
      <c r="T1669" s="133" t="str">
        <f t="shared" si="501"/>
        <v>-</v>
      </c>
      <c r="U1669" s="6"/>
      <c r="V1669" s="6"/>
      <c r="W1669" s="6"/>
      <c r="X1669" s="7"/>
      <c r="Y1669" s="1"/>
      <c r="Z1669" s="6"/>
      <c r="AA1669" s="7"/>
      <c r="AB1669" s="7"/>
      <c r="AC1669" s="7"/>
      <c r="AD1669" s="6"/>
      <c r="AE1669" s="8"/>
      <c r="AF1669" s="6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</row>
    <row r="1670" spans="1:212" x14ac:dyDescent="0.2">
      <c r="A1670" s="122">
        <f t="shared" si="484"/>
        <v>45364</v>
      </c>
      <c r="B1670" s="121">
        <f t="shared" ca="1" si="486"/>
        <v>10055.93860999</v>
      </c>
      <c r="C1670" s="123">
        <f t="shared" si="487"/>
        <v>10000</v>
      </c>
      <c r="D1670" s="124">
        <f ca="1">IF(A1670&lt;$B$1,VLOOKUP(A1670,[1]DI!$A$4:$B$15000,2,FALSE),0)</f>
        <v>0.1115</v>
      </c>
      <c r="E1670" s="123">
        <f t="shared" ca="1" si="488"/>
        <v>1.00041957</v>
      </c>
      <c r="F1670" s="123">
        <f ca="1">(TRUNC(PRODUCT($E$12:$E1669),16))</f>
        <v>1.4165392848223</v>
      </c>
      <c r="G1670" s="123">
        <f t="shared" ca="1" si="489"/>
        <v>1.4094266487040199</v>
      </c>
      <c r="H1670" s="123">
        <f t="shared" ca="1" si="490"/>
        <v>1.0050464699999999</v>
      </c>
      <c r="I1670" s="124">
        <f t="shared" si="485"/>
        <v>1.15E-2</v>
      </c>
      <c r="J1670" s="125">
        <f t="shared" si="491"/>
        <v>45348</v>
      </c>
      <c r="K1670" s="126">
        <f t="shared" si="492"/>
        <v>12</v>
      </c>
      <c r="L1670" s="127">
        <f t="shared" si="493"/>
        <v>12</v>
      </c>
      <c r="M1670" s="128">
        <f t="shared" si="494"/>
        <v>1.0005446419999999</v>
      </c>
      <c r="N1670" s="128">
        <f t="shared" ca="1" si="495"/>
        <v>1.0055938609999999</v>
      </c>
      <c r="O1670" s="127">
        <f t="shared" si="496"/>
        <v>0</v>
      </c>
      <c r="P1670" s="123">
        <f t="shared" ca="1" si="497"/>
        <v>55.938609990000003</v>
      </c>
      <c r="Q1670" s="129">
        <f t="shared" si="498"/>
        <v>0</v>
      </c>
      <c r="R1670" s="130" t="str">
        <f t="shared" si="499"/>
        <v>A+J=</v>
      </c>
      <c r="S1670" s="125">
        <f t="shared" si="500"/>
        <v>45530</v>
      </c>
      <c r="T1670" s="133" t="str">
        <f t="shared" si="501"/>
        <v>-</v>
      </c>
      <c r="U1670" s="6"/>
      <c r="V1670" s="6"/>
      <c r="W1670" s="6"/>
      <c r="X1670" s="7"/>
      <c r="Y1670" s="1"/>
      <c r="Z1670" s="6"/>
      <c r="AA1670" s="7"/>
      <c r="AB1670" s="7"/>
      <c r="AC1670" s="7"/>
      <c r="AD1670" s="6"/>
      <c r="AE1670" s="8"/>
      <c r="AF1670" s="6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</row>
    <row r="1671" spans="1:212" x14ac:dyDescent="0.2">
      <c r="A1671" s="122">
        <f t="shared" si="484"/>
        <v>45365</v>
      </c>
      <c r="B1671" s="121">
        <f t="shared" ca="1" si="486"/>
        <v>10060.61429</v>
      </c>
      <c r="C1671" s="123">
        <f t="shared" si="487"/>
        <v>10000</v>
      </c>
      <c r="D1671" s="124">
        <f ca="1">IF(A1671&lt;$B$1,VLOOKUP(A1671,[1]DI!$A$4:$B$15000,2,FALSE),0)</f>
        <v>0.1115</v>
      </c>
      <c r="E1671" s="123">
        <f t="shared" ca="1" si="488"/>
        <v>1.00041957</v>
      </c>
      <c r="F1671" s="123">
        <f ca="1">(TRUNC(PRODUCT($E$12:$E1670),16))</f>
        <v>1.4171336222100299</v>
      </c>
      <c r="G1671" s="123">
        <f t="shared" ca="1" si="489"/>
        <v>1.4094266487040199</v>
      </c>
      <c r="H1671" s="123">
        <f t="shared" ca="1" si="490"/>
        <v>1.0054681599999999</v>
      </c>
      <c r="I1671" s="124">
        <f t="shared" si="485"/>
        <v>1.15E-2</v>
      </c>
      <c r="J1671" s="125">
        <f t="shared" si="491"/>
        <v>45348</v>
      </c>
      <c r="K1671" s="126">
        <f t="shared" si="492"/>
        <v>13</v>
      </c>
      <c r="L1671" s="127">
        <f t="shared" si="493"/>
        <v>13</v>
      </c>
      <c r="M1671" s="128">
        <f t="shared" si="494"/>
        <v>1.0005900430000001</v>
      </c>
      <c r="N1671" s="128">
        <f t="shared" ca="1" si="495"/>
        <v>1.0060614290000001</v>
      </c>
      <c r="O1671" s="127">
        <f t="shared" si="496"/>
        <v>0</v>
      </c>
      <c r="P1671" s="123">
        <f t="shared" ca="1" si="497"/>
        <v>60.614289999999997</v>
      </c>
      <c r="Q1671" s="129">
        <f t="shared" si="498"/>
        <v>0</v>
      </c>
      <c r="R1671" s="130" t="str">
        <f t="shared" si="499"/>
        <v>A+J=</v>
      </c>
      <c r="S1671" s="125">
        <f t="shared" si="500"/>
        <v>45530</v>
      </c>
      <c r="T1671" s="133" t="str">
        <f t="shared" si="501"/>
        <v>-</v>
      </c>
      <c r="U1671" s="6"/>
      <c r="V1671" s="6"/>
      <c r="W1671" s="6"/>
      <c r="X1671" s="7"/>
      <c r="Y1671" s="1"/>
      <c r="Z1671" s="6"/>
      <c r="AA1671" s="7"/>
      <c r="AB1671" s="7"/>
      <c r="AC1671" s="7"/>
      <c r="AD1671" s="6"/>
      <c r="AE1671" s="8"/>
      <c r="AF1671" s="6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</row>
    <row r="1672" spans="1:212" x14ac:dyDescent="0.2">
      <c r="A1672" s="122">
        <f t="shared" si="484"/>
        <v>45366</v>
      </c>
      <c r="B1672" s="121">
        <f t="shared" ca="1" si="486"/>
        <v>10065.29218</v>
      </c>
      <c r="C1672" s="123">
        <f t="shared" si="487"/>
        <v>10000</v>
      </c>
      <c r="D1672" s="124">
        <f ca="1">IF(A1672&lt;$B$1,VLOOKUP(A1672,[1]DI!$A$4:$B$15000,2,FALSE),0)</f>
        <v>0.1115</v>
      </c>
      <c r="E1672" s="123">
        <f t="shared" ca="1" si="488"/>
        <v>1.00041957</v>
      </c>
      <c r="F1672" s="123">
        <f ca="1">(TRUNC(PRODUCT($E$12:$E1671),16))</f>
        <v>1.4177282089639001</v>
      </c>
      <c r="G1672" s="123">
        <f t="shared" ca="1" si="489"/>
        <v>1.4094266487040199</v>
      </c>
      <c r="H1672" s="123">
        <f t="shared" ca="1" si="490"/>
        <v>1.00589003</v>
      </c>
      <c r="I1672" s="124">
        <f t="shared" si="485"/>
        <v>1.15E-2</v>
      </c>
      <c r="J1672" s="125">
        <f t="shared" si="491"/>
        <v>45348</v>
      </c>
      <c r="K1672" s="126">
        <f t="shared" si="492"/>
        <v>14</v>
      </c>
      <c r="L1672" s="127">
        <f t="shared" si="493"/>
        <v>14</v>
      </c>
      <c r="M1672" s="128">
        <f t="shared" si="494"/>
        <v>1.0006354449999999</v>
      </c>
      <c r="N1672" s="128">
        <f t="shared" ca="1" si="495"/>
        <v>1.0065292180000001</v>
      </c>
      <c r="O1672" s="127">
        <f t="shared" si="496"/>
        <v>0</v>
      </c>
      <c r="P1672" s="123">
        <f t="shared" ca="1" si="497"/>
        <v>65.292180000000002</v>
      </c>
      <c r="Q1672" s="129">
        <f t="shared" si="498"/>
        <v>0</v>
      </c>
      <c r="R1672" s="130" t="str">
        <f t="shared" si="499"/>
        <v>A+J=</v>
      </c>
      <c r="S1672" s="125">
        <f t="shared" si="500"/>
        <v>45530</v>
      </c>
      <c r="T1672" s="133" t="str">
        <f t="shared" si="501"/>
        <v>-</v>
      </c>
      <c r="U1672" s="6"/>
      <c r="V1672" s="6"/>
      <c r="W1672" s="6"/>
      <c r="X1672" s="7"/>
      <c r="Y1672" s="1"/>
      <c r="Z1672" s="6"/>
      <c r="AA1672" s="7"/>
      <c r="AB1672" s="7"/>
      <c r="AC1672" s="7"/>
      <c r="AD1672" s="6"/>
      <c r="AE1672" s="8"/>
      <c r="AF1672" s="6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</row>
    <row r="1673" spans="1:212" x14ac:dyDescent="0.2">
      <c r="A1673" s="122">
        <f t="shared" si="484"/>
        <v>45367</v>
      </c>
      <c r="B1673" s="121">
        <f t="shared" ca="1" si="486"/>
        <v>10069.97216999</v>
      </c>
      <c r="C1673" s="123">
        <f t="shared" si="487"/>
        <v>10000</v>
      </c>
      <c r="D1673" s="124">
        <f ca="1">IF(A1673&lt;$B$1,VLOOKUP(A1673,[1]DI!$A$4:$B$15000,2,FALSE),0)</f>
        <v>0</v>
      </c>
      <c r="E1673" s="123">
        <f t="shared" ca="1" si="488"/>
        <v>1</v>
      </c>
      <c r="F1673" s="123">
        <f ca="1">(TRUNC(PRODUCT($E$12:$E1672),16))</f>
        <v>1.41832304518854</v>
      </c>
      <c r="G1673" s="123">
        <f t="shared" ca="1" si="489"/>
        <v>1.4094266487040199</v>
      </c>
      <c r="H1673" s="123">
        <f t="shared" ca="1" si="490"/>
        <v>1.0063120699999999</v>
      </c>
      <c r="I1673" s="124">
        <f t="shared" si="485"/>
        <v>1.15E-2</v>
      </c>
      <c r="J1673" s="125">
        <f t="shared" si="491"/>
        <v>45348</v>
      </c>
      <c r="K1673" s="126">
        <f t="shared" si="492"/>
        <v>14</v>
      </c>
      <c r="L1673" s="127">
        <f t="shared" si="493"/>
        <v>15</v>
      </c>
      <c r="M1673" s="128">
        <f t="shared" si="494"/>
        <v>1.0006808490000001</v>
      </c>
      <c r="N1673" s="128">
        <f t="shared" ca="1" si="495"/>
        <v>1.0069972169999999</v>
      </c>
      <c r="O1673" s="127">
        <f t="shared" si="496"/>
        <v>0</v>
      </c>
      <c r="P1673" s="123">
        <f t="shared" ca="1" si="497"/>
        <v>69.972169989999998</v>
      </c>
      <c r="Q1673" s="129">
        <f t="shared" si="498"/>
        <v>0</v>
      </c>
      <c r="R1673" s="130" t="str">
        <f t="shared" si="499"/>
        <v>A+J=</v>
      </c>
      <c r="S1673" s="125">
        <f t="shared" si="500"/>
        <v>45530</v>
      </c>
      <c r="T1673" s="133" t="str">
        <f t="shared" si="501"/>
        <v>-</v>
      </c>
      <c r="U1673" s="6"/>
      <c r="V1673" s="6"/>
      <c r="W1673" s="6"/>
      <c r="X1673" s="7"/>
      <c r="Y1673" s="1"/>
      <c r="Z1673" s="6"/>
      <c r="AA1673" s="7"/>
      <c r="AB1673" s="7"/>
      <c r="AC1673" s="7"/>
      <c r="AD1673" s="6"/>
      <c r="AE1673" s="8"/>
      <c r="AF1673" s="6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</row>
    <row r="1674" spans="1:212" x14ac:dyDescent="0.2">
      <c r="A1674" s="122">
        <f t="shared" si="484"/>
        <v>45368</v>
      </c>
      <c r="B1674" s="121">
        <f t="shared" ca="1" si="486"/>
        <v>10069.97216999</v>
      </c>
      <c r="C1674" s="123">
        <f t="shared" si="487"/>
        <v>10000</v>
      </c>
      <c r="D1674" s="124">
        <f ca="1">IF(A1674&lt;$B$1,VLOOKUP(A1674,[1]DI!$A$4:$B$15000,2,FALSE),0)</f>
        <v>0</v>
      </c>
      <c r="E1674" s="123">
        <f t="shared" ca="1" si="488"/>
        <v>1</v>
      </c>
      <c r="F1674" s="123">
        <f ca="1">(TRUNC(PRODUCT($E$12:$E1673),16))</f>
        <v>1.41832304518854</v>
      </c>
      <c r="G1674" s="123">
        <f t="shared" ca="1" si="489"/>
        <v>1.4094266487040199</v>
      </c>
      <c r="H1674" s="123">
        <f t="shared" ca="1" si="490"/>
        <v>1.0063120699999999</v>
      </c>
      <c r="I1674" s="124">
        <f t="shared" si="485"/>
        <v>1.15E-2</v>
      </c>
      <c r="J1674" s="125">
        <f t="shared" si="491"/>
        <v>45348</v>
      </c>
      <c r="K1674" s="126">
        <f t="shared" si="492"/>
        <v>14</v>
      </c>
      <c r="L1674" s="127">
        <f t="shared" si="493"/>
        <v>15</v>
      </c>
      <c r="M1674" s="128">
        <f t="shared" si="494"/>
        <v>1.0006808490000001</v>
      </c>
      <c r="N1674" s="128">
        <f t="shared" ca="1" si="495"/>
        <v>1.0069972169999999</v>
      </c>
      <c r="O1674" s="127">
        <f t="shared" si="496"/>
        <v>0</v>
      </c>
      <c r="P1674" s="123">
        <f t="shared" ca="1" si="497"/>
        <v>69.972169989999998</v>
      </c>
      <c r="Q1674" s="129">
        <f t="shared" si="498"/>
        <v>0</v>
      </c>
      <c r="R1674" s="130" t="str">
        <f t="shared" si="499"/>
        <v>A+J=</v>
      </c>
      <c r="S1674" s="125">
        <f t="shared" si="500"/>
        <v>45530</v>
      </c>
      <c r="T1674" s="133" t="str">
        <f t="shared" si="501"/>
        <v>-</v>
      </c>
      <c r="U1674" s="6"/>
      <c r="V1674" s="6"/>
      <c r="W1674" s="6"/>
      <c r="X1674" s="7"/>
      <c r="Y1674" s="1"/>
      <c r="Z1674" s="6"/>
      <c r="AA1674" s="7"/>
      <c r="AB1674" s="7"/>
      <c r="AC1674" s="7"/>
      <c r="AD1674" s="6"/>
      <c r="AE1674" s="8"/>
      <c r="AF1674" s="6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</row>
    <row r="1675" spans="1:212" x14ac:dyDescent="0.2">
      <c r="A1675" s="122">
        <f t="shared" si="484"/>
        <v>45369</v>
      </c>
      <c r="B1675" s="121">
        <f t="shared" ca="1" si="486"/>
        <v>10069.97216999</v>
      </c>
      <c r="C1675" s="123">
        <f t="shared" si="487"/>
        <v>10000</v>
      </c>
      <c r="D1675" s="124">
        <f ca="1">IF(A1675&lt;$B$1,VLOOKUP(A1675,[1]DI!$A$4:$B$15000,2,FALSE),0)</f>
        <v>0.1115</v>
      </c>
      <c r="E1675" s="123">
        <f t="shared" ca="1" si="488"/>
        <v>1.00041957</v>
      </c>
      <c r="F1675" s="123">
        <f ca="1">(TRUNC(PRODUCT($E$12:$E1674),16))</f>
        <v>1.41832304518854</v>
      </c>
      <c r="G1675" s="123">
        <f t="shared" ca="1" si="489"/>
        <v>1.4094266487040199</v>
      </c>
      <c r="H1675" s="123">
        <f t="shared" ca="1" si="490"/>
        <v>1.0063120699999999</v>
      </c>
      <c r="I1675" s="124">
        <f t="shared" si="485"/>
        <v>1.15E-2</v>
      </c>
      <c r="J1675" s="125">
        <f t="shared" si="491"/>
        <v>45348</v>
      </c>
      <c r="K1675" s="126">
        <f t="shared" si="492"/>
        <v>15</v>
      </c>
      <c r="L1675" s="127">
        <f t="shared" si="493"/>
        <v>15</v>
      </c>
      <c r="M1675" s="128">
        <f t="shared" si="494"/>
        <v>1.0006808490000001</v>
      </c>
      <c r="N1675" s="128">
        <f t="shared" ca="1" si="495"/>
        <v>1.0069972169999999</v>
      </c>
      <c r="O1675" s="127">
        <f t="shared" si="496"/>
        <v>0</v>
      </c>
      <c r="P1675" s="123">
        <f t="shared" ca="1" si="497"/>
        <v>69.972169989999998</v>
      </c>
      <c r="Q1675" s="129">
        <f t="shared" si="498"/>
        <v>0</v>
      </c>
      <c r="R1675" s="130" t="str">
        <f t="shared" si="499"/>
        <v>A+J=</v>
      </c>
      <c r="S1675" s="125">
        <f t="shared" si="500"/>
        <v>45530</v>
      </c>
      <c r="T1675" s="133" t="str">
        <f t="shared" si="501"/>
        <v>-</v>
      </c>
      <c r="U1675" s="6"/>
      <c r="V1675" s="6"/>
      <c r="W1675" s="6"/>
      <c r="X1675" s="7"/>
      <c r="Y1675" s="1"/>
      <c r="Z1675" s="6"/>
      <c r="AA1675" s="7"/>
      <c r="AB1675" s="7"/>
      <c r="AC1675" s="7"/>
      <c r="AD1675" s="6"/>
      <c r="AE1675" s="8"/>
      <c r="AF1675" s="6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</row>
    <row r="1676" spans="1:212" x14ac:dyDescent="0.2">
      <c r="A1676" s="122">
        <f t="shared" si="484"/>
        <v>45370</v>
      </c>
      <c r="B1676" s="121">
        <f t="shared" ca="1" si="486"/>
        <v>10074.65437</v>
      </c>
      <c r="C1676" s="123">
        <f t="shared" si="487"/>
        <v>10000</v>
      </c>
      <c r="D1676" s="124">
        <f ca="1">IF(A1676&lt;$B$1,VLOOKUP(A1676,[1]DI!$A$4:$B$15000,2,FALSE),0)</f>
        <v>0.1115</v>
      </c>
      <c r="E1676" s="123">
        <f t="shared" ca="1" si="488"/>
        <v>1.00041957</v>
      </c>
      <c r="F1676" s="123">
        <f ca="1">(TRUNC(PRODUCT($E$12:$E1675),16))</f>
        <v>1.4189181309886101</v>
      </c>
      <c r="G1676" s="123">
        <f t="shared" ca="1" si="489"/>
        <v>1.4094266487040199</v>
      </c>
      <c r="H1676" s="123">
        <f t="shared" ca="1" si="490"/>
        <v>1.00673429</v>
      </c>
      <c r="I1676" s="124">
        <f t="shared" si="485"/>
        <v>1.15E-2</v>
      </c>
      <c r="J1676" s="125">
        <f t="shared" si="491"/>
        <v>45348</v>
      </c>
      <c r="K1676" s="126">
        <f t="shared" si="492"/>
        <v>16</v>
      </c>
      <c r="L1676" s="127">
        <f t="shared" si="493"/>
        <v>16</v>
      </c>
      <c r="M1676" s="128">
        <f t="shared" si="494"/>
        <v>1.0007262560000001</v>
      </c>
      <c r="N1676" s="128">
        <f t="shared" ca="1" si="495"/>
        <v>1.007465437</v>
      </c>
      <c r="O1676" s="127">
        <f t="shared" si="496"/>
        <v>0</v>
      </c>
      <c r="P1676" s="123">
        <f t="shared" ca="1" si="497"/>
        <v>74.65437</v>
      </c>
      <c r="Q1676" s="129">
        <f t="shared" si="498"/>
        <v>0</v>
      </c>
      <c r="R1676" s="130" t="str">
        <f t="shared" si="499"/>
        <v>A+J=</v>
      </c>
      <c r="S1676" s="125">
        <f t="shared" si="500"/>
        <v>45530</v>
      </c>
      <c r="T1676" s="133" t="str">
        <f t="shared" si="501"/>
        <v>-</v>
      </c>
      <c r="U1676" s="6"/>
      <c r="V1676" s="6"/>
      <c r="W1676" s="6"/>
      <c r="X1676" s="7"/>
      <c r="Y1676" s="1"/>
      <c r="Z1676" s="6"/>
      <c r="AA1676" s="7"/>
      <c r="AB1676" s="7"/>
      <c r="AC1676" s="7"/>
      <c r="AD1676" s="6"/>
      <c r="AE1676" s="8"/>
      <c r="AF1676" s="6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</row>
    <row r="1677" spans="1:212" x14ac:dyDescent="0.2">
      <c r="A1677" s="122">
        <f t="shared" ref="A1677:A1740" si="502">(A1676+1)</f>
        <v>45371</v>
      </c>
      <c r="B1677" s="121">
        <f t="shared" ca="1" si="486"/>
        <v>10079.33866999</v>
      </c>
      <c r="C1677" s="123">
        <f t="shared" si="487"/>
        <v>10000</v>
      </c>
      <c r="D1677" s="124">
        <f ca="1">IF(A1677&lt;$B$1,VLOOKUP(A1677,[1]DI!$A$4:$B$15000,2,FALSE),0)</f>
        <v>0.1115</v>
      </c>
      <c r="E1677" s="123">
        <f t="shared" ca="1" si="488"/>
        <v>1.00041957</v>
      </c>
      <c r="F1677" s="123">
        <f ca="1">(TRUNC(PRODUCT($E$12:$E1676),16))</f>
        <v>1.41951346646882</v>
      </c>
      <c r="G1677" s="123">
        <f t="shared" ca="1" si="489"/>
        <v>1.4094266487040199</v>
      </c>
      <c r="H1677" s="123">
        <f t="shared" ca="1" si="490"/>
        <v>1.00715668</v>
      </c>
      <c r="I1677" s="124">
        <f t="shared" ref="I1677:I1740" si="503">I1676</f>
        <v>1.15E-2</v>
      </c>
      <c r="J1677" s="125">
        <f t="shared" si="491"/>
        <v>45348</v>
      </c>
      <c r="K1677" s="126">
        <f t="shared" si="492"/>
        <v>17</v>
      </c>
      <c r="L1677" s="127">
        <f t="shared" si="493"/>
        <v>17</v>
      </c>
      <c r="M1677" s="128">
        <f t="shared" si="494"/>
        <v>1.0007716639999999</v>
      </c>
      <c r="N1677" s="128">
        <f t="shared" ca="1" si="495"/>
        <v>1.007933867</v>
      </c>
      <c r="O1677" s="127">
        <f t="shared" si="496"/>
        <v>0</v>
      </c>
      <c r="P1677" s="123">
        <f t="shared" ca="1" si="497"/>
        <v>79.33866999</v>
      </c>
      <c r="Q1677" s="129">
        <f t="shared" si="498"/>
        <v>0</v>
      </c>
      <c r="R1677" s="130" t="str">
        <f t="shared" si="499"/>
        <v>A+J=</v>
      </c>
      <c r="S1677" s="125">
        <f t="shared" si="500"/>
        <v>45530</v>
      </c>
      <c r="T1677" s="133" t="str">
        <f t="shared" si="501"/>
        <v>-</v>
      </c>
      <c r="U1677" s="6"/>
      <c r="V1677" s="6"/>
      <c r="W1677" s="6"/>
      <c r="X1677" s="7"/>
      <c r="Y1677" s="1"/>
      <c r="Z1677" s="6"/>
      <c r="AA1677" s="7"/>
      <c r="AB1677" s="7"/>
      <c r="AC1677" s="7"/>
      <c r="AD1677" s="6"/>
      <c r="AE1677" s="8"/>
      <c r="AF1677" s="6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</row>
    <row r="1678" spans="1:212" x14ac:dyDescent="0.2">
      <c r="A1678" s="122">
        <f t="shared" si="502"/>
        <v>45372</v>
      </c>
      <c r="B1678" s="121">
        <f t="shared" ca="1" si="486"/>
        <v>10084.025180000001</v>
      </c>
      <c r="C1678" s="123">
        <f t="shared" si="487"/>
        <v>10000</v>
      </c>
      <c r="D1678" s="124">
        <f ca="1">IF(A1678&lt;$B$1,VLOOKUP(A1678,[1]DI!$A$4:$B$15000,2,FALSE),0)</f>
        <v>0.1065</v>
      </c>
      <c r="E1678" s="123">
        <f t="shared" ca="1" si="488"/>
        <v>1.00040168</v>
      </c>
      <c r="F1678" s="123">
        <f ca="1">(TRUNC(PRODUCT($E$12:$E1677),16))</f>
        <v>1.4201090517339501</v>
      </c>
      <c r="G1678" s="123">
        <f t="shared" ca="1" si="489"/>
        <v>1.4094266487040199</v>
      </c>
      <c r="H1678" s="123">
        <f t="shared" ca="1" si="490"/>
        <v>1.00757925</v>
      </c>
      <c r="I1678" s="124">
        <f t="shared" si="503"/>
        <v>1.15E-2</v>
      </c>
      <c r="J1678" s="125">
        <f t="shared" si="491"/>
        <v>45348</v>
      </c>
      <c r="K1678" s="126">
        <f t="shared" si="492"/>
        <v>18</v>
      </c>
      <c r="L1678" s="127">
        <f t="shared" si="493"/>
        <v>18</v>
      </c>
      <c r="M1678" s="128">
        <f t="shared" si="494"/>
        <v>1.0008170750000001</v>
      </c>
      <c r="N1678" s="128">
        <f t="shared" ca="1" si="495"/>
        <v>1.008402518</v>
      </c>
      <c r="O1678" s="127">
        <f t="shared" si="496"/>
        <v>0</v>
      </c>
      <c r="P1678" s="123">
        <f t="shared" ca="1" si="497"/>
        <v>84.025180000000006</v>
      </c>
      <c r="Q1678" s="129">
        <f t="shared" si="498"/>
        <v>0</v>
      </c>
      <c r="R1678" s="130" t="str">
        <f t="shared" si="499"/>
        <v>A+J=</v>
      </c>
      <c r="S1678" s="125">
        <f t="shared" si="500"/>
        <v>45530</v>
      </c>
      <c r="T1678" s="133" t="str">
        <f t="shared" si="501"/>
        <v>-</v>
      </c>
      <c r="U1678" s="6"/>
      <c r="V1678" s="6"/>
      <c r="W1678" s="6"/>
      <c r="X1678" s="7"/>
      <c r="Y1678" s="1"/>
      <c r="Z1678" s="6"/>
      <c r="AA1678" s="7"/>
      <c r="AB1678" s="7"/>
      <c r="AC1678" s="7"/>
      <c r="AD1678" s="6"/>
      <c r="AE1678" s="8"/>
      <c r="AF1678" s="6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</row>
    <row r="1679" spans="1:212" x14ac:dyDescent="0.2">
      <c r="A1679" s="122">
        <f t="shared" si="502"/>
        <v>45373</v>
      </c>
      <c r="B1679" s="121">
        <f t="shared" ca="1" si="486"/>
        <v>10088.53353999</v>
      </c>
      <c r="C1679" s="123">
        <f t="shared" si="487"/>
        <v>10000</v>
      </c>
      <c r="D1679" s="124">
        <f ca="1">IF(A1679&lt;$B$1,VLOOKUP(A1679,[1]DI!$A$4:$B$15000,2,FALSE),0)</f>
        <v>0.1065</v>
      </c>
      <c r="E1679" s="123">
        <f t="shared" ca="1" si="488"/>
        <v>1.00040168</v>
      </c>
      <c r="F1679" s="123">
        <f ca="1">(TRUNC(PRODUCT($E$12:$E1678),16))</f>
        <v>1.42067948113785</v>
      </c>
      <c r="G1679" s="123">
        <f t="shared" ca="1" si="489"/>
        <v>1.4094266487040199</v>
      </c>
      <c r="H1679" s="123">
        <f t="shared" ca="1" si="490"/>
        <v>1.0079839799999999</v>
      </c>
      <c r="I1679" s="124">
        <f t="shared" si="503"/>
        <v>1.15E-2</v>
      </c>
      <c r="J1679" s="125">
        <f t="shared" si="491"/>
        <v>45348</v>
      </c>
      <c r="K1679" s="126">
        <f t="shared" si="492"/>
        <v>19</v>
      </c>
      <c r="L1679" s="127">
        <f t="shared" si="493"/>
        <v>19</v>
      </c>
      <c r="M1679" s="128">
        <f t="shared" si="494"/>
        <v>1.0008624880000001</v>
      </c>
      <c r="N1679" s="128">
        <f t="shared" ca="1" si="495"/>
        <v>1.008853354</v>
      </c>
      <c r="O1679" s="127">
        <f t="shared" si="496"/>
        <v>0</v>
      </c>
      <c r="P1679" s="123">
        <f t="shared" ca="1" si="497"/>
        <v>88.533539989999994</v>
      </c>
      <c r="Q1679" s="129">
        <f t="shared" si="498"/>
        <v>0</v>
      </c>
      <c r="R1679" s="130" t="str">
        <f t="shared" si="499"/>
        <v>A+J=</v>
      </c>
      <c r="S1679" s="125">
        <f t="shared" si="500"/>
        <v>45530</v>
      </c>
      <c r="T1679" s="133" t="str">
        <f t="shared" si="501"/>
        <v>-</v>
      </c>
      <c r="U1679" s="6"/>
      <c r="V1679" s="6"/>
      <c r="W1679" s="6"/>
      <c r="X1679" s="7"/>
      <c r="Y1679" s="1"/>
      <c r="Z1679" s="6"/>
      <c r="AA1679" s="7"/>
      <c r="AB1679" s="7"/>
      <c r="AC1679" s="7"/>
      <c r="AD1679" s="6"/>
      <c r="AE1679" s="8"/>
      <c r="AF1679" s="6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</row>
    <row r="1680" spans="1:212" x14ac:dyDescent="0.2">
      <c r="A1680" s="122">
        <f t="shared" si="502"/>
        <v>45374</v>
      </c>
      <c r="B1680" s="121">
        <f t="shared" ca="1" si="486"/>
        <v>10093.043879999999</v>
      </c>
      <c r="C1680" s="123">
        <f t="shared" si="487"/>
        <v>10000</v>
      </c>
      <c r="D1680" s="124">
        <f ca="1">IF(A1680&lt;$B$1,VLOOKUP(A1680,[1]DI!$A$4:$B$15000,2,FALSE),0)</f>
        <v>0</v>
      </c>
      <c r="E1680" s="123">
        <f t="shared" ca="1" si="488"/>
        <v>1</v>
      </c>
      <c r="F1680" s="123">
        <f ca="1">(TRUNC(PRODUCT($E$12:$E1679),16))</f>
        <v>1.42125013967183</v>
      </c>
      <c r="G1680" s="123">
        <f t="shared" ca="1" si="489"/>
        <v>1.4094266487040199</v>
      </c>
      <c r="H1680" s="123">
        <f t="shared" ca="1" si="490"/>
        <v>1.0083888700000001</v>
      </c>
      <c r="I1680" s="124">
        <f t="shared" si="503"/>
        <v>1.15E-2</v>
      </c>
      <c r="J1680" s="125">
        <f t="shared" si="491"/>
        <v>45348</v>
      </c>
      <c r="K1680" s="126">
        <f t="shared" si="492"/>
        <v>19</v>
      </c>
      <c r="L1680" s="127">
        <f t="shared" si="493"/>
        <v>20</v>
      </c>
      <c r="M1680" s="128">
        <f t="shared" si="494"/>
        <v>1.000907902</v>
      </c>
      <c r="N1680" s="128">
        <f t="shared" ca="1" si="495"/>
        <v>1.0093043880000001</v>
      </c>
      <c r="O1680" s="127">
        <f t="shared" si="496"/>
        <v>0</v>
      </c>
      <c r="P1680" s="123">
        <f t="shared" ca="1" si="497"/>
        <v>93.043880000000001</v>
      </c>
      <c r="Q1680" s="129">
        <f t="shared" si="498"/>
        <v>0</v>
      </c>
      <c r="R1680" s="130" t="str">
        <f t="shared" si="499"/>
        <v>A+J=</v>
      </c>
      <c r="S1680" s="125">
        <f t="shared" si="500"/>
        <v>45530</v>
      </c>
      <c r="T1680" s="133" t="str">
        <f t="shared" si="501"/>
        <v>-</v>
      </c>
      <c r="U1680" s="6"/>
      <c r="V1680" s="6"/>
      <c r="W1680" s="6"/>
      <c r="X1680" s="7"/>
      <c r="Y1680" s="1"/>
      <c r="Z1680" s="6"/>
      <c r="AA1680" s="7"/>
      <c r="AB1680" s="7"/>
      <c r="AC1680" s="7"/>
      <c r="AD1680" s="6"/>
      <c r="AE1680" s="8"/>
      <c r="AF1680" s="6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</row>
    <row r="1681" spans="1:212" x14ac:dyDescent="0.2">
      <c r="A1681" s="122">
        <f t="shared" si="502"/>
        <v>45375</v>
      </c>
      <c r="B1681" s="121">
        <f t="shared" ca="1" si="486"/>
        <v>10093.043879999999</v>
      </c>
      <c r="C1681" s="123">
        <f t="shared" si="487"/>
        <v>10000</v>
      </c>
      <c r="D1681" s="124">
        <f ca="1">IF(A1681&lt;$B$1,VLOOKUP(A1681,[1]DI!$A$4:$B$15000,2,FALSE),0)</f>
        <v>0</v>
      </c>
      <c r="E1681" s="123">
        <f t="shared" ca="1" si="488"/>
        <v>1</v>
      </c>
      <c r="F1681" s="123">
        <f ca="1">(TRUNC(PRODUCT($E$12:$E1680),16))</f>
        <v>1.42125013967183</v>
      </c>
      <c r="G1681" s="123">
        <f t="shared" ca="1" si="489"/>
        <v>1.4094266487040199</v>
      </c>
      <c r="H1681" s="123">
        <f t="shared" ca="1" si="490"/>
        <v>1.0083888700000001</v>
      </c>
      <c r="I1681" s="124">
        <f t="shared" si="503"/>
        <v>1.15E-2</v>
      </c>
      <c r="J1681" s="125">
        <f t="shared" si="491"/>
        <v>45348</v>
      </c>
      <c r="K1681" s="126">
        <f t="shared" si="492"/>
        <v>19</v>
      </c>
      <c r="L1681" s="127">
        <f t="shared" si="493"/>
        <v>20</v>
      </c>
      <c r="M1681" s="128">
        <f t="shared" si="494"/>
        <v>1.000907902</v>
      </c>
      <c r="N1681" s="128">
        <f t="shared" ca="1" si="495"/>
        <v>1.0093043880000001</v>
      </c>
      <c r="O1681" s="127">
        <f t="shared" si="496"/>
        <v>0</v>
      </c>
      <c r="P1681" s="123">
        <f t="shared" ca="1" si="497"/>
        <v>93.043880000000001</v>
      </c>
      <c r="Q1681" s="129">
        <f t="shared" si="498"/>
        <v>0</v>
      </c>
      <c r="R1681" s="130" t="str">
        <f t="shared" si="499"/>
        <v>A+J=</v>
      </c>
      <c r="S1681" s="125">
        <f t="shared" si="500"/>
        <v>45530</v>
      </c>
      <c r="T1681" s="133" t="str">
        <f t="shared" si="501"/>
        <v>-</v>
      </c>
      <c r="U1681" s="6"/>
      <c r="V1681" s="6"/>
      <c r="W1681" s="6"/>
      <c r="X1681" s="7"/>
      <c r="Y1681" s="1"/>
      <c r="Z1681" s="6"/>
      <c r="AA1681" s="7"/>
      <c r="AB1681" s="7"/>
      <c r="AC1681" s="7"/>
      <c r="AD1681" s="6"/>
      <c r="AE1681" s="8"/>
      <c r="AF1681" s="6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</row>
    <row r="1682" spans="1:212" x14ac:dyDescent="0.2">
      <c r="A1682" s="122">
        <f t="shared" si="502"/>
        <v>45376</v>
      </c>
      <c r="B1682" s="121">
        <f t="shared" ca="1" si="486"/>
        <v>10093.043879999999</v>
      </c>
      <c r="C1682" s="123">
        <f t="shared" si="487"/>
        <v>10000</v>
      </c>
      <c r="D1682" s="124">
        <f ca="1">IF(A1682&lt;$B$1,VLOOKUP(A1682,[1]DI!$A$4:$B$15000,2,FALSE),0)</f>
        <v>0.1065</v>
      </c>
      <c r="E1682" s="123">
        <f t="shared" ca="1" si="488"/>
        <v>1.00040168</v>
      </c>
      <c r="F1682" s="123">
        <f ca="1">(TRUNC(PRODUCT($E$12:$E1681),16))</f>
        <v>1.42125013967183</v>
      </c>
      <c r="G1682" s="123">
        <f t="shared" ca="1" si="489"/>
        <v>1.4094266487040199</v>
      </c>
      <c r="H1682" s="123">
        <f t="shared" ca="1" si="490"/>
        <v>1.0083888700000001</v>
      </c>
      <c r="I1682" s="124">
        <f t="shared" si="503"/>
        <v>1.15E-2</v>
      </c>
      <c r="J1682" s="125">
        <f t="shared" si="491"/>
        <v>45348</v>
      </c>
      <c r="K1682" s="126">
        <f t="shared" si="492"/>
        <v>20</v>
      </c>
      <c r="L1682" s="127">
        <f t="shared" si="493"/>
        <v>20</v>
      </c>
      <c r="M1682" s="128">
        <f t="shared" si="494"/>
        <v>1.000907902</v>
      </c>
      <c r="N1682" s="128">
        <f t="shared" ca="1" si="495"/>
        <v>1.0093043880000001</v>
      </c>
      <c r="O1682" s="127">
        <f t="shared" si="496"/>
        <v>0</v>
      </c>
      <c r="P1682" s="123">
        <f t="shared" ca="1" si="497"/>
        <v>93.043880000000001</v>
      </c>
      <c r="Q1682" s="129">
        <f t="shared" si="498"/>
        <v>0</v>
      </c>
      <c r="R1682" s="130" t="str">
        <f t="shared" si="499"/>
        <v>A+J=</v>
      </c>
      <c r="S1682" s="125">
        <f t="shared" si="500"/>
        <v>45530</v>
      </c>
      <c r="T1682" s="133" t="str">
        <f t="shared" si="501"/>
        <v>-</v>
      </c>
      <c r="U1682" s="6"/>
      <c r="V1682" s="6"/>
      <c r="W1682" s="6"/>
      <c r="X1682" s="7"/>
      <c r="Y1682" s="1"/>
      <c r="Z1682" s="6"/>
      <c r="AA1682" s="7"/>
      <c r="AB1682" s="7"/>
      <c r="AC1682" s="7"/>
      <c r="AD1682" s="6"/>
      <c r="AE1682" s="8"/>
      <c r="AF1682" s="6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</row>
    <row r="1683" spans="1:212" x14ac:dyDescent="0.2">
      <c r="A1683" s="122">
        <f t="shared" si="502"/>
        <v>45377</v>
      </c>
      <c r="B1683" s="121">
        <f t="shared" ca="1" si="486"/>
        <v>10097.55621999</v>
      </c>
      <c r="C1683" s="123">
        <f t="shared" si="487"/>
        <v>10000</v>
      </c>
      <c r="D1683" s="124">
        <f ca="1">IF(A1683&lt;$B$1,VLOOKUP(A1683,[1]DI!$A$4:$B$15000,2,FALSE),0)</f>
        <v>0.1065</v>
      </c>
      <c r="E1683" s="123">
        <f t="shared" ca="1" si="488"/>
        <v>1.00040168</v>
      </c>
      <c r="F1683" s="123">
        <f ca="1">(TRUNC(PRODUCT($E$12:$E1682),16))</f>
        <v>1.4218210274279399</v>
      </c>
      <c r="G1683" s="123">
        <f t="shared" ca="1" si="489"/>
        <v>1.4094266487040199</v>
      </c>
      <c r="H1683" s="123">
        <f t="shared" ca="1" si="490"/>
        <v>1.00879392</v>
      </c>
      <c r="I1683" s="124">
        <f t="shared" si="503"/>
        <v>1.15E-2</v>
      </c>
      <c r="J1683" s="125">
        <f t="shared" si="491"/>
        <v>45348</v>
      </c>
      <c r="K1683" s="126">
        <f t="shared" si="492"/>
        <v>21</v>
      </c>
      <c r="L1683" s="127">
        <f t="shared" si="493"/>
        <v>21</v>
      </c>
      <c r="M1683" s="128">
        <f t="shared" si="494"/>
        <v>1.000953319</v>
      </c>
      <c r="N1683" s="128">
        <f t="shared" ca="1" si="495"/>
        <v>1.0097556219999999</v>
      </c>
      <c r="O1683" s="127">
        <f t="shared" si="496"/>
        <v>0</v>
      </c>
      <c r="P1683" s="123">
        <f t="shared" ca="1" si="497"/>
        <v>97.556219990000002</v>
      </c>
      <c r="Q1683" s="129">
        <f t="shared" si="498"/>
        <v>0</v>
      </c>
      <c r="R1683" s="130" t="str">
        <f t="shared" si="499"/>
        <v>A+J=</v>
      </c>
      <c r="S1683" s="125">
        <f t="shared" si="500"/>
        <v>45530</v>
      </c>
      <c r="T1683" s="133" t="str">
        <f t="shared" si="501"/>
        <v>-</v>
      </c>
      <c r="U1683" s="6"/>
      <c r="V1683" s="6"/>
      <c r="W1683" s="6"/>
      <c r="X1683" s="7"/>
      <c r="Y1683" s="1"/>
      <c r="Z1683" s="6"/>
      <c r="AA1683" s="7"/>
      <c r="AB1683" s="7"/>
      <c r="AC1683" s="7"/>
      <c r="AD1683" s="6"/>
      <c r="AE1683" s="8"/>
      <c r="AF1683" s="6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</row>
    <row r="1684" spans="1:212" x14ac:dyDescent="0.2">
      <c r="A1684" s="122">
        <f t="shared" si="502"/>
        <v>45378</v>
      </c>
      <c r="B1684" s="121">
        <f t="shared" ca="1" si="486"/>
        <v>10102.07056</v>
      </c>
      <c r="C1684" s="123">
        <f t="shared" si="487"/>
        <v>10000</v>
      </c>
      <c r="D1684" s="124">
        <f ca="1">IF(A1684&lt;$B$1,VLOOKUP(A1684,[1]DI!$A$4:$B$15000,2,FALSE),0)</f>
        <v>0.1065</v>
      </c>
      <c r="E1684" s="123">
        <f t="shared" ca="1" si="488"/>
        <v>1.00040168</v>
      </c>
      <c r="F1684" s="123">
        <f ca="1">(TRUNC(PRODUCT($E$12:$E1683),16))</f>
        <v>1.4223921444982399</v>
      </c>
      <c r="G1684" s="123">
        <f t="shared" ca="1" si="489"/>
        <v>1.4094266487040199</v>
      </c>
      <c r="H1684" s="123">
        <f t="shared" ca="1" si="490"/>
        <v>1.0091991300000001</v>
      </c>
      <c r="I1684" s="124">
        <f t="shared" si="503"/>
        <v>1.15E-2</v>
      </c>
      <c r="J1684" s="125">
        <f t="shared" si="491"/>
        <v>45348</v>
      </c>
      <c r="K1684" s="126">
        <f t="shared" si="492"/>
        <v>22</v>
      </c>
      <c r="L1684" s="127">
        <f t="shared" si="493"/>
        <v>22</v>
      </c>
      <c r="M1684" s="128">
        <f t="shared" si="494"/>
        <v>1.0009987380000001</v>
      </c>
      <c r="N1684" s="128">
        <f t="shared" ca="1" si="495"/>
        <v>1.010207056</v>
      </c>
      <c r="O1684" s="127">
        <f t="shared" si="496"/>
        <v>0</v>
      </c>
      <c r="P1684" s="123">
        <f t="shared" ca="1" si="497"/>
        <v>102.07056</v>
      </c>
      <c r="Q1684" s="129">
        <f t="shared" si="498"/>
        <v>0</v>
      </c>
      <c r="R1684" s="130" t="str">
        <f t="shared" si="499"/>
        <v>A+J=</v>
      </c>
      <c r="S1684" s="125">
        <f t="shared" si="500"/>
        <v>45530</v>
      </c>
      <c r="T1684" s="133" t="str">
        <f t="shared" si="501"/>
        <v>-</v>
      </c>
      <c r="U1684" s="6"/>
      <c r="V1684" s="6"/>
      <c r="W1684" s="6"/>
      <c r="X1684" s="7"/>
      <c r="Y1684" s="1"/>
      <c r="Z1684" s="6"/>
      <c r="AA1684" s="7"/>
      <c r="AB1684" s="7"/>
      <c r="AC1684" s="7"/>
      <c r="AD1684" s="6"/>
      <c r="AE1684" s="8"/>
      <c r="AF1684" s="6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</row>
    <row r="1685" spans="1:212" x14ac:dyDescent="0.2">
      <c r="A1685" s="122">
        <f t="shared" si="502"/>
        <v>45379</v>
      </c>
      <c r="B1685" s="121">
        <f t="shared" ca="1" si="486"/>
        <v>10106.58687999</v>
      </c>
      <c r="C1685" s="123">
        <f t="shared" si="487"/>
        <v>10000</v>
      </c>
      <c r="D1685" s="124">
        <f ca="1">IF(A1685&lt;$B$1,VLOOKUP(A1685,[1]DI!$A$4:$B$15000,2,FALSE),0)</f>
        <v>0.1065</v>
      </c>
      <c r="E1685" s="123">
        <f t="shared" ca="1" si="488"/>
        <v>1.00040168</v>
      </c>
      <c r="F1685" s="123">
        <f ca="1">(TRUNC(PRODUCT($E$12:$E1684),16))</f>
        <v>1.4229634909748401</v>
      </c>
      <c r="G1685" s="123">
        <f t="shared" ca="1" si="489"/>
        <v>1.4094266487040199</v>
      </c>
      <c r="H1685" s="123">
        <f t="shared" ca="1" si="490"/>
        <v>1.0096045</v>
      </c>
      <c r="I1685" s="124">
        <f t="shared" si="503"/>
        <v>1.15E-2</v>
      </c>
      <c r="J1685" s="125">
        <f t="shared" si="491"/>
        <v>45348</v>
      </c>
      <c r="K1685" s="126">
        <f t="shared" si="492"/>
        <v>23</v>
      </c>
      <c r="L1685" s="127">
        <f t="shared" si="493"/>
        <v>23</v>
      </c>
      <c r="M1685" s="128">
        <f t="shared" si="494"/>
        <v>1.0010441590000001</v>
      </c>
      <c r="N1685" s="128">
        <f t="shared" ca="1" si="495"/>
        <v>1.0106586879999999</v>
      </c>
      <c r="O1685" s="127">
        <f t="shared" si="496"/>
        <v>0</v>
      </c>
      <c r="P1685" s="123">
        <f t="shared" ca="1" si="497"/>
        <v>106.58687999</v>
      </c>
      <c r="Q1685" s="129">
        <f t="shared" si="498"/>
        <v>0</v>
      </c>
      <c r="R1685" s="130" t="str">
        <f t="shared" si="499"/>
        <v>A+J=</v>
      </c>
      <c r="S1685" s="125">
        <f t="shared" si="500"/>
        <v>45530</v>
      </c>
      <c r="T1685" s="133" t="str">
        <f t="shared" si="501"/>
        <v>-</v>
      </c>
      <c r="U1685" s="6"/>
      <c r="V1685" s="6"/>
      <c r="W1685" s="6"/>
      <c r="X1685" s="7"/>
      <c r="Y1685" s="1"/>
      <c r="Z1685" s="6"/>
      <c r="AA1685" s="7"/>
      <c r="AB1685" s="7"/>
      <c r="AC1685" s="7"/>
      <c r="AD1685" s="6"/>
      <c r="AE1685" s="8"/>
      <c r="AF1685" s="6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</row>
    <row r="1686" spans="1:212" x14ac:dyDescent="0.2">
      <c r="A1686" s="122">
        <f t="shared" si="502"/>
        <v>45380</v>
      </c>
      <c r="B1686" s="121">
        <f t="shared" ca="1" si="486"/>
        <v>10111.10529</v>
      </c>
      <c r="C1686" s="123">
        <f t="shared" si="487"/>
        <v>10000</v>
      </c>
      <c r="D1686" s="124">
        <f ca="1">IF(A1686&lt;$B$1,VLOOKUP(A1686,[1]DI!$A$4:$B$15000,2,FALSE),0)</f>
        <v>0</v>
      </c>
      <c r="E1686" s="123">
        <f t="shared" ca="1" si="488"/>
        <v>1</v>
      </c>
      <c r="F1686" s="123">
        <f ca="1">(TRUNC(PRODUCT($E$12:$E1685),16))</f>
        <v>1.4235350669498901</v>
      </c>
      <c r="G1686" s="123">
        <f t="shared" ca="1" si="489"/>
        <v>1.4094266487040199</v>
      </c>
      <c r="H1686" s="123">
        <f t="shared" ca="1" si="490"/>
        <v>1.0100100400000001</v>
      </c>
      <c r="I1686" s="124">
        <f t="shared" si="503"/>
        <v>1.15E-2</v>
      </c>
      <c r="J1686" s="125">
        <f t="shared" si="491"/>
        <v>45348</v>
      </c>
      <c r="K1686" s="126">
        <f t="shared" si="492"/>
        <v>23</v>
      </c>
      <c r="L1686" s="127">
        <f t="shared" si="493"/>
        <v>24</v>
      </c>
      <c r="M1686" s="128">
        <f t="shared" si="494"/>
        <v>1.0010895820000001</v>
      </c>
      <c r="N1686" s="128">
        <f t="shared" ca="1" si="495"/>
        <v>1.011110529</v>
      </c>
      <c r="O1686" s="127">
        <f t="shared" si="496"/>
        <v>0</v>
      </c>
      <c r="P1686" s="123">
        <f t="shared" ca="1" si="497"/>
        <v>111.10529</v>
      </c>
      <c r="Q1686" s="129">
        <f t="shared" si="498"/>
        <v>0</v>
      </c>
      <c r="R1686" s="130" t="str">
        <f t="shared" si="499"/>
        <v>A+J=</v>
      </c>
      <c r="S1686" s="125">
        <f t="shared" si="500"/>
        <v>45530</v>
      </c>
      <c r="T1686" s="133" t="str">
        <f t="shared" si="501"/>
        <v>-</v>
      </c>
      <c r="U1686" s="6"/>
      <c r="V1686" s="6"/>
      <c r="W1686" s="6"/>
      <c r="X1686" s="7"/>
      <c r="Y1686" s="1"/>
      <c r="Z1686" s="6"/>
      <c r="AA1686" s="7"/>
      <c r="AB1686" s="7"/>
      <c r="AC1686" s="7"/>
      <c r="AD1686" s="6"/>
      <c r="AE1686" s="8"/>
      <c r="AF1686" s="6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</row>
    <row r="1687" spans="1:212" x14ac:dyDescent="0.2">
      <c r="A1687" s="122">
        <f t="shared" si="502"/>
        <v>45381</v>
      </c>
      <c r="B1687" s="121">
        <f t="shared" ca="1" si="486"/>
        <v>10111.10529</v>
      </c>
      <c r="C1687" s="123">
        <f t="shared" si="487"/>
        <v>10000</v>
      </c>
      <c r="D1687" s="124">
        <f ca="1">IF(A1687&lt;$B$1,VLOOKUP(A1687,[1]DI!$A$4:$B$15000,2,FALSE),0)</f>
        <v>0</v>
      </c>
      <c r="E1687" s="123">
        <f t="shared" ca="1" si="488"/>
        <v>1</v>
      </c>
      <c r="F1687" s="123">
        <f ca="1">(TRUNC(PRODUCT($E$12:$E1686),16))</f>
        <v>1.4235350669498901</v>
      </c>
      <c r="G1687" s="123">
        <f t="shared" ca="1" si="489"/>
        <v>1.4094266487040199</v>
      </c>
      <c r="H1687" s="123">
        <f t="shared" ca="1" si="490"/>
        <v>1.0100100400000001</v>
      </c>
      <c r="I1687" s="124">
        <f t="shared" si="503"/>
        <v>1.15E-2</v>
      </c>
      <c r="J1687" s="125">
        <f t="shared" si="491"/>
        <v>45348</v>
      </c>
      <c r="K1687" s="126">
        <f t="shared" si="492"/>
        <v>23</v>
      </c>
      <c r="L1687" s="127">
        <f t="shared" si="493"/>
        <v>24</v>
      </c>
      <c r="M1687" s="128">
        <f t="shared" si="494"/>
        <v>1.0010895820000001</v>
      </c>
      <c r="N1687" s="128">
        <f t="shared" ca="1" si="495"/>
        <v>1.011110529</v>
      </c>
      <c r="O1687" s="127">
        <f t="shared" si="496"/>
        <v>0</v>
      </c>
      <c r="P1687" s="123">
        <f t="shared" ca="1" si="497"/>
        <v>111.10529</v>
      </c>
      <c r="Q1687" s="129">
        <f t="shared" si="498"/>
        <v>0</v>
      </c>
      <c r="R1687" s="130" t="str">
        <f t="shared" si="499"/>
        <v>A+J=</v>
      </c>
      <c r="S1687" s="125">
        <f t="shared" si="500"/>
        <v>45530</v>
      </c>
      <c r="T1687" s="133" t="str">
        <f t="shared" si="501"/>
        <v>-</v>
      </c>
      <c r="U1687" s="6"/>
      <c r="V1687" s="6"/>
      <c r="W1687" s="6"/>
      <c r="X1687" s="7"/>
      <c r="Y1687" s="1"/>
      <c r="Z1687" s="6"/>
      <c r="AA1687" s="7"/>
      <c r="AB1687" s="7"/>
      <c r="AC1687" s="7"/>
      <c r="AD1687" s="6"/>
      <c r="AE1687" s="8"/>
      <c r="AF1687" s="6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</row>
    <row r="1688" spans="1:212" x14ac:dyDescent="0.2">
      <c r="A1688" s="122">
        <f t="shared" si="502"/>
        <v>45382</v>
      </c>
      <c r="B1688" s="121">
        <f t="shared" ca="1" si="486"/>
        <v>10111.10529</v>
      </c>
      <c r="C1688" s="123">
        <f t="shared" si="487"/>
        <v>10000</v>
      </c>
      <c r="D1688" s="124">
        <f ca="1">IF(A1688&lt;$B$1,VLOOKUP(A1688,[1]DI!$A$4:$B$15000,2,FALSE),0)</f>
        <v>0</v>
      </c>
      <c r="E1688" s="123">
        <f t="shared" ca="1" si="488"/>
        <v>1</v>
      </c>
      <c r="F1688" s="123">
        <f ca="1">(TRUNC(PRODUCT($E$12:$E1687),16))</f>
        <v>1.4235350669498901</v>
      </c>
      <c r="G1688" s="123">
        <f t="shared" ca="1" si="489"/>
        <v>1.4094266487040199</v>
      </c>
      <c r="H1688" s="123">
        <f t="shared" ca="1" si="490"/>
        <v>1.0100100400000001</v>
      </c>
      <c r="I1688" s="124">
        <f t="shared" si="503"/>
        <v>1.15E-2</v>
      </c>
      <c r="J1688" s="125">
        <f t="shared" si="491"/>
        <v>45348</v>
      </c>
      <c r="K1688" s="126">
        <f t="shared" si="492"/>
        <v>23</v>
      </c>
      <c r="L1688" s="127">
        <f t="shared" si="493"/>
        <v>24</v>
      </c>
      <c r="M1688" s="128">
        <f t="shared" si="494"/>
        <v>1.0010895820000001</v>
      </c>
      <c r="N1688" s="128">
        <f t="shared" ca="1" si="495"/>
        <v>1.011110529</v>
      </c>
      <c r="O1688" s="127">
        <f t="shared" si="496"/>
        <v>0</v>
      </c>
      <c r="P1688" s="123">
        <f t="shared" ca="1" si="497"/>
        <v>111.10529</v>
      </c>
      <c r="Q1688" s="129">
        <f t="shared" si="498"/>
        <v>0</v>
      </c>
      <c r="R1688" s="130" t="str">
        <f t="shared" si="499"/>
        <v>A+J=</v>
      </c>
      <c r="S1688" s="125">
        <f t="shared" si="500"/>
        <v>45530</v>
      </c>
      <c r="T1688" s="133" t="str">
        <f t="shared" si="501"/>
        <v>-</v>
      </c>
      <c r="U1688" s="6"/>
      <c r="V1688" s="6"/>
      <c r="W1688" s="6"/>
      <c r="X1688" s="7"/>
      <c r="Y1688" s="1"/>
      <c r="Z1688" s="6"/>
      <c r="AA1688" s="7"/>
      <c r="AB1688" s="7"/>
      <c r="AC1688" s="7"/>
      <c r="AD1688" s="6"/>
      <c r="AE1688" s="8"/>
      <c r="AF1688" s="6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</row>
    <row r="1689" spans="1:212" x14ac:dyDescent="0.2">
      <c r="A1689" s="122">
        <f t="shared" si="502"/>
        <v>45383</v>
      </c>
      <c r="B1689" s="121">
        <f t="shared" ca="1" si="486"/>
        <v>10111.10529</v>
      </c>
      <c r="C1689" s="123">
        <f t="shared" si="487"/>
        <v>10000</v>
      </c>
      <c r="D1689" s="124">
        <f ca="1">IF(A1689&lt;$B$1,VLOOKUP(A1689,[1]DI!$A$4:$B$15000,2,FALSE),0)</f>
        <v>0.1065</v>
      </c>
      <c r="E1689" s="123">
        <f t="shared" ca="1" si="488"/>
        <v>1.00040168</v>
      </c>
      <c r="F1689" s="123">
        <f ca="1">(TRUNC(PRODUCT($E$12:$E1688),16))</f>
        <v>1.4235350669498901</v>
      </c>
      <c r="G1689" s="123">
        <f t="shared" ca="1" si="489"/>
        <v>1.4094266487040199</v>
      </c>
      <c r="H1689" s="123">
        <f t="shared" ca="1" si="490"/>
        <v>1.0100100400000001</v>
      </c>
      <c r="I1689" s="124">
        <f t="shared" si="503"/>
        <v>1.15E-2</v>
      </c>
      <c r="J1689" s="125">
        <f t="shared" si="491"/>
        <v>45348</v>
      </c>
      <c r="K1689" s="126">
        <f t="shared" si="492"/>
        <v>24</v>
      </c>
      <c r="L1689" s="127">
        <f t="shared" si="493"/>
        <v>24</v>
      </c>
      <c r="M1689" s="128">
        <f t="shared" si="494"/>
        <v>1.0010895820000001</v>
      </c>
      <c r="N1689" s="128">
        <f t="shared" ca="1" si="495"/>
        <v>1.011110529</v>
      </c>
      <c r="O1689" s="127">
        <f t="shared" si="496"/>
        <v>0</v>
      </c>
      <c r="P1689" s="123">
        <f t="shared" ca="1" si="497"/>
        <v>111.10529</v>
      </c>
      <c r="Q1689" s="129">
        <f t="shared" si="498"/>
        <v>0</v>
      </c>
      <c r="R1689" s="130" t="str">
        <f t="shared" si="499"/>
        <v>A+J=</v>
      </c>
      <c r="S1689" s="125">
        <f t="shared" si="500"/>
        <v>45530</v>
      </c>
      <c r="T1689" s="133" t="str">
        <f t="shared" si="501"/>
        <v>-</v>
      </c>
      <c r="U1689" s="6"/>
      <c r="V1689" s="6"/>
      <c r="W1689" s="6"/>
      <c r="X1689" s="7"/>
      <c r="Y1689" s="1"/>
      <c r="Z1689" s="6"/>
      <c r="AA1689" s="7"/>
      <c r="AB1689" s="7"/>
      <c r="AC1689" s="7"/>
      <c r="AD1689" s="6"/>
      <c r="AE1689" s="8"/>
      <c r="AF1689" s="6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</row>
    <row r="1690" spans="1:212" x14ac:dyDescent="0.2">
      <c r="A1690" s="122">
        <f t="shared" si="502"/>
        <v>45384</v>
      </c>
      <c r="B1690" s="121">
        <f t="shared" ca="1" si="486"/>
        <v>10115.625679999999</v>
      </c>
      <c r="C1690" s="123">
        <f t="shared" si="487"/>
        <v>10000</v>
      </c>
      <c r="D1690" s="124">
        <f ca="1">IF(A1690&lt;$B$1,VLOOKUP(A1690,[1]DI!$A$4:$B$15000,2,FALSE),0)</f>
        <v>0.1065</v>
      </c>
      <c r="E1690" s="123">
        <f t="shared" ca="1" si="488"/>
        <v>1.00040168</v>
      </c>
      <c r="F1690" s="123">
        <f ca="1">(TRUNC(PRODUCT($E$12:$E1689),16))</f>
        <v>1.4241068725155801</v>
      </c>
      <c r="G1690" s="123">
        <f t="shared" ca="1" si="489"/>
        <v>1.4094266487040199</v>
      </c>
      <c r="H1690" s="123">
        <f t="shared" ca="1" si="490"/>
        <v>1.01041574</v>
      </c>
      <c r="I1690" s="124">
        <f t="shared" si="503"/>
        <v>1.15E-2</v>
      </c>
      <c r="J1690" s="125">
        <f t="shared" si="491"/>
        <v>45348</v>
      </c>
      <c r="K1690" s="126">
        <f t="shared" si="492"/>
        <v>25</v>
      </c>
      <c r="L1690" s="127">
        <f t="shared" si="493"/>
        <v>25</v>
      </c>
      <c r="M1690" s="128">
        <f t="shared" si="494"/>
        <v>1.0011350059999999</v>
      </c>
      <c r="N1690" s="128">
        <f t="shared" ca="1" si="495"/>
        <v>1.011562568</v>
      </c>
      <c r="O1690" s="127">
        <f t="shared" si="496"/>
        <v>0</v>
      </c>
      <c r="P1690" s="123">
        <f t="shared" ca="1" si="497"/>
        <v>115.62568</v>
      </c>
      <c r="Q1690" s="129">
        <f t="shared" si="498"/>
        <v>0</v>
      </c>
      <c r="R1690" s="130" t="str">
        <f t="shared" si="499"/>
        <v>A+J=</v>
      </c>
      <c r="S1690" s="125">
        <f t="shared" si="500"/>
        <v>45530</v>
      </c>
      <c r="T1690" s="133" t="str">
        <f t="shared" si="501"/>
        <v>-</v>
      </c>
      <c r="U1690" s="6"/>
      <c r="V1690" s="6"/>
      <c r="W1690" s="6"/>
      <c r="X1690" s="7"/>
      <c r="Y1690" s="1"/>
      <c r="Z1690" s="6"/>
      <c r="AA1690" s="7"/>
      <c r="AB1690" s="7"/>
      <c r="AC1690" s="7"/>
      <c r="AD1690" s="6"/>
      <c r="AE1690" s="8"/>
      <c r="AF1690" s="6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</row>
    <row r="1691" spans="1:212" x14ac:dyDescent="0.2">
      <c r="A1691" s="122">
        <f t="shared" si="502"/>
        <v>45385</v>
      </c>
      <c r="B1691" s="121">
        <f t="shared" ca="1" si="486"/>
        <v>10120.148179989999</v>
      </c>
      <c r="C1691" s="123">
        <f t="shared" si="487"/>
        <v>10000</v>
      </c>
      <c r="D1691" s="124">
        <f ca="1">IF(A1691&lt;$B$1,VLOOKUP(A1691,[1]DI!$A$4:$B$15000,2,FALSE),0)</f>
        <v>0.1065</v>
      </c>
      <c r="E1691" s="123">
        <f t="shared" ca="1" si="488"/>
        <v>1.00040168</v>
      </c>
      <c r="F1691" s="123">
        <f ca="1">(TRUNC(PRODUCT($E$12:$E1690),16))</f>
        <v>1.42467890776414</v>
      </c>
      <c r="G1691" s="123">
        <f t="shared" ca="1" si="489"/>
        <v>1.4094266487040199</v>
      </c>
      <c r="H1691" s="123">
        <f t="shared" ca="1" si="490"/>
        <v>1.01082161</v>
      </c>
      <c r="I1691" s="124">
        <f t="shared" si="503"/>
        <v>1.15E-2</v>
      </c>
      <c r="J1691" s="125">
        <f t="shared" si="491"/>
        <v>45348</v>
      </c>
      <c r="K1691" s="126">
        <f t="shared" si="492"/>
        <v>26</v>
      </c>
      <c r="L1691" s="127">
        <f t="shared" si="493"/>
        <v>26</v>
      </c>
      <c r="M1691" s="128">
        <f t="shared" si="494"/>
        <v>1.0011804339999999</v>
      </c>
      <c r="N1691" s="128">
        <f t="shared" ca="1" si="495"/>
        <v>1.0120148179999999</v>
      </c>
      <c r="O1691" s="127">
        <f t="shared" si="496"/>
        <v>0</v>
      </c>
      <c r="P1691" s="123">
        <f t="shared" ca="1" si="497"/>
        <v>120.14817999</v>
      </c>
      <c r="Q1691" s="129">
        <f t="shared" si="498"/>
        <v>0</v>
      </c>
      <c r="R1691" s="130" t="str">
        <f t="shared" si="499"/>
        <v>A+J=</v>
      </c>
      <c r="S1691" s="125">
        <f t="shared" si="500"/>
        <v>45530</v>
      </c>
      <c r="T1691" s="133" t="str">
        <f t="shared" si="501"/>
        <v>-</v>
      </c>
      <c r="U1691" s="6"/>
      <c r="V1691" s="6"/>
      <c r="W1691" s="6"/>
      <c r="X1691" s="7"/>
      <c r="Y1691" s="1"/>
      <c r="Z1691" s="6"/>
      <c r="AA1691" s="7"/>
      <c r="AB1691" s="7"/>
      <c r="AC1691" s="7"/>
      <c r="AD1691" s="6"/>
      <c r="AE1691" s="8"/>
      <c r="AF1691" s="6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</row>
    <row r="1692" spans="1:212" x14ac:dyDescent="0.2">
      <c r="A1692" s="122">
        <f t="shared" si="502"/>
        <v>45386</v>
      </c>
      <c r="B1692" s="121">
        <f t="shared" ca="1" si="486"/>
        <v>10124.672570000001</v>
      </c>
      <c r="C1692" s="123">
        <f t="shared" si="487"/>
        <v>10000</v>
      </c>
      <c r="D1692" s="124">
        <f ca="1">IF(A1692&lt;$B$1,VLOOKUP(A1692,[1]DI!$A$4:$B$15000,2,FALSE),0)</f>
        <v>0.1065</v>
      </c>
      <c r="E1692" s="123">
        <f t="shared" ca="1" si="488"/>
        <v>1.00040168</v>
      </c>
      <c r="F1692" s="123">
        <f ca="1">(TRUNC(PRODUCT($E$12:$E1691),16))</f>
        <v>1.4252511727878101</v>
      </c>
      <c r="G1692" s="123">
        <f t="shared" ca="1" si="489"/>
        <v>1.4094266487040199</v>
      </c>
      <c r="H1692" s="123">
        <f t="shared" ca="1" si="490"/>
        <v>1.01122763</v>
      </c>
      <c r="I1692" s="124">
        <f t="shared" si="503"/>
        <v>1.15E-2</v>
      </c>
      <c r="J1692" s="125">
        <f t="shared" si="491"/>
        <v>45348</v>
      </c>
      <c r="K1692" s="126">
        <f t="shared" si="492"/>
        <v>27</v>
      </c>
      <c r="L1692" s="127">
        <f t="shared" si="493"/>
        <v>27</v>
      </c>
      <c r="M1692" s="128">
        <f t="shared" si="494"/>
        <v>1.0012258629999999</v>
      </c>
      <c r="N1692" s="128">
        <f t="shared" ca="1" si="495"/>
        <v>1.012467257</v>
      </c>
      <c r="O1692" s="127">
        <f t="shared" si="496"/>
        <v>0</v>
      </c>
      <c r="P1692" s="123">
        <f t="shared" ca="1" si="497"/>
        <v>124.67256999999999</v>
      </c>
      <c r="Q1692" s="129">
        <f t="shared" si="498"/>
        <v>0</v>
      </c>
      <c r="R1692" s="130" t="str">
        <f t="shared" si="499"/>
        <v>A+J=</v>
      </c>
      <c r="S1692" s="125">
        <f t="shared" si="500"/>
        <v>45530</v>
      </c>
      <c r="T1692" s="133" t="str">
        <f t="shared" si="501"/>
        <v>-</v>
      </c>
      <c r="U1692" s="6"/>
      <c r="V1692" s="6"/>
      <c r="W1692" s="6"/>
      <c r="X1692" s="7"/>
      <c r="Y1692" s="1"/>
      <c r="Z1692" s="6"/>
      <c r="AA1692" s="7"/>
      <c r="AB1692" s="7"/>
      <c r="AC1692" s="7"/>
      <c r="AD1692" s="6"/>
      <c r="AE1692" s="8"/>
      <c r="AF1692" s="6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</row>
    <row r="1693" spans="1:212" x14ac:dyDescent="0.2">
      <c r="A1693" s="122">
        <f t="shared" si="502"/>
        <v>45387</v>
      </c>
      <c r="B1693" s="121">
        <f t="shared" ca="1" si="486"/>
        <v>10129.19904</v>
      </c>
      <c r="C1693" s="123">
        <f t="shared" si="487"/>
        <v>10000</v>
      </c>
      <c r="D1693" s="124">
        <f ca="1">IF(A1693&lt;$B$1,VLOOKUP(A1693,[1]DI!$A$4:$B$15000,2,FALSE),0)</f>
        <v>0.1065</v>
      </c>
      <c r="E1693" s="123">
        <f t="shared" ca="1" si="488"/>
        <v>1.00040168</v>
      </c>
      <c r="F1693" s="123">
        <f ca="1">(TRUNC(PRODUCT($E$12:$E1692),16))</f>
        <v>1.42582366767889</v>
      </c>
      <c r="G1693" s="123">
        <f t="shared" ca="1" si="489"/>
        <v>1.4094266487040199</v>
      </c>
      <c r="H1693" s="123">
        <f t="shared" ca="1" si="490"/>
        <v>1.0116338199999999</v>
      </c>
      <c r="I1693" s="124">
        <f t="shared" si="503"/>
        <v>1.15E-2</v>
      </c>
      <c r="J1693" s="125">
        <f t="shared" si="491"/>
        <v>45348</v>
      </c>
      <c r="K1693" s="126">
        <f t="shared" si="492"/>
        <v>28</v>
      </c>
      <c r="L1693" s="127">
        <f t="shared" si="493"/>
        <v>28</v>
      </c>
      <c r="M1693" s="128">
        <f t="shared" si="494"/>
        <v>1.0012712939999999</v>
      </c>
      <c r="N1693" s="128">
        <f t="shared" ca="1" si="495"/>
        <v>1.0129199040000001</v>
      </c>
      <c r="O1693" s="127">
        <f t="shared" si="496"/>
        <v>0</v>
      </c>
      <c r="P1693" s="123">
        <f t="shared" ca="1" si="497"/>
        <v>129.19904</v>
      </c>
      <c r="Q1693" s="129">
        <f t="shared" si="498"/>
        <v>0</v>
      </c>
      <c r="R1693" s="130" t="str">
        <f t="shared" si="499"/>
        <v>A+J=</v>
      </c>
      <c r="S1693" s="125">
        <f t="shared" si="500"/>
        <v>45530</v>
      </c>
      <c r="T1693" s="133" t="str">
        <f t="shared" si="501"/>
        <v>-</v>
      </c>
      <c r="U1693" s="6"/>
      <c r="V1693" s="6"/>
      <c r="W1693" s="6"/>
      <c r="X1693" s="7"/>
      <c r="Y1693" s="1"/>
      <c r="Z1693" s="6"/>
      <c r="AA1693" s="7"/>
      <c r="AB1693" s="7"/>
      <c r="AC1693" s="7"/>
      <c r="AD1693" s="6"/>
      <c r="AE1693" s="8"/>
      <c r="AF1693" s="6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</row>
    <row r="1694" spans="1:212" x14ac:dyDescent="0.2">
      <c r="A1694" s="122">
        <f t="shared" si="502"/>
        <v>45388</v>
      </c>
      <c r="B1694" s="121">
        <f t="shared" ca="1" si="486"/>
        <v>10133.72761</v>
      </c>
      <c r="C1694" s="123">
        <f t="shared" si="487"/>
        <v>10000</v>
      </c>
      <c r="D1694" s="124">
        <f ca="1">IF(A1694&lt;$B$1,VLOOKUP(A1694,[1]DI!$A$4:$B$15000,2,FALSE),0)</f>
        <v>0</v>
      </c>
      <c r="E1694" s="123">
        <f t="shared" ca="1" si="488"/>
        <v>1</v>
      </c>
      <c r="F1694" s="123">
        <f ca="1">(TRUNC(PRODUCT($E$12:$E1693),16))</f>
        <v>1.4263963925297301</v>
      </c>
      <c r="G1694" s="123">
        <f t="shared" ca="1" si="489"/>
        <v>1.4094266487040199</v>
      </c>
      <c r="H1694" s="123">
        <f t="shared" ca="1" si="490"/>
        <v>1.0120401800000001</v>
      </c>
      <c r="I1694" s="124">
        <f t="shared" si="503"/>
        <v>1.15E-2</v>
      </c>
      <c r="J1694" s="125">
        <f t="shared" si="491"/>
        <v>45348</v>
      </c>
      <c r="K1694" s="126">
        <f t="shared" si="492"/>
        <v>28</v>
      </c>
      <c r="L1694" s="127">
        <f t="shared" si="493"/>
        <v>29</v>
      </c>
      <c r="M1694" s="128">
        <f t="shared" si="494"/>
        <v>1.0013167270000001</v>
      </c>
      <c r="N1694" s="128">
        <f t="shared" ca="1" si="495"/>
        <v>1.0133727610000001</v>
      </c>
      <c r="O1694" s="127">
        <f t="shared" si="496"/>
        <v>0</v>
      </c>
      <c r="P1694" s="123">
        <f t="shared" ca="1" si="497"/>
        <v>133.72761</v>
      </c>
      <c r="Q1694" s="129">
        <f t="shared" si="498"/>
        <v>0</v>
      </c>
      <c r="R1694" s="130" t="str">
        <f t="shared" si="499"/>
        <v>A+J=</v>
      </c>
      <c r="S1694" s="125">
        <f t="shared" si="500"/>
        <v>45530</v>
      </c>
      <c r="T1694" s="133" t="str">
        <f t="shared" si="501"/>
        <v>-</v>
      </c>
      <c r="U1694" s="6"/>
      <c r="V1694" s="6"/>
      <c r="W1694" s="6"/>
      <c r="X1694" s="7"/>
      <c r="Y1694" s="1"/>
      <c r="Z1694" s="6"/>
      <c r="AA1694" s="7"/>
      <c r="AB1694" s="7"/>
      <c r="AC1694" s="7"/>
      <c r="AD1694" s="6"/>
      <c r="AE1694" s="8"/>
      <c r="AF1694" s="6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</row>
    <row r="1695" spans="1:212" x14ac:dyDescent="0.2">
      <c r="A1695" s="122">
        <f t="shared" si="502"/>
        <v>45389</v>
      </c>
      <c r="B1695" s="121">
        <f t="shared" ca="1" si="486"/>
        <v>10133.72761</v>
      </c>
      <c r="C1695" s="123">
        <f t="shared" si="487"/>
        <v>10000</v>
      </c>
      <c r="D1695" s="124">
        <f ca="1">IF(A1695&lt;$B$1,VLOOKUP(A1695,[1]DI!$A$4:$B$15000,2,FALSE),0)</f>
        <v>0</v>
      </c>
      <c r="E1695" s="123">
        <f t="shared" ca="1" si="488"/>
        <v>1</v>
      </c>
      <c r="F1695" s="123">
        <f ca="1">(TRUNC(PRODUCT($E$12:$E1694),16))</f>
        <v>1.4263963925297301</v>
      </c>
      <c r="G1695" s="123">
        <f t="shared" ca="1" si="489"/>
        <v>1.4094266487040199</v>
      </c>
      <c r="H1695" s="123">
        <f t="shared" ca="1" si="490"/>
        <v>1.0120401800000001</v>
      </c>
      <c r="I1695" s="124">
        <f t="shared" si="503"/>
        <v>1.15E-2</v>
      </c>
      <c r="J1695" s="125">
        <f t="shared" si="491"/>
        <v>45348</v>
      </c>
      <c r="K1695" s="126">
        <f t="shared" si="492"/>
        <v>28</v>
      </c>
      <c r="L1695" s="127">
        <f t="shared" si="493"/>
        <v>29</v>
      </c>
      <c r="M1695" s="128">
        <f t="shared" si="494"/>
        <v>1.0013167270000001</v>
      </c>
      <c r="N1695" s="128">
        <f t="shared" ca="1" si="495"/>
        <v>1.0133727610000001</v>
      </c>
      <c r="O1695" s="127">
        <f t="shared" si="496"/>
        <v>0</v>
      </c>
      <c r="P1695" s="123">
        <f t="shared" ca="1" si="497"/>
        <v>133.72761</v>
      </c>
      <c r="Q1695" s="129">
        <f t="shared" si="498"/>
        <v>0</v>
      </c>
      <c r="R1695" s="130" t="str">
        <f t="shared" si="499"/>
        <v>A+J=</v>
      </c>
      <c r="S1695" s="125">
        <f t="shared" si="500"/>
        <v>45530</v>
      </c>
      <c r="T1695" s="133" t="str">
        <f t="shared" si="501"/>
        <v>-</v>
      </c>
      <c r="U1695" s="6"/>
      <c r="V1695" s="6"/>
      <c r="W1695" s="6"/>
      <c r="X1695" s="7"/>
      <c r="Y1695" s="1"/>
      <c r="Z1695" s="6"/>
      <c r="AA1695" s="7"/>
      <c r="AB1695" s="7"/>
      <c r="AC1695" s="7"/>
      <c r="AD1695" s="6"/>
      <c r="AE1695" s="8"/>
      <c r="AF1695" s="6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</row>
    <row r="1696" spans="1:212" x14ac:dyDescent="0.2">
      <c r="A1696" s="122">
        <f t="shared" si="502"/>
        <v>45390</v>
      </c>
      <c r="B1696" s="121">
        <f t="shared" ca="1" si="486"/>
        <v>10133.72761</v>
      </c>
      <c r="C1696" s="123">
        <f t="shared" si="487"/>
        <v>10000</v>
      </c>
      <c r="D1696" s="124">
        <f ca="1">IF(A1696&lt;$B$1,VLOOKUP(A1696,[1]DI!$A$4:$B$15000,2,FALSE),0)</f>
        <v>0.1065</v>
      </c>
      <c r="E1696" s="123">
        <f t="shared" ca="1" si="488"/>
        <v>1.00040168</v>
      </c>
      <c r="F1696" s="123">
        <f ca="1">(TRUNC(PRODUCT($E$12:$E1695),16))</f>
        <v>1.4263963925297301</v>
      </c>
      <c r="G1696" s="123">
        <f t="shared" ca="1" si="489"/>
        <v>1.4094266487040199</v>
      </c>
      <c r="H1696" s="123">
        <f t="shared" ca="1" si="490"/>
        <v>1.0120401800000001</v>
      </c>
      <c r="I1696" s="124">
        <f t="shared" si="503"/>
        <v>1.15E-2</v>
      </c>
      <c r="J1696" s="125">
        <f t="shared" si="491"/>
        <v>45348</v>
      </c>
      <c r="K1696" s="126">
        <f t="shared" si="492"/>
        <v>29</v>
      </c>
      <c r="L1696" s="127">
        <f t="shared" si="493"/>
        <v>29</v>
      </c>
      <c r="M1696" s="128">
        <f t="shared" si="494"/>
        <v>1.0013167270000001</v>
      </c>
      <c r="N1696" s="128">
        <f t="shared" ca="1" si="495"/>
        <v>1.0133727610000001</v>
      </c>
      <c r="O1696" s="127">
        <f t="shared" si="496"/>
        <v>0</v>
      </c>
      <c r="P1696" s="123">
        <f t="shared" ca="1" si="497"/>
        <v>133.72761</v>
      </c>
      <c r="Q1696" s="129">
        <f t="shared" si="498"/>
        <v>0</v>
      </c>
      <c r="R1696" s="130" t="str">
        <f t="shared" si="499"/>
        <v>A+J=</v>
      </c>
      <c r="S1696" s="125">
        <f t="shared" si="500"/>
        <v>45530</v>
      </c>
      <c r="T1696" s="133" t="str">
        <f t="shared" si="501"/>
        <v>-</v>
      </c>
      <c r="U1696" s="6"/>
      <c r="V1696" s="6"/>
      <c r="W1696" s="6"/>
      <c r="X1696" s="7"/>
      <c r="Y1696" s="1"/>
      <c r="Z1696" s="6"/>
      <c r="AA1696" s="7"/>
      <c r="AB1696" s="7"/>
      <c r="AC1696" s="7"/>
      <c r="AD1696" s="6"/>
      <c r="AE1696" s="8"/>
      <c r="AF1696" s="6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</row>
    <row r="1697" spans="1:212" x14ac:dyDescent="0.2">
      <c r="A1697" s="122">
        <f t="shared" si="502"/>
        <v>45391</v>
      </c>
      <c r="B1697" s="121">
        <f t="shared" ca="1" si="486"/>
        <v>10138.25806</v>
      </c>
      <c r="C1697" s="123">
        <f t="shared" si="487"/>
        <v>10000</v>
      </c>
      <c r="D1697" s="124">
        <f ca="1">IF(A1697&lt;$B$1,VLOOKUP(A1697,[1]DI!$A$4:$B$15000,2,FALSE),0)</f>
        <v>0.1065</v>
      </c>
      <c r="E1697" s="123">
        <f t="shared" ca="1" si="488"/>
        <v>1.00040168</v>
      </c>
      <c r="F1697" s="123">
        <f ca="1">(TRUNC(PRODUCT($E$12:$E1696),16))</f>
        <v>1.4269693474326799</v>
      </c>
      <c r="G1697" s="123">
        <f t="shared" ca="1" si="489"/>
        <v>1.4094266487040199</v>
      </c>
      <c r="H1697" s="123">
        <f t="shared" ca="1" si="490"/>
        <v>1.01244669</v>
      </c>
      <c r="I1697" s="124">
        <f t="shared" si="503"/>
        <v>1.15E-2</v>
      </c>
      <c r="J1697" s="125">
        <f t="shared" si="491"/>
        <v>45348</v>
      </c>
      <c r="K1697" s="126">
        <f t="shared" si="492"/>
        <v>30</v>
      </c>
      <c r="L1697" s="127">
        <f t="shared" si="493"/>
        <v>30</v>
      </c>
      <c r="M1697" s="128">
        <f t="shared" si="494"/>
        <v>1.0013621619999999</v>
      </c>
      <c r="N1697" s="128">
        <f t="shared" ca="1" si="495"/>
        <v>1.0138258060000001</v>
      </c>
      <c r="O1697" s="127">
        <f t="shared" si="496"/>
        <v>0</v>
      </c>
      <c r="P1697" s="123">
        <f t="shared" ca="1" si="497"/>
        <v>138.25806</v>
      </c>
      <c r="Q1697" s="129">
        <f t="shared" si="498"/>
        <v>0</v>
      </c>
      <c r="R1697" s="130" t="str">
        <f t="shared" si="499"/>
        <v>A+J=</v>
      </c>
      <c r="S1697" s="125">
        <f t="shared" si="500"/>
        <v>45530</v>
      </c>
      <c r="T1697" s="133" t="str">
        <f t="shared" si="501"/>
        <v>-</v>
      </c>
      <c r="U1697" s="6"/>
      <c r="V1697" s="6"/>
      <c r="W1697" s="6"/>
      <c r="X1697" s="7"/>
      <c r="Y1697" s="1"/>
      <c r="Z1697" s="6"/>
      <c r="AA1697" s="7"/>
      <c r="AB1697" s="7"/>
      <c r="AC1697" s="7"/>
      <c r="AD1697" s="6"/>
      <c r="AE1697" s="8"/>
      <c r="AF1697" s="6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</row>
    <row r="1698" spans="1:212" x14ac:dyDescent="0.2">
      <c r="A1698" s="122">
        <f t="shared" si="502"/>
        <v>45392</v>
      </c>
      <c r="B1698" s="121">
        <f t="shared" ca="1" si="486"/>
        <v>10142.79062</v>
      </c>
      <c r="C1698" s="123">
        <f t="shared" si="487"/>
        <v>10000</v>
      </c>
      <c r="D1698" s="124">
        <f ca="1">IF(A1698&lt;$B$1,VLOOKUP(A1698,[1]DI!$A$4:$B$15000,2,FALSE),0)</f>
        <v>0.1065</v>
      </c>
      <c r="E1698" s="123">
        <f t="shared" ca="1" si="488"/>
        <v>1.00040168</v>
      </c>
      <c r="F1698" s="123">
        <f ca="1">(TRUNC(PRODUCT($E$12:$E1697),16))</f>
        <v>1.4275425324801501</v>
      </c>
      <c r="G1698" s="123">
        <f t="shared" ca="1" si="489"/>
        <v>1.4094266487040199</v>
      </c>
      <c r="H1698" s="123">
        <f t="shared" ca="1" si="490"/>
        <v>1.01285337</v>
      </c>
      <c r="I1698" s="124">
        <f t="shared" si="503"/>
        <v>1.15E-2</v>
      </c>
      <c r="J1698" s="125">
        <f t="shared" si="491"/>
        <v>45348</v>
      </c>
      <c r="K1698" s="126">
        <f t="shared" si="492"/>
        <v>31</v>
      </c>
      <c r="L1698" s="127">
        <f t="shared" si="493"/>
        <v>31</v>
      </c>
      <c r="M1698" s="128">
        <f t="shared" si="494"/>
        <v>1.0014076000000001</v>
      </c>
      <c r="N1698" s="128">
        <f t="shared" ca="1" si="495"/>
        <v>1.014279062</v>
      </c>
      <c r="O1698" s="127">
        <f t="shared" si="496"/>
        <v>0</v>
      </c>
      <c r="P1698" s="123">
        <f t="shared" ca="1" si="497"/>
        <v>142.79061999999999</v>
      </c>
      <c r="Q1698" s="129">
        <f t="shared" si="498"/>
        <v>0</v>
      </c>
      <c r="R1698" s="130" t="str">
        <f t="shared" si="499"/>
        <v>A+J=</v>
      </c>
      <c r="S1698" s="125">
        <f t="shared" si="500"/>
        <v>45530</v>
      </c>
      <c r="T1698" s="133" t="str">
        <f t="shared" si="501"/>
        <v>-</v>
      </c>
      <c r="U1698" s="6"/>
      <c r="V1698" s="6"/>
      <c r="W1698" s="6"/>
      <c r="X1698" s="7"/>
      <c r="Y1698" s="1"/>
      <c r="Z1698" s="6"/>
      <c r="AA1698" s="7"/>
      <c r="AB1698" s="7"/>
      <c r="AC1698" s="7"/>
      <c r="AD1698" s="6"/>
      <c r="AE1698" s="8"/>
      <c r="AF1698" s="6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</row>
    <row r="1699" spans="1:212" x14ac:dyDescent="0.2">
      <c r="A1699" s="122">
        <f t="shared" si="502"/>
        <v>45393</v>
      </c>
      <c r="B1699" s="121">
        <f t="shared" ca="1" si="486"/>
        <v>10147.325169989999</v>
      </c>
      <c r="C1699" s="123">
        <f t="shared" si="487"/>
        <v>10000</v>
      </c>
      <c r="D1699" s="124">
        <f ca="1">IF(A1699&lt;$B$1,VLOOKUP(A1699,[1]DI!$A$4:$B$15000,2,FALSE),0)</f>
        <v>0.1065</v>
      </c>
      <c r="E1699" s="123">
        <f t="shared" ca="1" si="488"/>
        <v>1.00040168</v>
      </c>
      <c r="F1699" s="123">
        <f ca="1">(TRUNC(PRODUCT($E$12:$E1698),16))</f>
        <v>1.4281159477645999</v>
      </c>
      <c r="G1699" s="123">
        <f t="shared" ca="1" si="489"/>
        <v>1.4094266487040199</v>
      </c>
      <c r="H1699" s="123">
        <f t="shared" ca="1" si="490"/>
        <v>1.0132602100000001</v>
      </c>
      <c r="I1699" s="124">
        <f t="shared" si="503"/>
        <v>1.15E-2</v>
      </c>
      <c r="J1699" s="125">
        <f t="shared" si="491"/>
        <v>45348</v>
      </c>
      <c r="K1699" s="126">
        <f t="shared" si="492"/>
        <v>32</v>
      </c>
      <c r="L1699" s="127">
        <f t="shared" si="493"/>
        <v>32</v>
      </c>
      <c r="M1699" s="128">
        <f t="shared" si="494"/>
        <v>1.001453039</v>
      </c>
      <c r="N1699" s="128">
        <f t="shared" ca="1" si="495"/>
        <v>1.0147325169999999</v>
      </c>
      <c r="O1699" s="127">
        <f t="shared" si="496"/>
        <v>0</v>
      </c>
      <c r="P1699" s="123">
        <f t="shared" ca="1" si="497"/>
        <v>147.32516999000001</v>
      </c>
      <c r="Q1699" s="129">
        <f t="shared" si="498"/>
        <v>0</v>
      </c>
      <c r="R1699" s="130" t="str">
        <f t="shared" si="499"/>
        <v>A+J=</v>
      </c>
      <c r="S1699" s="125">
        <f t="shared" si="500"/>
        <v>45530</v>
      </c>
      <c r="T1699" s="133" t="str">
        <f t="shared" si="501"/>
        <v>-</v>
      </c>
      <c r="U1699" s="6"/>
      <c r="V1699" s="6"/>
      <c r="W1699" s="6"/>
      <c r="X1699" s="7"/>
      <c r="Y1699" s="1"/>
      <c r="Z1699" s="6"/>
      <c r="AA1699" s="7"/>
      <c r="AB1699" s="7"/>
      <c r="AC1699" s="7"/>
      <c r="AD1699" s="6"/>
      <c r="AE1699" s="8"/>
      <c r="AF1699" s="6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</row>
    <row r="1700" spans="1:212" x14ac:dyDescent="0.2">
      <c r="A1700" s="122">
        <f t="shared" si="502"/>
        <v>45394</v>
      </c>
      <c r="B1700" s="121">
        <f t="shared" ca="1" si="486"/>
        <v>10151.86181</v>
      </c>
      <c r="C1700" s="123">
        <f t="shared" si="487"/>
        <v>10000</v>
      </c>
      <c r="D1700" s="124">
        <f ca="1">IF(A1700&lt;$B$1,VLOOKUP(A1700,[1]DI!$A$4:$B$15000,2,FALSE),0)</f>
        <v>0.1065</v>
      </c>
      <c r="E1700" s="123">
        <f t="shared" ca="1" si="488"/>
        <v>1.00040168</v>
      </c>
      <c r="F1700" s="123">
        <f ca="1">(TRUNC(PRODUCT($E$12:$E1699),16))</f>
        <v>1.4286895933785</v>
      </c>
      <c r="G1700" s="123">
        <f t="shared" ca="1" si="489"/>
        <v>1.4094266487040199</v>
      </c>
      <c r="H1700" s="123">
        <f t="shared" ca="1" si="490"/>
        <v>1.0136672200000001</v>
      </c>
      <c r="I1700" s="124">
        <f t="shared" si="503"/>
        <v>1.15E-2</v>
      </c>
      <c r="J1700" s="125">
        <f t="shared" si="491"/>
        <v>45348</v>
      </c>
      <c r="K1700" s="126">
        <f t="shared" si="492"/>
        <v>33</v>
      </c>
      <c r="L1700" s="127">
        <f t="shared" si="493"/>
        <v>33</v>
      </c>
      <c r="M1700" s="128">
        <f t="shared" si="494"/>
        <v>1.0014984810000001</v>
      </c>
      <c r="N1700" s="128">
        <f t="shared" ca="1" si="495"/>
        <v>1.015186181</v>
      </c>
      <c r="O1700" s="127">
        <f t="shared" si="496"/>
        <v>0</v>
      </c>
      <c r="P1700" s="123">
        <f t="shared" ca="1" si="497"/>
        <v>151.86180999999999</v>
      </c>
      <c r="Q1700" s="129">
        <f t="shared" si="498"/>
        <v>0</v>
      </c>
      <c r="R1700" s="130" t="str">
        <f t="shared" si="499"/>
        <v>A+J=</v>
      </c>
      <c r="S1700" s="125">
        <f t="shared" si="500"/>
        <v>45530</v>
      </c>
      <c r="T1700" s="133" t="str">
        <f t="shared" si="501"/>
        <v>-</v>
      </c>
      <c r="U1700" s="6"/>
      <c r="V1700" s="6"/>
      <c r="W1700" s="6"/>
      <c r="X1700" s="7"/>
      <c r="Y1700" s="1"/>
      <c r="Z1700" s="6"/>
      <c r="AA1700" s="7"/>
      <c r="AB1700" s="7"/>
      <c r="AC1700" s="7"/>
      <c r="AD1700" s="6"/>
      <c r="AE1700" s="8"/>
      <c r="AF1700" s="6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</row>
    <row r="1701" spans="1:212" x14ac:dyDescent="0.2">
      <c r="A1701" s="122">
        <f t="shared" si="502"/>
        <v>45395</v>
      </c>
      <c r="B1701" s="121">
        <f t="shared" ca="1" si="486"/>
        <v>10156.400439999999</v>
      </c>
      <c r="C1701" s="123">
        <f t="shared" si="487"/>
        <v>10000</v>
      </c>
      <c r="D1701" s="124">
        <f ca="1">IF(A1701&lt;$B$1,VLOOKUP(A1701,[1]DI!$A$4:$B$15000,2,FALSE),0)</f>
        <v>0</v>
      </c>
      <c r="E1701" s="123">
        <f t="shared" ca="1" si="488"/>
        <v>1</v>
      </c>
      <c r="F1701" s="123">
        <f ca="1">(TRUNC(PRODUCT($E$12:$E1700),16))</f>
        <v>1.42926346941437</v>
      </c>
      <c r="G1701" s="123">
        <f t="shared" ca="1" si="489"/>
        <v>1.4094266487040199</v>
      </c>
      <c r="H1701" s="123">
        <f t="shared" ca="1" si="490"/>
        <v>1.01407439</v>
      </c>
      <c r="I1701" s="124">
        <f t="shared" si="503"/>
        <v>1.15E-2</v>
      </c>
      <c r="J1701" s="125">
        <f t="shared" si="491"/>
        <v>45348</v>
      </c>
      <c r="K1701" s="126">
        <f t="shared" si="492"/>
        <v>33</v>
      </c>
      <c r="L1701" s="127">
        <f t="shared" si="493"/>
        <v>34</v>
      </c>
      <c r="M1701" s="128">
        <f t="shared" si="494"/>
        <v>1.0015439239999999</v>
      </c>
      <c r="N1701" s="128">
        <f t="shared" ca="1" si="495"/>
        <v>1.015640044</v>
      </c>
      <c r="O1701" s="127">
        <f t="shared" si="496"/>
        <v>0</v>
      </c>
      <c r="P1701" s="123">
        <f t="shared" ca="1" si="497"/>
        <v>156.40044</v>
      </c>
      <c r="Q1701" s="129">
        <f t="shared" si="498"/>
        <v>0</v>
      </c>
      <c r="R1701" s="130" t="str">
        <f t="shared" si="499"/>
        <v>A+J=</v>
      </c>
      <c r="S1701" s="125">
        <f t="shared" si="500"/>
        <v>45530</v>
      </c>
      <c r="T1701" s="133" t="str">
        <f t="shared" si="501"/>
        <v>-</v>
      </c>
      <c r="U1701" s="6"/>
      <c r="V1701" s="6"/>
      <c r="W1701" s="6"/>
      <c r="X1701" s="7"/>
      <c r="Y1701" s="1"/>
      <c r="Z1701" s="6"/>
      <c r="AA1701" s="7"/>
      <c r="AB1701" s="7"/>
      <c r="AC1701" s="7"/>
      <c r="AD1701" s="6"/>
      <c r="AE1701" s="8"/>
      <c r="AF1701" s="6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</row>
    <row r="1702" spans="1:212" x14ac:dyDescent="0.2">
      <c r="A1702" s="122">
        <f t="shared" si="502"/>
        <v>45396</v>
      </c>
      <c r="B1702" s="121">
        <f t="shared" ca="1" si="486"/>
        <v>10156.400439999999</v>
      </c>
      <c r="C1702" s="123">
        <f t="shared" si="487"/>
        <v>10000</v>
      </c>
      <c r="D1702" s="124">
        <f ca="1">IF(A1702&lt;$B$1,VLOOKUP(A1702,[1]DI!$A$4:$B$15000,2,FALSE),0)</f>
        <v>0</v>
      </c>
      <c r="E1702" s="123">
        <f t="shared" ca="1" si="488"/>
        <v>1</v>
      </c>
      <c r="F1702" s="123">
        <f ca="1">(TRUNC(PRODUCT($E$12:$E1701),16))</f>
        <v>1.42926346941437</v>
      </c>
      <c r="G1702" s="123">
        <f t="shared" ca="1" si="489"/>
        <v>1.4094266487040199</v>
      </c>
      <c r="H1702" s="123">
        <f t="shared" ca="1" si="490"/>
        <v>1.01407439</v>
      </c>
      <c r="I1702" s="124">
        <f t="shared" si="503"/>
        <v>1.15E-2</v>
      </c>
      <c r="J1702" s="125">
        <f t="shared" si="491"/>
        <v>45348</v>
      </c>
      <c r="K1702" s="126">
        <f t="shared" si="492"/>
        <v>33</v>
      </c>
      <c r="L1702" s="127">
        <f t="shared" si="493"/>
        <v>34</v>
      </c>
      <c r="M1702" s="128">
        <f t="shared" si="494"/>
        <v>1.0015439239999999</v>
      </c>
      <c r="N1702" s="128">
        <f t="shared" ca="1" si="495"/>
        <v>1.015640044</v>
      </c>
      <c r="O1702" s="127">
        <f t="shared" si="496"/>
        <v>0</v>
      </c>
      <c r="P1702" s="123">
        <f t="shared" ca="1" si="497"/>
        <v>156.40044</v>
      </c>
      <c r="Q1702" s="129">
        <f t="shared" si="498"/>
        <v>0</v>
      </c>
      <c r="R1702" s="130" t="str">
        <f t="shared" si="499"/>
        <v>A+J=</v>
      </c>
      <c r="S1702" s="125">
        <f t="shared" si="500"/>
        <v>45530</v>
      </c>
      <c r="T1702" s="133" t="str">
        <f t="shared" si="501"/>
        <v>-</v>
      </c>
      <c r="U1702" s="6"/>
      <c r="V1702" s="6"/>
      <c r="W1702" s="6"/>
      <c r="X1702" s="7"/>
      <c r="Y1702" s="1"/>
      <c r="Z1702" s="6"/>
      <c r="AA1702" s="7"/>
      <c r="AB1702" s="7"/>
      <c r="AC1702" s="7"/>
      <c r="AD1702" s="6"/>
      <c r="AE1702" s="8"/>
      <c r="AF1702" s="6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</row>
    <row r="1703" spans="1:212" x14ac:dyDescent="0.2">
      <c r="A1703" s="122">
        <f t="shared" si="502"/>
        <v>45397</v>
      </c>
      <c r="B1703" s="121">
        <f t="shared" ca="1" si="486"/>
        <v>10156.400439999999</v>
      </c>
      <c r="C1703" s="123">
        <f t="shared" si="487"/>
        <v>10000</v>
      </c>
      <c r="D1703" s="124">
        <f ca="1">IF(A1703&lt;$B$1,VLOOKUP(A1703,[1]DI!$A$4:$B$15000,2,FALSE),0)</f>
        <v>0.1065</v>
      </c>
      <c r="E1703" s="123">
        <f t="shared" ca="1" si="488"/>
        <v>1.00040168</v>
      </c>
      <c r="F1703" s="123">
        <f ca="1">(TRUNC(PRODUCT($E$12:$E1702),16))</f>
        <v>1.42926346941437</v>
      </c>
      <c r="G1703" s="123">
        <f t="shared" ca="1" si="489"/>
        <v>1.4094266487040199</v>
      </c>
      <c r="H1703" s="123">
        <f t="shared" ca="1" si="490"/>
        <v>1.01407439</v>
      </c>
      <c r="I1703" s="124">
        <f t="shared" si="503"/>
        <v>1.15E-2</v>
      </c>
      <c r="J1703" s="125">
        <f t="shared" si="491"/>
        <v>45348</v>
      </c>
      <c r="K1703" s="126">
        <f t="shared" si="492"/>
        <v>34</v>
      </c>
      <c r="L1703" s="127">
        <f t="shared" si="493"/>
        <v>34</v>
      </c>
      <c r="M1703" s="128">
        <f t="shared" si="494"/>
        <v>1.0015439239999999</v>
      </c>
      <c r="N1703" s="128">
        <f t="shared" ca="1" si="495"/>
        <v>1.015640044</v>
      </c>
      <c r="O1703" s="127">
        <f t="shared" si="496"/>
        <v>0</v>
      </c>
      <c r="P1703" s="123">
        <f t="shared" ca="1" si="497"/>
        <v>156.40044</v>
      </c>
      <c r="Q1703" s="129">
        <f t="shared" si="498"/>
        <v>0</v>
      </c>
      <c r="R1703" s="130" t="str">
        <f t="shared" si="499"/>
        <v>A+J=</v>
      </c>
      <c r="S1703" s="125">
        <f t="shared" si="500"/>
        <v>45530</v>
      </c>
      <c r="T1703" s="133" t="str">
        <f t="shared" si="501"/>
        <v>-</v>
      </c>
      <c r="U1703" s="6"/>
      <c r="V1703" s="6"/>
      <c r="W1703" s="6"/>
      <c r="X1703" s="7"/>
      <c r="Y1703" s="1"/>
      <c r="Z1703" s="6"/>
      <c r="AA1703" s="7"/>
      <c r="AB1703" s="7"/>
      <c r="AC1703" s="7"/>
      <c r="AD1703" s="6"/>
      <c r="AE1703" s="8"/>
      <c r="AF1703" s="6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</row>
    <row r="1704" spans="1:212" x14ac:dyDescent="0.2">
      <c r="A1704" s="122">
        <f t="shared" si="502"/>
        <v>45398</v>
      </c>
      <c r="B1704" s="121">
        <f t="shared" ca="1" si="486"/>
        <v>10160.941070000001</v>
      </c>
      <c r="C1704" s="123">
        <f t="shared" si="487"/>
        <v>10000</v>
      </c>
      <c r="D1704" s="124">
        <f ca="1">IF(A1704&lt;$B$1,VLOOKUP(A1704,[1]DI!$A$4:$B$15000,2,FALSE),0)</f>
        <v>0.1065</v>
      </c>
      <c r="E1704" s="123">
        <f t="shared" ca="1" si="488"/>
        <v>1.00040168</v>
      </c>
      <c r="F1704" s="123">
        <f ca="1">(TRUNC(PRODUCT($E$12:$E1703),16))</f>
        <v>1.4298375759647599</v>
      </c>
      <c r="G1704" s="123">
        <f t="shared" ca="1" si="489"/>
        <v>1.4094266487040199</v>
      </c>
      <c r="H1704" s="123">
        <f t="shared" ca="1" si="490"/>
        <v>1.01448172</v>
      </c>
      <c r="I1704" s="124">
        <f t="shared" si="503"/>
        <v>1.15E-2</v>
      </c>
      <c r="J1704" s="125">
        <f t="shared" si="491"/>
        <v>45348</v>
      </c>
      <c r="K1704" s="126">
        <f t="shared" si="492"/>
        <v>35</v>
      </c>
      <c r="L1704" s="127">
        <f t="shared" si="493"/>
        <v>35</v>
      </c>
      <c r="M1704" s="128">
        <f t="shared" si="494"/>
        <v>1.00158937</v>
      </c>
      <c r="N1704" s="128">
        <f t="shared" ca="1" si="495"/>
        <v>1.016094107</v>
      </c>
      <c r="O1704" s="127">
        <f t="shared" si="496"/>
        <v>0</v>
      </c>
      <c r="P1704" s="123">
        <f t="shared" ca="1" si="497"/>
        <v>160.94107</v>
      </c>
      <c r="Q1704" s="129">
        <f t="shared" si="498"/>
        <v>0</v>
      </c>
      <c r="R1704" s="130" t="str">
        <f t="shared" si="499"/>
        <v>A+J=</v>
      </c>
      <c r="S1704" s="125">
        <f t="shared" si="500"/>
        <v>45530</v>
      </c>
      <c r="T1704" s="133" t="str">
        <f t="shared" si="501"/>
        <v>-</v>
      </c>
      <c r="U1704" s="6"/>
      <c r="V1704" s="6"/>
      <c r="W1704" s="6"/>
      <c r="X1704" s="7"/>
      <c r="Y1704" s="1"/>
      <c r="Z1704" s="6"/>
      <c r="AA1704" s="7"/>
      <c r="AB1704" s="7"/>
      <c r="AC1704" s="7"/>
      <c r="AD1704" s="6"/>
      <c r="AE1704" s="8"/>
      <c r="AF1704" s="6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</row>
    <row r="1705" spans="1:212" x14ac:dyDescent="0.2">
      <c r="A1705" s="122">
        <f t="shared" si="502"/>
        <v>45399</v>
      </c>
      <c r="B1705" s="121">
        <f t="shared" ca="1" si="486"/>
        <v>10165.48378</v>
      </c>
      <c r="C1705" s="123">
        <f t="shared" si="487"/>
        <v>10000</v>
      </c>
      <c r="D1705" s="124">
        <f ca="1">IF(A1705&lt;$B$1,VLOOKUP(A1705,[1]DI!$A$4:$B$15000,2,FALSE),0)</f>
        <v>0.1065</v>
      </c>
      <c r="E1705" s="123">
        <f t="shared" ca="1" si="488"/>
        <v>1.00040168</v>
      </c>
      <c r="F1705" s="123">
        <f ca="1">(TRUNC(PRODUCT($E$12:$E1704),16))</f>
        <v>1.4304119131222699</v>
      </c>
      <c r="G1705" s="123">
        <f t="shared" ca="1" si="489"/>
        <v>1.4094266487040199</v>
      </c>
      <c r="H1705" s="123">
        <f t="shared" ca="1" si="490"/>
        <v>1.0148892199999999</v>
      </c>
      <c r="I1705" s="124">
        <f t="shared" si="503"/>
        <v>1.15E-2</v>
      </c>
      <c r="J1705" s="125">
        <f t="shared" si="491"/>
        <v>45348</v>
      </c>
      <c r="K1705" s="126">
        <f t="shared" si="492"/>
        <v>36</v>
      </c>
      <c r="L1705" s="127">
        <f t="shared" si="493"/>
        <v>36</v>
      </c>
      <c r="M1705" s="128">
        <f t="shared" si="494"/>
        <v>1.001634817</v>
      </c>
      <c r="N1705" s="128">
        <f t="shared" ca="1" si="495"/>
        <v>1.016548378</v>
      </c>
      <c r="O1705" s="127">
        <f t="shared" si="496"/>
        <v>0</v>
      </c>
      <c r="P1705" s="123">
        <f t="shared" ca="1" si="497"/>
        <v>165.48378</v>
      </c>
      <c r="Q1705" s="129">
        <f t="shared" si="498"/>
        <v>0</v>
      </c>
      <c r="R1705" s="130" t="str">
        <f t="shared" si="499"/>
        <v>A+J=</v>
      </c>
      <c r="S1705" s="125">
        <f t="shared" si="500"/>
        <v>45530</v>
      </c>
      <c r="T1705" s="133" t="str">
        <f t="shared" si="501"/>
        <v>-</v>
      </c>
      <c r="U1705" s="6"/>
      <c r="V1705" s="6"/>
      <c r="W1705" s="6"/>
      <c r="X1705" s="7"/>
      <c r="Y1705" s="1"/>
      <c r="Z1705" s="6"/>
      <c r="AA1705" s="7"/>
      <c r="AB1705" s="7"/>
      <c r="AC1705" s="7"/>
      <c r="AD1705" s="6"/>
      <c r="AE1705" s="8"/>
      <c r="AF1705" s="6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</row>
    <row r="1706" spans="1:212" x14ac:dyDescent="0.2">
      <c r="A1706" s="122">
        <f t="shared" si="502"/>
        <v>45400</v>
      </c>
      <c r="B1706" s="121">
        <f t="shared" ca="1" si="486"/>
        <v>10170.02849999</v>
      </c>
      <c r="C1706" s="123">
        <f t="shared" si="487"/>
        <v>10000</v>
      </c>
      <c r="D1706" s="124">
        <f ca="1">IF(A1706&lt;$B$1,VLOOKUP(A1706,[1]DI!$A$4:$B$15000,2,FALSE),0)</f>
        <v>0.1065</v>
      </c>
      <c r="E1706" s="123">
        <f t="shared" ca="1" si="488"/>
        <v>1.00040168</v>
      </c>
      <c r="F1706" s="123">
        <f ca="1">(TRUNC(PRODUCT($E$12:$E1705),16))</f>
        <v>1.4309864809795401</v>
      </c>
      <c r="G1706" s="123">
        <f t="shared" ca="1" si="489"/>
        <v>1.4094266487040199</v>
      </c>
      <c r="H1706" s="123">
        <f t="shared" ca="1" si="490"/>
        <v>1.01529688</v>
      </c>
      <c r="I1706" s="124">
        <f t="shared" si="503"/>
        <v>1.15E-2</v>
      </c>
      <c r="J1706" s="125">
        <f t="shared" si="491"/>
        <v>45348</v>
      </c>
      <c r="K1706" s="126">
        <f t="shared" si="492"/>
        <v>37</v>
      </c>
      <c r="L1706" s="127">
        <f t="shared" si="493"/>
        <v>37</v>
      </c>
      <c r="M1706" s="128">
        <f t="shared" si="494"/>
        <v>1.001680267</v>
      </c>
      <c r="N1706" s="128">
        <f t="shared" ca="1" si="495"/>
        <v>1.0170028499999999</v>
      </c>
      <c r="O1706" s="127">
        <f t="shared" si="496"/>
        <v>0</v>
      </c>
      <c r="P1706" s="123">
        <f t="shared" ca="1" si="497"/>
        <v>170.02849999</v>
      </c>
      <c r="Q1706" s="129">
        <f t="shared" si="498"/>
        <v>0</v>
      </c>
      <c r="R1706" s="130" t="str">
        <f t="shared" si="499"/>
        <v>A+J=</v>
      </c>
      <c r="S1706" s="125">
        <f t="shared" si="500"/>
        <v>45530</v>
      </c>
      <c r="T1706" s="133" t="str">
        <f t="shared" si="501"/>
        <v>-</v>
      </c>
      <c r="U1706" s="6"/>
      <c r="V1706" s="6"/>
      <c r="W1706" s="6"/>
      <c r="X1706" s="7"/>
      <c r="Y1706" s="1"/>
      <c r="Z1706" s="6"/>
      <c r="AA1706" s="7"/>
      <c r="AB1706" s="7"/>
      <c r="AC1706" s="7"/>
      <c r="AD1706" s="6"/>
      <c r="AE1706" s="8"/>
      <c r="AF1706" s="6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</row>
    <row r="1707" spans="1:212" x14ac:dyDescent="0.2">
      <c r="A1707" s="122">
        <f t="shared" si="502"/>
        <v>45401</v>
      </c>
      <c r="B1707" s="121">
        <f t="shared" ca="1" si="486"/>
        <v>10174.57531</v>
      </c>
      <c r="C1707" s="123">
        <f t="shared" si="487"/>
        <v>10000</v>
      </c>
      <c r="D1707" s="124">
        <f ca="1">IF(A1707&lt;$B$1,VLOOKUP(A1707,[1]DI!$A$4:$B$15000,2,FALSE),0)</f>
        <v>0.1065</v>
      </c>
      <c r="E1707" s="123">
        <f t="shared" ca="1" si="488"/>
        <v>1.00040168</v>
      </c>
      <c r="F1707" s="123">
        <f ca="1">(TRUNC(PRODUCT($E$12:$E1706),16))</f>
        <v>1.4315612796292201</v>
      </c>
      <c r="G1707" s="123">
        <f t="shared" ca="1" si="489"/>
        <v>1.4094266487040199</v>
      </c>
      <c r="H1707" s="123">
        <f t="shared" ca="1" si="490"/>
        <v>1.0157047100000001</v>
      </c>
      <c r="I1707" s="124">
        <f t="shared" si="503"/>
        <v>1.15E-2</v>
      </c>
      <c r="J1707" s="125">
        <f t="shared" si="491"/>
        <v>45348</v>
      </c>
      <c r="K1707" s="126">
        <f t="shared" si="492"/>
        <v>38</v>
      </c>
      <c r="L1707" s="127">
        <f t="shared" si="493"/>
        <v>38</v>
      </c>
      <c r="M1707" s="128">
        <f t="shared" si="494"/>
        <v>1.001725719</v>
      </c>
      <c r="N1707" s="128">
        <f t="shared" ca="1" si="495"/>
        <v>1.017457531</v>
      </c>
      <c r="O1707" s="127">
        <f t="shared" si="496"/>
        <v>0</v>
      </c>
      <c r="P1707" s="123">
        <f t="shared" ca="1" si="497"/>
        <v>174.57531</v>
      </c>
      <c r="Q1707" s="129">
        <f t="shared" si="498"/>
        <v>0</v>
      </c>
      <c r="R1707" s="130" t="str">
        <f t="shared" si="499"/>
        <v>A+J=</v>
      </c>
      <c r="S1707" s="125">
        <f t="shared" si="500"/>
        <v>45530</v>
      </c>
      <c r="T1707" s="133" t="str">
        <f t="shared" si="501"/>
        <v>-</v>
      </c>
      <c r="U1707" s="6"/>
      <c r="V1707" s="6"/>
      <c r="W1707" s="6"/>
      <c r="X1707" s="7"/>
      <c r="Y1707" s="1"/>
      <c r="Z1707" s="6"/>
      <c r="AA1707" s="7"/>
      <c r="AB1707" s="7"/>
      <c r="AC1707" s="7"/>
      <c r="AD1707" s="6"/>
      <c r="AE1707" s="8"/>
      <c r="AF1707" s="6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</row>
    <row r="1708" spans="1:212" x14ac:dyDescent="0.2">
      <c r="A1708" s="122">
        <f t="shared" si="502"/>
        <v>45402</v>
      </c>
      <c r="B1708" s="121">
        <f t="shared" ca="1" si="486"/>
        <v>10179.12401</v>
      </c>
      <c r="C1708" s="123">
        <f t="shared" si="487"/>
        <v>10000</v>
      </c>
      <c r="D1708" s="124">
        <f ca="1">IF(A1708&lt;$B$1,VLOOKUP(A1708,[1]DI!$A$4:$B$15000,2,FALSE),0)</f>
        <v>0</v>
      </c>
      <c r="E1708" s="123">
        <f t="shared" ca="1" si="488"/>
        <v>1</v>
      </c>
      <c r="F1708" s="123">
        <f ca="1">(TRUNC(PRODUCT($E$12:$E1707),16))</f>
        <v>1.43213630916402</v>
      </c>
      <c r="G1708" s="123">
        <f t="shared" ca="1" si="489"/>
        <v>1.4094266487040199</v>
      </c>
      <c r="H1708" s="123">
        <f t="shared" ca="1" si="490"/>
        <v>1.0161126899999999</v>
      </c>
      <c r="I1708" s="124">
        <f t="shared" si="503"/>
        <v>1.15E-2</v>
      </c>
      <c r="J1708" s="125">
        <f t="shared" si="491"/>
        <v>45348</v>
      </c>
      <c r="K1708" s="126">
        <f t="shared" si="492"/>
        <v>38</v>
      </c>
      <c r="L1708" s="127">
        <f t="shared" si="493"/>
        <v>39</v>
      </c>
      <c r="M1708" s="128">
        <f t="shared" si="494"/>
        <v>1.0017711730000001</v>
      </c>
      <c r="N1708" s="128">
        <f t="shared" ca="1" si="495"/>
        <v>1.017912401</v>
      </c>
      <c r="O1708" s="127">
        <f t="shared" si="496"/>
        <v>0</v>
      </c>
      <c r="P1708" s="123">
        <f t="shared" ca="1" si="497"/>
        <v>179.12401</v>
      </c>
      <c r="Q1708" s="129">
        <f t="shared" si="498"/>
        <v>0</v>
      </c>
      <c r="R1708" s="130" t="str">
        <f t="shared" si="499"/>
        <v>A+J=</v>
      </c>
      <c r="S1708" s="125">
        <f t="shared" si="500"/>
        <v>45530</v>
      </c>
      <c r="T1708" s="133" t="str">
        <f t="shared" si="501"/>
        <v>-</v>
      </c>
      <c r="U1708" s="6"/>
      <c r="V1708" s="6"/>
      <c r="W1708" s="6"/>
      <c r="X1708" s="7"/>
      <c r="Y1708" s="1"/>
      <c r="Z1708" s="6"/>
      <c r="AA1708" s="7"/>
      <c r="AB1708" s="7"/>
      <c r="AC1708" s="7"/>
      <c r="AD1708" s="6"/>
      <c r="AE1708" s="8"/>
      <c r="AF1708" s="6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</row>
    <row r="1709" spans="1:212" x14ac:dyDescent="0.2">
      <c r="A1709" s="122">
        <f t="shared" si="502"/>
        <v>45403</v>
      </c>
      <c r="B1709" s="121">
        <f t="shared" ca="1" si="486"/>
        <v>10179.12401</v>
      </c>
      <c r="C1709" s="123">
        <f t="shared" si="487"/>
        <v>10000</v>
      </c>
      <c r="D1709" s="124">
        <f ca="1">IF(A1709&lt;$B$1,VLOOKUP(A1709,[1]DI!$A$4:$B$15000,2,FALSE),0)</f>
        <v>0</v>
      </c>
      <c r="E1709" s="123">
        <f t="shared" ca="1" si="488"/>
        <v>1</v>
      </c>
      <c r="F1709" s="123">
        <f ca="1">(TRUNC(PRODUCT($E$12:$E1708),16))</f>
        <v>1.43213630916402</v>
      </c>
      <c r="G1709" s="123">
        <f t="shared" ca="1" si="489"/>
        <v>1.4094266487040199</v>
      </c>
      <c r="H1709" s="123">
        <f t="shared" ca="1" si="490"/>
        <v>1.0161126899999999</v>
      </c>
      <c r="I1709" s="124">
        <f t="shared" si="503"/>
        <v>1.15E-2</v>
      </c>
      <c r="J1709" s="125">
        <f t="shared" si="491"/>
        <v>45348</v>
      </c>
      <c r="K1709" s="126">
        <f t="shared" si="492"/>
        <v>38</v>
      </c>
      <c r="L1709" s="127">
        <f t="shared" si="493"/>
        <v>39</v>
      </c>
      <c r="M1709" s="128">
        <f t="shared" si="494"/>
        <v>1.0017711730000001</v>
      </c>
      <c r="N1709" s="128">
        <f t="shared" ca="1" si="495"/>
        <v>1.017912401</v>
      </c>
      <c r="O1709" s="127">
        <f t="shared" si="496"/>
        <v>0</v>
      </c>
      <c r="P1709" s="123">
        <f t="shared" ca="1" si="497"/>
        <v>179.12401</v>
      </c>
      <c r="Q1709" s="129">
        <f t="shared" si="498"/>
        <v>0</v>
      </c>
      <c r="R1709" s="130" t="str">
        <f t="shared" si="499"/>
        <v>A+J=</v>
      </c>
      <c r="S1709" s="125">
        <f t="shared" si="500"/>
        <v>45530</v>
      </c>
      <c r="T1709" s="133" t="str">
        <f t="shared" si="501"/>
        <v>-</v>
      </c>
      <c r="U1709" s="6"/>
      <c r="V1709" s="6"/>
      <c r="W1709" s="6"/>
      <c r="X1709" s="7"/>
      <c r="Y1709" s="1"/>
      <c r="Z1709" s="6"/>
      <c r="AA1709" s="7"/>
      <c r="AB1709" s="7"/>
      <c r="AC1709" s="7"/>
      <c r="AD1709" s="6"/>
      <c r="AE1709" s="8"/>
      <c r="AF1709" s="6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</row>
    <row r="1710" spans="1:212" x14ac:dyDescent="0.2">
      <c r="A1710" s="122">
        <f t="shared" si="502"/>
        <v>45404</v>
      </c>
      <c r="B1710" s="121">
        <f t="shared" ca="1" si="486"/>
        <v>10179.12401</v>
      </c>
      <c r="C1710" s="123">
        <f t="shared" si="487"/>
        <v>10000</v>
      </c>
      <c r="D1710" s="124">
        <f ca="1">IF(A1710&lt;$B$1,VLOOKUP(A1710,[1]DI!$A$4:$B$15000,2,FALSE),0)</f>
        <v>0.1065</v>
      </c>
      <c r="E1710" s="123">
        <f t="shared" ca="1" si="488"/>
        <v>1.00040168</v>
      </c>
      <c r="F1710" s="123">
        <f ca="1">(TRUNC(PRODUCT($E$12:$E1709),16))</f>
        <v>1.43213630916402</v>
      </c>
      <c r="G1710" s="123">
        <f t="shared" ca="1" si="489"/>
        <v>1.4094266487040199</v>
      </c>
      <c r="H1710" s="123">
        <f t="shared" ca="1" si="490"/>
        <v>1.0161126899999999</v>
      </c>
      <c r="I1710" s="124">
        <f t="shared" si="503"/>
        <v>1.15E-2</v>
      </c>
      <c r="J1710" s="125">
        <f t="shared" si="491"/>
        <v>45348</v>
      </c>
      <c r="K1710" s="126">
        <f t="shared" si="492"/>
        <v>39</v>
      </c>
      <c r="L1710" s="127">
        <f t="shared" si="493"/>
        <v>39</v>
      </c>
      <c r="M1710" s="128">
        <f t="shared" si="494"/>
        <v>1.0017711730000001</v>
      </c>
      <c r="N1710" s="128">
        <f t="shared" ca="1" si="495"/>
        <v>1.017912401</v>
      </c>
      <c r="O1710" s="127">
        <f t="shared" si="496"/>
        <v>0</v>
      </c>
      <c r="P1710" s="123">
        <f t="shared" ca="1" si="497"/>
        <v>179.12401</v>
      </c>
      <c r="Q1710" s="129">
        <f t="shared" si="498"/>
        <v>0</v>
      </c>
      <c r="R1710" s="130" t="str">
        <f t="shared" si="499"/>
        <v>A+J=</v>
      </c>
      <c r="S1710" s="125">
        <f t="shared" si="500"/>
        <v>45530</v>
      </c>
      <c r="T1710" s="133" t="str">
        <f t="shared" si="501"/>
        <v>-</v>
      </c>
      <c r="U1710" s="6"/>
      <c r="V1710" s="6"/>
      <c r="W1710" s="6"/>
      <c r="X1710" s="7"/>
      <c r="Y1710" s="1"/>
      <c r="Z1710" s="6"/>
      <c r="AA1710" s="7"/>
      <c r="AB1710" s="7"/>
      <c r="AC1710" s="7"/>
      <c r="AD1710" s="6"/>
      <c r="AE1710" s="8"/>
      <c r="AF1710" s="6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</row>
    <row r="1711" spans="1:212" x14ac:dyDescent="0.2">
      <c r="A1711" s="122">
        <f t="shared" si="502"/>
        <v>45405</v>
      </c>
      <c r="B1711" s="121">
        <f t="shared" ca="1" si="486"/>
        <v>10183.67491</v>
      </c>
      <c r="C1711" s="123">
        <f t="shared" si="487"/>
        <v>10000</v>
      </c>
      <c r="D1711" s="124">
        <f ca="1">IF(A1711&lt;$B$1,VLOOKUP(A1711,[1]DI!$A$4:$B$15000,2,FALSE),0)</f>
        <v>0.1065</v>
      </c>
      <c r="E1711" s="123">
        <f t="shared" ca="1" si="488"/>
        <v>1.00040168</v>
      </c>
      <c r="F1711" s="123">
        <f ca="1">(TRUNC(PRODUCT($E$12:$E1710),16))</f>
        <v>1.4327115696766799</v>
      </c>
      <c r="G1711" s="123">
        <f t="shared" ca="1" si="489"/>
        <v>1.4094266487040199</v>
      </c>
      <c r="H1711" s="123">
        <f t="shared" ca="1" si="490"/>
        <v>1.01652085</v>
      </c>
      <c r="I1711" s="124">
        <f t="shared" si="503"/>
        <v>1.15E-2</v>
      </c>
      <c r="J1711" s="125">
        <f t="shared" si="491"/>
        <v>45348</v>
      </c>
      <c r="K1711" s="126">
        <f t="shared" si="492"/>
        <v>40</v>
      </c>
      <c r="L1711" s="127">
        <f t="shared" si="493"/>
        <v>40</v>
      </c>
      <c r="M1711" s="128">
        <f t="shared" si="494"/>
        <v>1.0018166289999999</v>
      </c>
      <c r="N1711" s="128">
        <f t="shared" ca="1" si="495"/>
        <v>1.018367491</v>
      </c>
      <c r="O1711" s="127">
        <f t="shared" si="496"/>
        <v>0</v>
      </c>
      <c r="P1711" s="123">
        <f t="shared" ca="1" si="497"/>
        <v>183.67491000000001</v>
      </c>
      <c r="Q1711" s="129">
        <f t="shared" si="498"/>
        <v>0</v>
      </c>
      <c r="R1711" s="130" t="str">
        <f t="shared" si="499"/>
        <v>A+J=</v>
      </c>
      <c r="S1711" s="125">
        <f t="shared" si="500"/>
        <v>45530</v>
      </c>
      <c r="T1711" s="133" t="str">
        <f t="shared" si="501"/>
        <v>-</v>
      </c>
      <c r="U1711" s="6"/>
      <c r="V1711" s="6"/>
      <c r="W1711" s="6"/>
      <c r="X1711" s="7"/>
      <c r="Y1711" s="1"/>
      <c r="Z1711" s="6"/>
      <c r="AA1711" s="7"/>
      <c r="AB1711" s="7"/>
      <c r="AC1711" s="7"/>
      <c r="AD1711" s="6"/>
      <c r="AE1711" s="8"/>
      <c r="AF1711" s="6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</row>
    <row r="1712" spans="1:212" x14ac:dyDescent="0.2">
      <c r="A1712" s="122">
        <f t="shared" si="502"/>
        <v>45406</v>
      </c>
      <c r="B1712" s="121">
        <f t="shared" ca="1" si="486"/>
        <v>10188.227709999999</v>
      </c>
      <c r="C1712" s="123">
        <f t="shared" si="487"/>
        <v>10000</v>
      </c>
      <c r="D1712" s="124">
        <f ca="1">IF(A1712&lt;$B$1,VLOOKUP(A1712,[1]DI!$A$4:$B$15000,2,FALSE),0)</f>
        <v>0.1065</v>
      </c>
      <c r="E1712" s="123">
        <f t="shared" ca="1" si="488"/>
        <v>1.00040168</v>
      </c>
      <c r="F1712" s="123">
        <f ca="1">(TRUNC(PRODUCT($E$12:$E1711),16))</f>
        <v>1.4332870612599899</v>
      </c>
      <c r="G1712" s="123">
        <f t="shared" ca="1" si="489"/>
        <v>1.4094266487040199</v>
      </c>
      <c r="H1712" s="123">
        <f t="shared" ca="1" si="490"/>
        <v>1.0169291600000001</v>
      </c>
      <c r="I1712" s="124">
        <f t="shared" si="503"/>
        <v>1.15E-2</v>
      </c>
      <c r="J1712" s="125">
        <f t="shared" si="491"/>
        <v>45348</v>
      </c>
      <c r="K1712" s="126">
        <f t="shared" si="492"/>
        <v>41</v>
      </c>
      <c r="L1712" s="127">
        <f t="shared" si="493"/>
        <v>41</v>
      </c>
      <c r="M1712" s="128">
        <f t="shared" si="494"/>
        <v>1.0018620869999999</v>
      </c>
      <c r="N1712" s="128">
        <f t="shared" ca="1" si="495"/>
        <v>1.018822771</v>
      </c>
      <c r="O1712" s="127">
        <f t="shared" si="496"/>
        <v>0</v>
      </c>
      <c r="P1712" s="123">
        <f t="shared" ca="1" si="497"/>
        <v>188.22771</v>
      </c>
      <c r="Q1712" s="129">
        <f t="shared" si="498"/>
        <v>0</v>
      </c>
      <c r="R1712" s="130" t="str">
        <f t="shared" si="499"/>
        <v>A+J=</v>
      </c>
      <c r="S1712" s="125">
        <f t="shared" si="500"/>
        <v>45530</v>
      </c>
      <c r="T1712" s="133" t="str">
        <f t="shared" si="501"/>
        <v>-</v>
      </c>
      <c r="U1712" s="6"/>
      <c r="V1712" s="6"/>
      <c r="W1712" s="6"/>
      <c r="X1712" s="7"/>
      <c r="Y1712" s="1"/>
      <c r="Z1712" s="6"/>
      <c r="AA1712" s="7"/>
      <c r="AB1712" s="7"/>
      <c r="AC1712" s="7"/>
      <c r="AD1712" s="6"/>
      <c r="AE1712" s="8"/>
      <c r="AF1712" s="6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</row>
    <row r="1713" spans="1:212" x14ac:dyDescent="0.2">
      <c r="A1713" s="122">
        <f t="shared" si="502"/>
        <v>45407</v>
      </c>
      <c r="B1713" s="121">
        <f t="shared" ca="1" si="486"/>
        <v>10192.782590000001</v>
      </c>
      <c r="C1713" s="123">
        <f t="shared" si="487"/>
        <v>10000</v>
      </c>
      <c r="D1713" s="124">
        <f ca="1">IF(A1713&lt;$B$1,VLOOKUP(A1713,[1]DI!$A$4:$B$15000,2,FALSE),0)</f>
        <v>0.1065</v>
      </c>
      <c r="E1713" s="123">
        <f t="shared" ca="1" si="488"/>
        <v>1.00040168</v>
      </c>
      <c r="F1713" s="123">
        <f ca="1">(TRUNC(PRODUCT($E$12:$E1712),16))</f>
        <v>1.4338627840067599</v>
      </c>
      <c r="G1713" s="123">
        <f t="shared" ca="1" si="489"/>
        <v>1.4094266487040199</v>
      </c>
      <c r="H1713" s="123">
        <f t="shared" ca="1" si="490"/>
        <v>1.01733764</v>
      </c>
      <c r="I1713" s="124">
        <f t="shared" si="503"/>
        <v>1.15E-2</v>
      </c>
      <c r="J1713" s="125">
        <f t="shared" si="491"/>
        <v>45348</v>
      </c>
      <c r="K1713" s="126">
        <f t="shared" si="492"/>
        <v>42</v>
      </c>
      <c r="L1713" s="127">
        <f t="shared" si="493"/>
        <v>42</v>
      </c>
      <c r="M1713" s="128">
        <f t="shared" si="494"/>
        <v>1.0019075470000001</v>
      </c>
      <c r="N1713" s="128">
        <f t="shared" ca="1" si="495"/>
        <v>1.019278259</v>
      </c>
      <c r="O1713" s="127">
        <f t="shared" si="496"/>
        <v>0</v>
      </c>
      <c r="P1713" s="123">
        <f t="shared" ca="1" si="497"/>
        <v>192.78259</v>
      </c>
      <c r="Q1713" s="129">
        <f t="shared" si="498"/>
        <v>0</v>
      </c>
      <c r="R1713" s="130" t="str">
        <f t="shared" si="499"/>
        <v>A+J=</v>
      </c>
      <c r="S1713" s="125">
        <f t="shared" si="500"/>
        <v>45530</v>
      </c>
      <c r="T1713" s="133" t="str">
        <f t="shared" si="501"/>
        <v>-</v>
      </c>
      <c r="U1713" s="6"/>
      <c r="V1713" s="6"/>
      <c r="W1713" s="6"/>
      <c r="X1713" s="7"/>
      <c r="Y1713" s="1"/>
      <c r="Z1713" s="6"/>
      <c r="AA1713" s="7"/>
      <c r="AB1713" s="7"/>
      <c r="AC1713" s="7"/>
      <c r="AD1713" s="6"/>
      <c r="AE1713" s="8"/>
      <c r="AF1713" s="6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</row>
    <row r="1714" spans="1:212" x14ac:dyDescent="0.2">
      <c r="A1714" s="122">
        <f t="shared" si="502"/>
        <v>45408</v>
      </c>
      <c r="B1714" s="121">
        <f t="shared" ca="1" si="486"/>
        <v>10197.33958</v>
      </c>
      <c r="C1714" s="123">
        <f t="shared" si="487"/>
        <v>10000</v>
      </c>
      <c r="D1714" s="124">
        <f ca="1">IF(A1714&lt;$B$1,VLOOKUP(A1714,[1]DI!$A$4:$B$15000,2,FALSE),0)</f>
        <v>0.1065</v>
      </c>
      <c r="E1714" s="123">
        <f t="shared" ca="1" si="488"/>
        <v>1.00040168</v>
      </c>
      <c r="F1714" s="123">
        <f ca="1">(TRUNC(PRODUCT($E$12:$E1713),16))</f>
        <v>1.43443873800984</v>
      </c>
      <c r="G1714" s="123">
        <f t="shared" ca="1" si="489"/>
        <v>1.4094266487040199</v>
      </c>
      <c r="H1714" s="123">
        <f t="shared" ca="1" si="490"/>
        <v>1.0177462900000001</v>
      </c>
      <c r="I1714" s="124">
        <f t="shared" si="503"/>
        <v>1.15E-2</v>
      </c>
      <c r="J1714" s="125">
        <f t="shared" si="491"/>
        <v>45348</v>
      </c>
      <c r="K1714" s="126">
        <f t="shared" si="492"/>
        <v>43</v>
      </c>
      <c r="L1714" s="127">
        <f t="shared" si="493"/>
        <v>43</v>
      </c>
      <c r="M1714" s="128">
        <f t="shared" si="494"/>
        <v>1.001953009</v>
      </c>
      <c r="N1714" s="128">
        <f t="shared" ca="1" si="495"/>
        <v>1.019733958</v>
      </c>
      <c r="O1714" s="127">
        <f t="shared" si="496"/>
        <v>0</v>
      </c>
      <c r="P1714" s="123">
        <f t="shared" ca="1" si="497"/>
        <v>197.33958000000001</v>
      </c>
      <c r="Q1714" s="129">
        <f t="shared" si="498"/>
        <v>0</v>
      </c>
      <c r="R1714" s="130" t="str">
        <f t="shared" si="499"/>
        <v>A+J=</v>
      </c>
      <c r="S1714" s="125">
        <f t="shared" si="500"/>
        <v>45530</v>
      </c>
      <c r="T1714" s="133" t="str">
        <f t="shared" si="501"/>
        <v>-</v>
      </c>
      <c r="U1714" s="6"/>
      <c r="V1714" s="6"/>
      <c r="W1714" s="6"/>
      <c r="X1714" s="7"/>
      <c r="Y1714" s="1"/>
      <c r="Z1714" s="6"/>
      <c r="AA1714" s="7"/>
      <c r="AB1714" s="7"/>
      <c r="AC1714" s="7"/>
      <c r="AD1714" s="6"/>
      <c r="AE1714" s="8"/>
      <c r="AF1714" s="6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</row>
    <row r="1715" spans="1:212" x14ac:dyDescent="0.2">
      <c r="A1715" s="122">
        <f t="shared" si="502"/>
        <v>45409</v>
      </c>
      <c r="B1715" s="121">
        <f t="shared" ca="1" si="486"/>
        <v>10201.898450000001</v>
      </c>
      <c r="C1715" s="123">
        <f t="shared" si="487"/>
        <v>10000</v>
      </c>
      <c r="D1715" s="124">
        <f ca="1">IF(A1715&lt;$B$1,VLOOKUP(A1715,[1]DI!$A$4:$B$15000,2,FALSE),0)</f>
        <v>0</v>
      </c>
      <c r="E1715" s="123">
        <f t="shared" ca="1" si="488"/>
        <v>1</v>
      </c>
      <c r="F1715" s="123">
        <f ca="1">(TRUNC(PRODUCT($E$12:$E1714),16))</f>
        <v>1.4350149233621201</v>
      </c>
      <c r="G1715" s="123">
        <f t="shared" ca="1" si="489"/>
        <v>1.4094266487040199</v>
      </c>
      <c r="H1715" s="123">
        <f t="shared" ca="1" si="490"/>
        <v>1.01815509</v>
      </c>
      <c r="I1715" s="124">
        <f t="shared" si="503"/>
        <v>1.15E-2</v>
      </c>
      <c r="J1715" s="125">
        <f t="shared" si="491"/>
        <v>45348</v>
      </c>
      <c r="K1715" s="126">
        <f t="shared" si="492"/>
        <v>43</v>
      </c>
      <c r="L1715" s="127">
        <f t="shared" si="493"/>
        <v>44</v>
      </c>
      <c r="M1715" s="128">
        <f t="shared" si="494"/>
        <v>1.001998473</v>
      </c>
      <c r="N1715" s="128">
        <f t="shared" ca="1" si="495"/>
        <v>1.020189845</v>
      </c>
      <c r="O1715" s="127">
        <f t="shared" si="496"/>
        <v>0</v>
      </c>
      <c r="P1715" s="123">
        <f t="shared" ca="1" si="497"/>
        <v>201.89845</v>
      </c>
      <c r="Q1715" s="129">
        <f t="shared" si="498"/>
        <v>0</v>
      </c>
      <c r="R1715" s="130" t="str">
        <f t="shared" si="499"/>
        <v>A+J=</v>
      </c>
      <c r="S1715" s="125">
        <f t="shared" si="500"/>
        <v>45530</v>
      </c>
      <c r="T1715" s="133" t="str">
        <f t="shared" si="501"/>
        <v>-</v>
      </c>
      <c r="U1715" s="6"/>
      <c r="V1715" s="6"/>
      <c r="W1715" s="6"/>
      <c r="X1715" s="7"/>
      <c r="Y1715" s="1"/>
      <c r="Z1715" s="6"/>
      <c r="AA1715" s="7"/>
      <c r="AB1715" s="7"/>
      <c r="AC1715" s="7"/>
      <c r="AD1715" s="6"/>
      <c r="AE1715" s="8"/>
      <c r="AF1715" s="6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</row>
    <row r="1716" spans="1:212" x14ac:dyDescent="0.2">
      <c r="A1716" s="122">
        <f t="shared" si="502"/>
        <v>45410</v>
      </c>
      <c r="B1716" s="121">
        <f t="shared" ca="1" si="486"/>
        <v>10201.898450000001</v>
      </c>
      <c r="C1716" s="123">
        <f t="shared" si="487"/>
        <v>10000</v>
      </c>
      <c r="D1716" s="124">
        <f ca="1">IF(A1716&lt;$B$1,VLOOKUP(A1716,[1]DI!$A$4:$B$15000,2,FALSE),0)</f>
        <v>0</v>
      </c>
      <c r="E1716" s="123">
        <f t="shared" ca="1" si="488"/>
        <v>1</v>
      </c>
      <c r="F1716" s="123">
        <f ca="1">(TRUNC(PRODUCT($E$12:$E1715),16))</f>
        <v>1.4350149233621201</v>
      </c>
      <c r="G1716" s="123">
        <f t="shared" ca="1" si="489"/>
        <v>1.4094266487040199</v>
      </c>
      <c r="H1716" s="123">
        <f t="shared" ca="1" si="490"/>
        <v>1.01815509</v>
      </c>
      <c r="I1716" s="124">
        <f t="shared" si="503"/>
        <v>1.15E-2</v>
      </c>
      <c r="J1716" s="125">
        <f t="shared" si="491"/>
        <v>45348</v>
      </c>
      <c r="K1716" s="126">
        <f t="shared" si="492"/>
        <v>43</v>
      </c>
      <c r="L1716" s="127">
        <f t="shared" si="493"/>
        <v>44</v>
      </c>
      <c r="M1716" s="128">
        <f t="shared" si="494"/>
        <v>1.001998473</v>
      </c>
      <c r="N1716" s="128">
        <f t="shared" ca="1" si="495"/>
        <v>1.020189845</v>
      </c>
      <c r="O1716" s="127">
        <f t="shared" si="496"/>
        <v>0</v>
      </c>
      <c r="P1716" s="123">
        <f t="shared" ca="1" si="497"/>
        <v>201.89845</v>
      </c>
      <c r="Q1716" s="129">
        <f t="shared" si="498"/>
        <v>0</v>
      </c>
      <c r="R1716" s="130" t="str">
        <f t="shared" si="499"/>
        <v>A+J=</v>
      </c>
      <c r="S1716" s="125">
        <f t="shared" si="500"/>
        <v>45530</v>
      </c>
      <c r="T1716" s="133" t="str">
        <f t="shared" si="501"/>
        <v>-</v>
      </c>
      <c r="U1716" s="6"/>
      <c r="V1716" s="6"/>
      <c r="W1716" s="6"/>
      <c r="X1716" s="7"/>
      <c r="Y1716" s="1"/>
      <c r="Z1716" s="6"/>
      <c r="AA1716" s="7"/>
      <c r="AB1716" s="7"/>
      <c r="AC1716" s="7"/>
      <c r="AD1716" s="6"/>
      <c r="AE1716" s="8"/>
      <c r="AF1716" s="6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</row>
    <row r="1717" spans="1:212" x14ac:dyDescent="0.2">
      <c r="A1717" s="122">
        <f t="shared" si="502"/>
        <v>45411</v>
      </c>
      <c r="B1717" s="121">
        <f t="shared" ca="1" si="486"/>
        <v>10201.898450000001</v>
      </c>
      <c r="C1717" s="123">
        <f t="shared" si="487"/>
        <v>10000</v>
      </c>
      <c r="D1717" s="124">
        <f ca="1">IF(A1717&lt;$B$1,VLOOKUP(A1717,[1]DI!$A$4:$B$15000,2,FALSE),0)</f>
        <v>0.1065</v>
      </c>
      <c r="E1717" s="123">
        <f t="shared" ca="1" si="488"/>
        <v>1.00040168</v>
      </c>
      <c r="F1717" s="123">
        <f ca="1">(TRUNC(PRODUCT($E$12:$E1716),16))</f>
        <v>1.4350149233621201</v>
      </c>
      <c r="G1717" s="123">
        <f t="shared" ca="1" si="489"/>
        <v>1.4094266487040199</v>
      </c>
      <c r="H1717" s="123">
        <f t="shared" ca="1" si="490"/>
        <v>1.01815509</v>
      </c>
      <c r="I1717" s="124">
        <f t="shared" si="503"/>
        <v>1.15E-2</v>
      </c>
      <c r="J1717" s="125">
        <f t="shared" si="491"/>
        <v>45348</v>
      </c>
      <c r="K1717" s="126">
        <f t="shared" si="492"/>
        <v>44</v>
      </c>
      <c r="L1717" s="127">
        <f t="shared" si="493"/>
        <v>44</v>
      </c>
      <c r="M1717" s="128">
        <f t="shared" si="494"/>
        <v>1.001998473</v>
      </c>
      <c r="N1717" s="128">
        <f t="shared" ca="1" si="495"/>
        <v>1.020189845</v>
      </c>
      <c r="O1717" s="127">
        <f t="shared" si="496"/>
        <v>0</v>
      </c>
      <c r="P1717" s="123">
        <f t="shared" ca="1" si="497"/>
        <v>201.89845</v>
      </c>
      <c r="Q1717" s="129">
        <f t="shared" si="498"/>
        <v>0</v>
      </c>
      <c r="R1717" s="130" t="str">
        <f t="shared" si="499"/>
        <v>A+J=</v>
      </c>
      <c r="S1717" s="125">
        <f t="shared" si="500"/>
        <v>45530</v>
      </c>
      <c r="T1717" s="133" t="str">
        <f t="shared" si="501"/>
        <v>-</v>
      </c>
      <c r="U1717" s="6"/>
      <c r="V1717" s="6"/>
      <c r="W1717" s="6"/>
      <c r="X1717" s="7"/>
      <c r="Y1717" s="1"/>
      <c r="Z1717" s="6"/>
      <c r="AA1717" s="7"/>
      <c r="AB1717" s="7"/>
      <c r="AC1717" s="7"/>
      <c r="AD1717" s="6"/>
      <c r="AE1717" s="8"/>
      <c r="AF1717" s="6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</row>
    <row r="1718" spans="1:212" x14ac:dyDescent="0.2">
      <c r="A1718" s="122">
        <f t="shared" si="502"/>
        <v>45412</v>
      </c>
      <c r="B1718" s="121">
        <f t="shared" ca="1" si="486"/>
        <v>10206.45953</v>
      </c>
      <c r="C1718" s="123">
        <f t="shared" si="487"/>
        <v>10000</v>
      </c>
      <c r="D1718" s="124">
        <f ca="1">IF(A1718&lt;$B$1,VLOOKUP(A1718,[1]DI!$A$4:$B$15000,2,FALSE),0)</f>
        <v>0.1065</v>
      </c>
      <c r="E1718" s="123">
        <f t="shared" ca="1" si="488"/>
        <v>1.00040168</v>
      </c>
      <c r="F1718" s="123">
        <f ca="1">(TRUNC(PRODUCT($E$12:$E1717),16))</f>
        <v>1.4355913401565401</v>
      </c>
      <c r="G1718" s="123">
        <f t="shared" ca="1" si="489"/>
        <v>1.4094266487040199</v>
      </c>
      <c r="H1718" s="123">
        <f t="shared" ca="1" si="490"/>
        <v>1.01856407</v>
      </c>
      <c r="I1718" s="124">
        <f t="shared" si="503"/>
        <v>1.15E-2</v>
      </c>
      <c r="J1718" s="125">
        <f t="shared" si="491"/>
        <v>45348</v>
      </c>
      <c r="K1718" s="126">
        <f t="shared" si="492"/>
        <v>45</v>
      </c>
      <c r="L1718" s="127">
        <f t="shared" si="493"/>
        <v>45</v>
      </c>
      <c r="M1718" s="128">
        <f t="shared" si="494"/>
        <v>1.002043939</v>
      </c>
      <c r="N1718" s="128">
        <f t="shared" ca="1" si="495"/>
        <v>1.0206459530000001</v>
      </c>
      <c r="O1718" s="127">
        <f t="shared" si="496"/>
        <v>0</v>
      </c>
      <c r="P1718" s="123">
        <f t="shared" ca="1" si="497"/>
        <v>206.45953</v>
      </c>
      <c r="Q1718" s="129">
        <f t="shared" si="498"/>
        <v>0</v>
      </c>
      <c r="R1718" s="130" t="str">
        <f t="shared" si="499"/>
        <v>A+J=</v>
      </c>
      <c r="S1718" s="125">
        <f t="shared" si="500"/>
        <v>45530</v>
      </c>
      <c r="T1718" s="133" t="str">
        <f t="shared" si="501"/>
        <v>-</v>
      </c>
      <c r="U1718" s="6"/>
      <c r="V1718" s="6"/>
      <c r="W1718" s="6"/>
      <c r="X1718" s="7"/>
      <c r="Y1718" s="1"/>
      <c r="Z1718" s="6"/>
      <c r="AA1718" s="7"/>
      <c r="AB1718" s="7"/>
      <c r="AC1718" s="7"/>
      <c r="AD1718" s="6"/>
      <c r="AE1718" s="8"/>
      <c r="AF1718" s="6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</row>
    <row r="1719" spans="1:212" x14ac:dyDescent="0.2">
      <c r="A1719" s="122">
        <f t="shared" si="502"/>
        <v>45413</v>
      </c>
      <c r="B1719" s="121">
        <f t="shared" ca="1" si="486"/>
        <v>10211.022499999999</v>
      </c>
      <c r="C1719" s="123">
        <f t="shared" si="487"/>
        <v>10000</v>
      </c>
      <c r="D1719" s="124">
        <f ca="1">IF(A1719&lt;$B$1,VLOOKUP(A1719,[1]DI!$A$4:$B$15000,2,FALSE),0)</f>
        <v>0</v>
      </c>
      <c r="E1719" s="123">
        <f t="shared" ca="1" si="488"/>
        <v>1</v>
      </c>
      <c r="F1719" s="123">
        <f ca="1">(TRUNC(PRODUCT($E$12:$E1718),16))</f>
        <v>1.4361679884860501</v>
      </c>
      <c r="G1719" s="123">
        <f t="shared" ca="1" si="489"/>
        <v>1.4094266487040199</v>
      </c>
      <c r="H1719" s="123">
        <f t="shared" ca="1" si="490"/>
        <v>1.0189732</v>
      </c>
      <c r="I1719" s="124">
        <f t="shared" si="503"/>
        <v>1.15E-2</v>
      </c>
      <c r="J1719" s="125">
        <f t="shared" si="491"/>
        <v>45348</v>
      </c>
      <c r="K1719" s="126">
        <f t="shared" si="492"/>
        <v>45</v>
      </c>
      <c r="L1719" s="127">
        <f t="shared" si="493"/>
        <v>46</v>
      </c>
      <c r="M1719" s="128">
        <f t="shared" si="494"/>
        <v>1.0020894069999999</v>
      </c>
      <c r="N1719" s="128">
        <f t="shared" ca="1" si="495"/>
        <v>1.02110225</v>
      </c>
      <c r="O1719" s="127">
        <f t="shared" si="496"/>
        <v>0</v>
      </c>
      <c r="P1719" s="123">
        <f t="shared" ca="1" si="497"/>
        <v>211.02250000000001</v>
      </c>
      <c r="Q1719" s="129">
        <f t="shared" si="498"/>
        <v>0</v>
      </c>
      <c r="R1719" s="130" t="str">
        <f t="shared" si="499"/>
        <v>A+J=</v>
      </c>
      <c r="S1719" s="125">
        <f t="shared" si="500"/>
        <v>45530</v>
      </c>
      <c r="T1719" s="133" t="str">
        <f t="shared" si="501"/>
        <v>-</v>
      </c>
      <c r="U1719" s="6"/>
      <c r="V1719" s="6"/>
      <c r="W1719" s="6"/>
      <c r="X1719" s="7"/>
      <c r="Y1719" s="1"/>
      <c r="Z1719" s="6"/>
      <c r="AA1719" s="7"/>
      <c r="AB1719" s="7"/>
      <c r="AC1719" s="7"/>
      <c r="AD1719" s="6"/>
      <c r="AE1719" s="8"/>
      <c r="AF1719" s="6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</row>
    <row r="1720" spans="1:212" x14ac:dyDescent="0.2">
      <c r="A1720" s="122">
        <f t="shared" si="502"/>
        <v>45414</v>
      </c>
      <c r="B1720" s="121">
        <f t="shared" ca="1" si="486"/>
        <v>10211.022499999999</v>
      </c>
      <c r="C1720" s="123">
        <f t="shared" si="487"/>
        <v>10000</v>
      </c>
      <c r="D1720" s="124">
        <f ca="1">IF(A1720&lt;$B$1,VLOOKUP(A1720,[1]DI!$A$4:$B$15000,2,FALSE),0)</f>
        <v>0.1065</v>
      </c>
      <c r="E1720" s="123">
        <f t="shared" ca="1" si="488"/>
        <v>1.00040168</v>
      </c>
      <c r="F1720" s="123">
        <f ca="1">(TRUNC(PRODUCT($E$12:$E1719),16))</f>
        <v>1.4361679884860501</v>
      </c>
      <c r="G1720" s="123">
        <f t="shared" ca="1" si="489"/>
        <v>1.4094266487040199</v>
      </c>
      <c r="H1720" s="123">
        <f t="shared" ca="1" si="490"/>
        <v>1.0189732</v>
      </c>
      <c r="I1720" s="124">
        <f t="shared" si="503"/>
        <v>1.15E-2</v>
      </c>
      <c r="J1720" s="125">
        <f t="shared" si="491"/>
        <v>45348</v>
      </c>
      <c r="K1720" s="126">
        <f t="shared" si="492"/>
        <v>46</v>
      </c>
      <c r="L1720" s="127">
        <f t="shared" si="493"/>
        <v>46</v>
      </c>
      <c r="M1720" s="128">
        <f t="shared" si="494"/>
        <v>1.0020894069999999</v>
      </c>
      <c r="N1720" s="128">
        <f t="shared" ca="1" si="495"/>
        <v>1.02110225</v>
      </c>
      <c r="O1720" s="127">
        <f t="shared" si="496"/>
        <v>0</v>
      </c>
      <c r="P1720" s="123">
        <f t="shared" ca="1" si="497"/>
        <v>211.02250000000001</v>
      </c>
      <c r="Q1720" s="129">
        <f t="shared" si="498"/>
        <v>0</v>
      </c>
      <c r="R1720" s="130" t="str">
        <f t="shared" si="499"/>
        <v>A+J=</v>
      </c>
      <c r="S1720" s="125">
        <f t="shared" si="500"/>
        <v>45530</v>
      </c>
      <c r="T1720" s="133" t="str">
        <f t="shared" si="501"/>
        <v>-</v>
      </c>
      <c r="U1720" s="6"/>
      <c r="V1720" s="6"/>
      <c r="W1720" s="6"/>
      <c r="X1720" s="7"/>
      <c r="Y1720" s="1"/>
      <c r="Z1720" s="6"/>
      <c r="AA1720" s="7"/>
      <c r="AB1720" s="7"/>
      <c r="AC1720" s="7"/>
      <c r="AD1720" s="6"/>
      <c r="AE1720" s="8"/>
      <c r="AF1720" s="6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</row>
    <row r="1721" spans="1:212" x14ac:dyDescent="0.2">
      <c r="A1721" s="122">
        <f t="shared" si="502"/>
        <v>45415</v>
      </c>
      <c r="B1721" s="121">
        <f t="shared" ca="1" si="486"/>
        <v>10215.58766999</v>
      </c>
      <c r="C1721" s="123">
        <f t="shared" si="487"/>
        <v>10000</v>
      </c>
      <c r="D1721" s="124">
        <f ca="1">IF(A1721&lt;$B$1,VLOOKUP(A1721,[1]DI!$A$4:$B$15000,2,FALSE),0)</f>
        <v>0.1065</v>
      </c>
      <c r="E1721" s="123">
        <f t="shared" ca="1" si="488"/>
        <v>1.00040168</v>
      </c>
      <c r="F1721" s="123">
        <f ca="1">(TRUNC(PRODUCT($E$12:$E1720),16))</f>
        <v>1.4367448684436701</v>
      </c>
      <c r="G1721" s="123">
        <f t="shared" ca="1" si="489"/>
        <v>1.4094266487040199</v>
      </c>
      <c r="H1721" s="123">
        <f t="shared" ca="1" si="490"/>
        <v>1.01938251</v>
      </c>
      <c r="I1721" s="124">
        <f t="shared" si="503"/>
        <v>1.15E-2</v>
      </c>
      <c r="J1721" s="125">
        <f t="shared" si="491"/>
        <v>45348</v>
      </c>
      <c r="K1721" s="126">
        <f t="shared" si="492"/>
        <v>47</v>
      </c>
      <c r="L1721" s="127">
        <f t="shared" si="493"/>
        <v>47</v>
      </c>
      <c r="M1721" s="128">
        <f t="shared" si="494"/>
        <v>1.0021348779999999</v>
      </c>
      <c r="N1721" s="128">
        <f t="shared" ca="1" si="495"/>
        <v>1.0215587669999999</v>
      </c>
      <c r="O1721" s="127">
        <f t="shared" si="496"/>
        <v>0</v>
      </c>
      <c r="P1721" s="123">
        <f t="shared" ca="1" si="497"/>
        <v>215.58766998999999</v>
      </c>
      <c r="Q1721" s="129">
        <f t="shared" si="498"/>
        <v>0</v>
      </c>
      <c r="R1721" s="130" t="str">
        <f t="shared" si="499"/>
        <v>A+J=</v>
      </c>
      <c r="S1721" s="125">
        <f t="shared" si="500"/>
        <v>45530</v>
      </c>
      <c r="T1721" s="133" t="str">
        <f t="shared" si="501"/>
        <v>-</v>
      </c>
      <c r="U1721" s="6"/>
      <c r="V1721" s="6"/>
      <c r="W1721" s="6"/>
      <c r="X1721" s="7"/>
      <c r="Y1721" s="1"/>
      <c r="Z1721" s="6"/>
      <c r="AA1721" s="7"/>
      <c r="AB1721" s="7"/>
      <c r="AC1721" s="7"/>
      <c r="AD1721" s="6"/>
      <c r="AE1721" s="8"/>
      <c r="AF1721" s="6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</row>
    <row r="1722" spans="1:212" x14ac:dyDescent="0.2">
      <c r="A1722" s="122">
        <f t="shared" si="502"/>
        <v>45416</v>
      </c>
      <c r="B1722" s="121">
        <f t="shared" ca="1" si="486"/>
        <v>10220.15473</v>
      </c>
      <c r="C1722" s="123">
        <f t="shared" si="487"/>
        <v>10000</v>
      </c>
      <c r="D1722" s="124">
        <f ca="1">IF(A1722&lt;$B$1,VLOOKUP(A1722,[1]DI!$A$4:$B$15000,2,FALSE),0)</f>
        <v>0</v>
      </c>
      <c r="E1722" s="123">
        <f t="shared" ca="1" si="488"/>
        <v>1</v>
      </c>
      <c r="F1722" s="123">
        <f ca="1">(TRUNC(PRODUCT($E$12:$E1721),16))</f>
        <v>1.43732198012242</v>
      </c>
      <c r="G1722" s="123">
        <f t="shared" ca="1" si="489"/>
        <v>1.4094266487040199</v>
      </c>
      <c r="H1722" s="123">
        <f t="shared" ca="1" si="490"/>
        <v>1.01979197</v>
      </c>
      <c r="I1722" s="124">
        <f t="shared" si="503"/>
        <v>1.15E-2</v>
      </c>
      <c r="J1722" s="125">
        <f t="shared" si="491"/>
        <v>45348</v>
      </c>
      <c r="K1722" s="126">
        <f t="shared" si="492"/>
        <v>47</v>
      </c>
      <c r="L1722" s="127">
        <f t="shared" si="493"/>
        <v>48</v>
      </c>
      <c r="M1722" s="128">
        <f t="shared" si="494"/>
        <v>1.0021803499999999</v>
      </c>
      <c r="N1722" s="128">
        <f t="shared" ca="1" si="495"/>
        <v>1.022015473</v>
      </c>
      <c r="O1722" s="127">
        <f t="shared" si="496"/>
        <v>0</v>
      </c>
      <c r="P1722" s="123">
        <f t="shared" ca="1" si="497"/>
        <v>220.15473</v>
      </c>
      <c r="Q1722" s="129">
        <f t="shared" si="498"/>
        <v>0</v>
      </c>
      <c r="R1722" s="130" t="str">
        <f t="shared" si="499"/>
        <v>A+J=</v>
      </c>
      <c r="S1722" s="125">
        <f t="shared" si="500"/>
        <v>45530</v>
      </c>
      <c r="T1722" s="133" t="str">
        <f t="shared" si="501"/>
        <v>-</v>
      </c>
      <c r="U1722" s="6"/>
      <c r="V1722" s="6"/>
      <c r="W1722" s="6"/>
      <c r="X1722" s="7"/>
      <c r="Y1722" s="1"/>
      <c r="Z1722" s="6"/>
      <c r="AA1722" s="7"/>
      <c r="AB1722" s="7"/>
      <c r="AC1722" s="7"/>
      <c r="AD1722" s="6"/>
      <c r="AE1722" s="8"/>
      <c r="AF1722" s="6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</row>
    <row r="1723" spans="1:212" x14ac:dyDescent="0.2">
      <c r="A1723" s="122">
        <f t="shared" si="502"/>
        <v>45417</v>
      </c>
      <c r="B1723" s="121">
        <f t="shared" ca="1" si="486"/>
        <v>10220.15473</v>
      </c>
      <c r="C1723" s="123">
        <f t="shared" si="487"/>
        <v>10000</v>
      </c>
      <c r="D1723" s="124">
        <f ca="1">IF(A1723&lt;$B$1,VLOOKUP(A1723,[1]DI!$A$4:$B$15000,2,FALSE),0)</f>
        <v>0</v>
      </c>
      <c r="E1723" s="123">
        <f t="shared" ca="1" si="488"/>
        <v>1</v>
      </c>
      <c r="F1723" s="123">
        <f ca="1">(TRUNC(PRODUCT($E$12:$E1722),16))</f>
        <v>1.43732198012242</v>
      </c>
      <c r="G1723" s="123">
        <f t="shared" ca="1" si="489"/>
        <v>1.4094266487040199</v>
      </c>
      <c r="H1723" s="123">
        <f t="shared" ca="1" si="490"/>
        <v>1.01979197</v>
      </c>
      <c r="I1723" s="124">
        <f t="shared" si="503"/>
        <v>1.15E-2</v>
      </c>
      <c r="J1723" s="125">
        <f t="shared" si="491"/>
        <v>45348</v>
      </c>
      <c r="K1723" s="126">
        <f t="shared" si="492"/>
        <v>47</v>
      </c>
      <c r="L1723" s="127">
        <f t="shared" si="493"/>
        <v>48</v>
      </c>
      <c r="M1723" s="128">
        <f t="shared" si="494"/>
        <v>1.0021803499999999</v>
      </c>
      <c r="N1723" s="128">
        <f t="shared" ca="1" si="495"/>
        <v>1.022015473</v>
      </c>
      <c r="O1723" s="127">
        <f t="shared" si="496"/>
        <v>0</v>
      </c>
      <c r="P1723" s="123">
        <f t="shared" ca="1" si="497"/>
        <v>220.15473</v>
      </c>
      <c r="Q1723" s="129">
        <f t="shared" si="498"/>
        <v>0</v>
      </c>
      <c r="R1723" s="130" t="str">
        <f t="shared" si="499"/>
        <v>A+J=</v>
      </c>
      <c r="S1723" s="125">
        <f t="shared" si="500"/>
        <v>45530</v>
      </c>
      <c r="T1723" s="133" t="str">
        <f t="shared" si="501"/>
        <v>-</v>
      </c>
      <c r="U1723" s="6"/>
      <c r="V1723" s="6"/>
      <c r="W1723" s="6"/>
      <c r="X1723" s="7"/>
      <c r="Y1723" s="1"/>
      <c r="Z1723" s="6"/>
      <c r="AA1723" s="7"/>
      <c r="AB1723" s="7"/>
      <c r="AC1723" s="7"/>
      <c r="AD1723" s="6"/>
      <c r="AE1723" s="8"/>
      <c r="AF1723" s="6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</row>
    <row r="1724" spans="1:212" x14ac:dyDescent="0.2">
      <c r="A1724" s="122">
        <f t="shared" si="502"/>
        <v>45418</v>
      </c>
      <c r="B1724" s="121">
        <f t="shared" ca="1" si="486"/>
        <v>10220.15473</v>
      </c>
      <c r="C1724" s="123">
        <f t="shared" si="487"/>
        <v>10000</v>
      </c>
      <c r="D1724" s="124">
        <f ca="1">IF(A1724&lt;$B$1,VLOOKUP(A1724,[1]DI!$A$4:$B$15000,2,FALSE),0)</f>
        <v>0.1065</v>
      </c>
      <c r="E1724" s="123">
        <f t="shared" ca="1" si="488"/>
        <v>1.00040168</v>
      </c>
      <c r="F1724" s="123">
        <f ca="1">(TRUNC(PRODUCT($E$12:$E1723),16))</f>
        <v>1.43732198012242</v>
      </c>
      <c r="G1724" s="123">
        <f t="shared" ca="1" si="489"/>
        <v>1.4094266487040199</v>
      </c>
      <c r="H1724" s="123">
        <f t="shared" ca="1" si="490"/>
        <v>1.01979197</v>
      </c>
      <c r="I1724" s="124">
        <f t="shared" si="503"/>
        <v>1.15E-2</v>
      </c>
      <c r="J1724" s="125">
        <f t="shared" si="491"/>
        <v>45348</v>
      </c>
      <c r="K1724" s="126">
        <f t="shared" si="492"/>
        <v>48</v>
      </c>
      <c r="L1724" s="127">
        <f t="shared" si="493"/>
        <v>48</v>
      </c>
      <c r="M1724" s="128">
        <f t="shared" si="494"/>
        <v>1.0021803499999999</v>
      </c>
      <c r="N1724" s="128">
        <f t="shared" ca="1" si="495"/>
        <v>1.022015473</v>
      </c>
      <c r="O1724" s="127">
        <f t="shared" si="496"/>
        <v>0</v>
      </c>
      <c r="P1724" s="123">
        <f t="shared" ca="1" si="497"/>
        <v>220.15473</v>
      </c>
      <c r="Q1724" s="129">
        <f t="shared" si="498"/>
        <v>0</v>
      </c>
      <c r="R1724" s="130" t="str">
        <f t="shared" si="499"/>
        <v>A+J=</v>
      </c>
      <c r="S1724" s="125">
        <f t="shared" si="500"/>
        <v>45530</v>
      </c>
      <c r="T1724" s="133" t="str">
        <f t="shared" si="501"/>
        <v>-</v>
      </c>
      <c r="U1724" s="6"/>
      <c r="V1724" s="6"/>
      <c r="W1724" s="6"/>
      <c r="X1724" s="7"/>
      <c r="Y1724" s="1"/>
      <c r="Z1724" s="6"/>
      <c r="AA1724" s="7"/>
      <c r="AB1724" s="7"/>
      <c r="AC1724" s="7"/>
      <c r="AD1724" s="6"/>
      <c r="AE1724" s="8"/>
      <c r="AF1724" s="6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</row>
    <row r="1725" spans="1:212" x14ac:dyDescent="0.2">
      <c r="A1725" s="122">
        <f t="shared" si="502"/>
        <v>45419</v>
      </c>
      <c r="B1725" s="121">
        <f t="shared" ca="1" si="486"/>
        <v>10224.72389999</v>
      </c>
      <c r="C1725" s="123">
        <f t="shared" si="487"/>
        <v>10000</v>
      </c>
      <c r="D1725" s="124">
        <f ca="1">IF(A1725&lt;$B$1,VLOOKUP(A1725,[1]DI!$A$4:$B$15000,2,FALSE),0)</f>
        <v>0.1065</v>
      </c>
      <c r="E1725" s="123">
        <f t="shared" ca="1" si="488"/>
        <v>1.00040168</v>
      </c>
      <c r="F1725" s="123">
        <f ca="1">(TRUNC(PRODUCT($E$12:$E1724),16))</f>
        <v>1.4378993236154001</v>
      </c>
      <c r="G1725" s="123">
        <f t="shared" ca="1" si="489"/>
        <v>1.4094266487040199</v>
      </c>
      <c r="H1725" s="123">
        <f t="shared" ca="1" si="490"/>
        <v>1.0202016</v>
      </c>
      <c r="I1725" s="124">
        <f t="shared" si="503"/>
        <v>1.15E-2</v>
      </c>
      <c r="J1725" s="125">
        <f t="shared" si="491"/>
        <v>45348</v>
      </c>
      <c r="K1725" s="126">
        <f t="shared" si="492"/>
        <v>49</v>
      </c>
      <c r="L1725" s="127">
        <f t="shared" si="493"/>
        <v>49</v>
      </c>
      <c r="M1725" s="128">
        <f t="shared" si="494"/>
        <v>1.002225825</v>
      </c>
      <c r="N1725" s="128">
        <f t="shared" ca="1" si="495"/>
        <v>1.0224723899999999</v>
      </c>
      <c r="O1725" s="127">
        <f t="shared" si="496"/>
        <v>0</v>
      </c>
      <c r="P1725" s="123">
        <f t="shared" ca="1" si="497"/>
        <v>224.72389999000001</v>
      </c>
      <c r="Q1725" s="129">
        <f t="shared" si="498"/>
        <v>0</v>
      </c>
      <c r="R1725" s="130" t="str">
        <f t="shared" si="499"/>
        <v>A+J=</v>
      </c>
      <c r="S1725" s="125">
        <f t="shared" si="500"/>
        <v>45530</v>
      </c>
      <c r="T1725" s="133" t="str">
        <f t="shared" si="501"/>
        <v>-</v>
      </c>
      <c r="U1725" s="6"/>
      <c r="V1725" s="6"/>
      <c r="W1725" s="6"/>
      <c r="X1725" s="7"/>
      <c r="Y1725" s="1"/>
      <c r="Z1725" s="6"/>
      <c r="AA1725" s="7"/>
      <c r="AB1725" s="7"/>
      <c r="AC1725" s="7"/>
      <c r="AD1725" s="6"/>
      <c r="AE1725" s="8"/>
      <c r="AF1725" s="6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</row>
    <row r="1726" spans="1:212" x14ac:dyDescent="0.2">
      <c r="A1726" s="122">
        <f t="shared" si="502"/>
        <v>45420</v>
      </c>
      <c r="B1726" s="121">
        <f t="shared" ca="1" si="486"/>
        <v>10229.29516</v>
      </c>
      <c r="C1726" s="123">
        <f t="shared" si="487"/>
        <v>10000</v>
      </c>
      <c r="D1726" s="124">
        <f ca="1">IF(A1726&lt;$B$1,VLOOKUP(A1726,[1]DI!$A$4:$B$15000,2,FALSE),0)</f>
        <v>0.1065</v>
      </c>
      <c r="E1726" s="123">
        <f t="shared" ca="1" si="488"/>
        <v>1.00040168</v>
      </c>
      <c r="F1726" s="123">
        <f ca="1">(TRUNC(PRODUCT($E$12:$E1725),16))</f>
        <v>1.43847689901571</v>
      </c>
      <c r="G1726" s="123">
        <f t="shared" ca="1" si="489"/>
        <v>1.4094266487040199</v>
      </c>
      <c r="H1726" s="123">
        <f t="shared" ca="1" si="490"/>
        <v>1.0206113999999999</v>
      </c>
      <c r="I1726" s="124">
        <f t="shared" si="503"/>
        <v>1.15E-2</v>
      </c>
      <c r="J1726" s="125">
        <f t="shared" si="491"/>
        <v>45348</v>
      </c>
      <c r="K1726" s="126">
        <f t="shared" si="492"/>
        <v>50</v>
      </c>
      <c r="L1726" s="127">
        <f t="shared" si="493"/>
        <v>50</v>
      </c>
      <c r="M1726" s="128">
        <f t="shared" si="494"/>
        <v>1.0022713009999999</v>
      </c>
      <c r="N1726" s="128">
        <f t="shared" ca="1" si="495"/>
        <v>1.022929516</v>
      </c>
      <c r="O1726" s="127">
        <f t="shared" si="496"/>
        <v>0</v>
      </c>
      <c r="P1726" s="123">
        <f t="shared" ca="1" si="497"/>
        <v>229.29516000000001</v>
      </c>
      <c r="Q1726" s="129">
        <f t="shared" si="498"/>
        <v>0</v>
      </c>
      <c r="R1726" s="130" t="str">
        <f t="shared" si="499"/>
        <v>A+J=</v>
      </c>
      <c r="S1726" s="125">
        <f t="shared" si="500"/>
        <v>45530</v>
      </c>
      <c r="T1726" s="133" t="str">
        <f t="shared" si="501"/>
        <v>-</v>
      </c>
      <c r="U1726" s="6"/>
      <c r="V1726" s="6"/>
      <c r="W1726" s="6"/>
      <c r="X1726" s="7"/>
      <c r="Y1726" s="1"/>
      <c r="Z1726" s="6"/>
      <c r="AA1726" s="7"/>
      <c r="AB1726" s="7"/>
      <c r="AC1726" s="7"/>
      <c r="AD1726" s="6"/>
      <c r="AE1726" s="8"/>
      <c r="AF1726" s="6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</row>
    <row r="1727" spans="1:212" x14ac:dyDescent="0.2">
      <c r="A1727" s="122">
        <f t="shared" si="502"/>
        <v>45421</v>
      </c>
      <c r="B1727" s="121">
        <f t="shared" ca="1" si="486"/>
        <v>10233.868319990001</v>
      </c>
      <c r="C1727" s="123">
        <f t="shared" si="487"/>
        <v>10000</v>
      </c>
      <c r="D1727" s="124">
        <f ca="1">IF(A1727&lt;$B$1,VLOOKUP(A1727,[1]DI!$A$4:$B$15000,2,FALSE),0)</f>
        <v>0.104</v>
      </c>
      <c r="E1727" s="123">
        <f t="shared" ca="1" si="488"/>
        <v>1.0003926999999999</v>
      </c>
      <c r="F1727" s="123">
        <f ca="1">(TRUNC(PRODUCT($E$12:$E1726),16))</f>
        <v>1.4390547064165</v>
      </c>
      <c r="G1727" s="123">
        <f t="shared" ca="1" si="489"/>
        <v>1.4094266487040199</v>
      </c>
      <c r="H1727" s="123">
        <f t="shared" ca="1" si="490"/>
        <v>1.02102135</v>
      </c>
      <c r="I1727" s="124">
        <f t="shared" si="503"/>
        <v>1.15E-2</v>
      </c>
      <c r="J1727" s="125">
        <f t="shared" si="491"/>
        <v>45348</v>
      </c>
      <c r="K1727" s="126">
        <f t="shared" si="492"/>
        <v>51</v>
      </c>
      <c r="L1727" s="127">
        <f t="shared" si="493"/>
        <v>51</v>
      </c>
      <c r="M1727" s="128">
        <f t="shared" si="494"/>
        <v>1.0023167799999999</v>
      </c>
      <c r="N1727" s="128">
        <f t="shared" ca="1" si="495"/>
        <v>1.0233868319999999</v>
      </c>
      <c r="O1727" s="127">
        <f t="shared" si="496"/>
        <v>0</v>
      </c>
      <c r="P1727" s="123">
        <f t="shared" ca="1" si="497"/>
        <v>233.86831999</v>
      </c>
      <c r="Q1727" s="129">
        <f t="shared" si="498"/>
        <v>0</v>
      </c>
      <c r="R1727" s="130" t="str">
        <f t="shared" si="499"/>
        <v>A+J=</v>
      </c>
      <c r="S1727" s="125">
        <f t="shared" si="500"/>
        <v>45530</v>
      </c>
      <c r="T1727" s="133" t="str">
        <f t="shared" si="501"/>
        <v>-</v>
      </c>
      <c r="U1727" s="6"/>
      <c r="V1727" s="6"/>
      <c r="W1727" s="6"/>
      <c r="X1727" s="7"/>
      <c r="Y1727" s="1"/>
      <c r="Z1727" s="6"/>
      <c r="AA1727" s="7"/>
      <c r="AB1727" s="7"/>
      <c r="AC1727" s="7"/>
      <c r="AD1727" s="6"/>
      <c r="AE1727" s="8"/>
      <c r="AF1727" s="6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</row>
    <row r="1728" spans="1:212" x14ac:dyDescent="0.2">
      <c r="A1728" s="122">
        <f t="shared" si="502"/>
        <v>45422</v>
      </c>
      <c r="B1728" s="121">
        <f t="shared" ca="1" si="486"/>
        <v>10238.35175</v>
      </c>
      <c r="C1728" s="123">
        <f t="shared" si="487"/>
        <v>10000</v>
      </c>
      <c r="D1728" s="124">
        <f ca="1">IF(A1728&lt;$B$1,VLOOKUP(A1728,[1]DI!$A$4:$B$15000,2,FALSE),0)</f>
        <v>0.104</v>
      </c>
      <c r="E1728" s="123">
        <f t="shared" ca="1" si="488"/>
        <v>1.0003926999999999</v>
      </c>
      <c r="F1728" s="123">
        <f ca="1">(TRUNC(PRODUCT($E$12:$E1727),16))</f>
        <v>1.4396198231997099</v>
      </c>
      <c r="G1728" s="123">
        <f t="shared" ca="1" si="489"/>
        <v>1.4094266487040199</v>
      </c>
      <c r="H1728" s="123">
        <f t="shared" ca="1" si="490"/>
        <v>1.0214223099999999</v>
      </c>
      <c r="I1728" s="124">
        <f t="shared" si="503"/>
        <v>1.15E-2</v>
      </c>
      <c r="J1728" s="125">
        <f t="shared" si="491"/>
        <v>45348</v>
      </c>
      <c r="K1728" s="126">
        <f t="shared" si="492"/>
        <v>52</v>
      </c>
      <c r="L1728" s="127">
        <f t="shared" si="493"/>
        <v>52</v>
      </c>
      <c r="M1728" s="128">
        <f t="shared" si="494"/>
        <v>1.0023622599999999</v>
      </c>
      <c r="N1728" s="128">
        <f t="shared" ca="1" si="495"/>
        <v>1.0238351750000001</v>
      </c>
      <c r="O1728" s="127">
        <f t="shared" si="496"/>
        <v>0</v>
      </c>
      <c r="P1728" s="123">
        <f t="shared" ca="1" si="497"/>
        <v>238.35175000000001</v>
      </c>
      <c r="Q1728" s="129">
        <f t="shared" si="498"/>
        <v>0</v>
      </c>
      <c r="R1728" s="130" t="str">
        <f t="shared" si="499"/>
        <v>A+J=</v>
      </c>
      <c r="S1728" s="125">
        <f t="shared" si="500"/>
        <v>45530</v>
      </c>
      <c r="T1728" s="133" t="str">
        <f t="shared" si="501"/>
        <v>-</v>
      </c>
      <c r="U1728" s="6"/>
      <c r="V1728" s="6"/>
      <c r="W1728" s="6"/>
      <c r="X1728" s="7"/>
      <c r="Y1728" s="1"/>
      <c r="Z1728" s="6"/>
      <c r="AA1728" s="7"/>
      <c r="AB1728" s="7"/>
      <c r="AC1728" s="7"/>
      <c r="AD1728" s="6"/>
      <c r="AE1728" s="8"/>
      <c r="AF1728" s="6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</row>
    <row r="1729" spans="1:212" x14ac:dyDescent="0.2">
      <c r="A1729" s="122">
        <f t="shared" si="502"/>
        <v>45423</v>
      </c>
      <c r="B1729" s="121">
        <f t="shared" ref="B1729:B1781" ca="1" si="504">IF(A1729&lt;=TODAY(),C1729+P1729,IF(AND(A1729&gt;TODAY(),A1729&lt;=$B$1),IF(VLOOKUP(TODAY(),$A$10:$D$5000,4,FALSE)=0,"n.d",C1729+P1729),"n.d"))</f>
        <v>10242.837079999999</v>
      </c>
      <c r="C1729" s="123">
        <f t="shared" ref="C1729:C1781" si="505">(C1728-Q1728)</f>
        <v>10000</v>
      </c>
      <c r="D1729" s="124">
        <f ca="1">IF(A1729&lt;$B$1,VLOOKUP(A1729,[1]DI!$A$4:$B$15000,2,FALSE),0)</f>
        <v>0</v>
      </c>
      <c r="E1729" s="123">
        <f t="shared" ref="E1729:E1781" ca="1" si="506">IF(A1729&lt;A$10,1,ROUND(((1+D1729)^(1/252)),8))</f>
        <v>1</v>
      </c>
      <c r="F1729" s="123">
        <f ca="1">(TRUNC(PRODUCT($E$12:$E1728),16))</f>
        <v>1.44018516190428</v>
      </c>
      <c r="G1729" s="123">
        <f t="shared" ref="G1729:G1781" ca="1" si="507">IF(O1728&gt;0,F1728,G1728)</f>
        <v>1.4094266487040199</v>
      </c>
      <c r="H1729" s="123">
        <f t="shared" ref="H1729:H1781" ca="1" si="508">ROUND(F1729/G1729,8)</f>
        <v>1.02182342</v>
      </c>
      <c r="I1729" s="124">
        <f t="shared" si="503"/>
        <v>1.15E-2</v>
      </c>
      <c r="J1729" s="125">
        <f t="shared" ref="J1729:J1781" si="509">IF(O1728&gt;0,VLOOKUP(O1728,V$12:AF$48,2),J1728)</f>
        <v>45348</v>
      </c>
      <c r="K1729" s="126">
        <f t="shared" ref="K1729:K1781" si="510">IF(A1729&gt;J1729,IF(NETWORKDAYS(J1729,A1729,$V$52:$V$436)-1=0,1,NETWORKDAYS(J1729,A1729,$V$52:$V$436)-1),0)</f>
        <v>52</v>
      </c>
      <c r="L1729" s="127">
        <f t="shared" ref="L1729:L1781" si="511">IF(AND(K1729=1,K1728=1),1,IF(K1729&gt;0,IF(K1729=K1728,K1729+1,K1729),0))</f>
        <v>53</v>
      </c>
      <c r="M1729" s="128">
        <f t="shared" ref="M1729:M1781" si="512">ROUND((I1729+1)^(L1729/252),9)</f>
        <v>1.002407743</v>
      </c>
      <c r="N1729" s="128">
        <f t="shared" ref="N1729:N1781" ca="1" si="513">ROUND(H1729*M1729,9)</f>
        <v>1.024283708</v>
      </c>
      <c r="O1729" s="127">
        <f t="shared" ref="O1729:O1781" si="514">IF(VLOOKUP(A1729,W$12:AD$48,8)=VLOOKUP(A1728,W$12:AD$48,8),0,VLOOKUP(A1729,W$12:AD$48,8))</f>
        <v>0</v>
      </c>
      <c r="P1729" s="123">
        <f t="shared" ref="P1729:P1781" ca="1" si="515">TRUNC(((N1729-1)*C1729),8)</f>
        <v>242.83707999999999</v>
      </c>
      <c r="Q1729" s="129">
        <f t="shared" ref="Q1729:Q1781" si="516">IF(O1729&gt;0,VLOOKUP(O1729,$V$12:$AA$48,6),0)</f>
        <v>0</v>
      </c>
      <c r="R1729" s="130" t="str">
        <f t="shared" ref="R1729:R1781" si="517">IF(O1728&gt;0,VLOOKUP(O1728,V$12:AF$48,10),R1728)</f>
        <v>A+J=</v>
      </c>
      <c r="S1729" s="125">
        <f t="shared" ref="S1729:S1781" si="518">IF(O1728&gt;0,VLOOKUP(O1728,V$12:AF$48,11),S1728)</f>
        <v>45530</v>
      </c>
      <c r="T1729" s="133" t="str">
        <f t="shared" ref="T1729:T1781" si="519">IF(O1729&gt;0,(P1729+Q1729)*T$9,"-")</f>
        <v>-</v>
      </c>
      <c r="U1729" s="6"/>
      <c r="V1729" s="6"/>
      <c r="W1729" s="6"/>
      <c r="X1729" s="7"/>
      <c r="Y1729" s="1"/>
      <c r="Z1729" s="6"/>
      <c r="AA1729" s="7"/>
      <c r="AB1729" s="7"/>
      <c r="AC1729" s="7"/>
      <c r="AD1729" s="6"/>
      <c r="AE1729" s="8"/>
      <c r="AF1729" s="6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</row>
    <row r="1730" spans="1:212" x14ac:dyDescent="0.2">
      <c r="A1730" s="122">
        <f t="shared" si="502"/>
        <v>45424</v>
      </c>
      <c r="B1730" s="121">
        <f t="shared" ca="1" si="504"/>
        <v>10242.837079999999</v>
      </c>
      <c r="C1730" s="123">
        <f t="shared" si="505"/>
        <v>10000</v>
      </c>
      <c r="D1730" s="124">
        <f ca="1">IF(A1730&lt;$B$1,VLOOKUP(A1730,[1]DI!$A$4:$B$15000,2,FALSE),0)</f>
        <v>0</v>
      </c>
      <c r="E1730" s="123">
        <f t="shared" ca="1" si="506"/>
        <v>1</v>
      </c>
      <c r="F1730" s="123">
        <f ca="1">(TRUNC(PRODUCT($E$12:$E1729),16))</f>
        <v>1.44018516190428</v>
      </c>
      <c r="G1730" s="123">
        <f t="shared" ca="1" si="507"/>
        <v>1.4094266487040199</v>
      </c>
      <c r="H1730" s="123">
        <f t="shared" ca="1" si="508"/>
        <v>1.02182342</v>
      </c>
      <c r="I1730" s="124">
        <f t="shared" si="503"/>
        <v>1.15E-2</v>
      </c>
      <c r="J1730" s="125">
        <f t="shared" si="509"/>
        <v>45348</v>
      </c>
      <c r="K1730" s="126">
        <f t="shared" si="510"/>
        <v>52</v>
      </c>
      <c r="L1730" s="127">
        <f t="shared" si="511"/>
        <v>53</v>
      </c>
      <c r="M1730" s="128">
        <f t="shared" si="512"/>
        <v>1.002407743</v>
      </c>
      <c r="N1730" s="128">
        <f t="shared" ca="1" si="513"/>
        <v>1.024283708</v>
      </c>
      <c r="O1730" s="127">
        <f t="shared" si="514"/>
        <v>0</v>
      </c>
      <c r="P1730" s="123">
        <f t="shared" ca="1" si="515"/>
        <v>242.83707999999999</v>
      </c>
      <c r="Q1730" s="129">
        <f t="shared" si="516"/>
        <v>0</v>
      </c>
      <c r="R1730" s="130" t="str">
        <f t="shared" si="517"/>
        <v>A+J=</v>
      </c>
      <c r="S1730" s="125">
        <f t="shared" si="518"/>
        <v>45530</v>
      </c>
      <c r="T1730" s="133" t="str">
        <f t="shared" si="519"/>
        <v>-</v>
      </c>
      <c r="U1730" s="6"/>
      <c r="V1730" s="6"/>
      <c r="W1730" s="6"/>
      <c r="X1730" s="7"/>
      <c r="Y1730" s="1"/>
      <c r="Z1730" s="6"/>
      <c r="AA1730" s="7"/>
      <c r="AB1730" s="7"/>
      <c r="AC1730" s="7"/>
      <c r="AD1730" s="6"/>
      <c r="AE1730" s="8"/>
      <c r="AF1730" s="6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</row>
    <row r="1731" spans="1:212" x14ac:dyDescent="0.2">
      <c r="A1731" s="122">
        <f t="shared" si="502"/>
        <v>45425</v>
      </c>
      <c r="B1731" s="121">
        <f t="shared" ca="1" si="504"/>
        <v>10242.837079999999</v>
      </c>
      <c r="C1731" s="123">
        <f t="shared" si="505"/>
        <v>10000</v>
      </c>
      <c r="D1731" s="124">
        <f ca="1">IF(A1731&lt;$B$1,VLOOKUP(A1731,[1]DI!$A$4:$B$15000,2,FALSE),0)</f>
        <v>0.104</v>
      </c>
      <c r="E1731" s="123">
        <f t="shared" ca="1" si="506"/>
        <v>1.0003926999999999</v>
      </c>
      <c r="F1731" s="123">
        <f ca="1">(TRUNC(PRODUCT($E$12:$E1730),16))</f>
        <v>1.44018516190428</v>
      </c>
      <c r="G1731" s="123">
        <f t="shared" ca="1" si="507"/>
        <v>1.4094266487040199</v>
      </c>
      <c r="H1731" s="123">
        <f t="shared" ca="1" si="508"/>
        <v>1.02182342</v>
      </c>
      <c r="I1731" s="124">
        <f t="shared" si="503"/>
        <v>1.15E-2</v>
      </c>
      <c r="J1731" s="125">
        <f t="shared" si="509"/>
        <v>45348</v>
      </c>
      <c r="K1731" s="126">
        <f t="shared" si="510"/>
        <v>53</v>
      </c>
      <c r="L1731" s="127">
        <f t="shared" si="511"/>
        <v>53</v>
      </c>
      <c r="M1731" s="128">
        <f t="shared" si="512"/>
        <v>1.002407743</v>
      </c>
      <c r="N1731" s="128">
        <f t="shared" ca="1" si="513"/>
        <v>1.024283708</v>
      </c>
      <c r="O1731" s="127">
        <f t="shared" si="514"/>
        <v>0</v>
      </c>
      <c r="P1731" s="123">
        <f t="shared" ca="1" si="515"/>
        <v>242.83707999999999</v>
      </c>
      <c r="Q1731" s="129">
        <f t="shared" si="516"/>
        <v>0</v>
      </c>
      <c r="R1731" s="130" t="str">
        <f t="shared" si="517"/>
        <v>A+J=</v>
      </c>
      <c r="S1731" s="125">
        <f t="shared" si="518"/>
        <v>45530</v>
      </c>
      <c r="T1731" s="133" t="str">
        <f t="shared" si="519"/>
        <v>-</v>
      </c>
      <c r="U1731" s="6"/>
      <c r="V1731" s="6"/>
      <c r="W1731" s="6"/>
      <c r="X1731" s="7"/>
      <c r="Y1731" s="1"/>
      <c r="Z1731" s="6"/>
      <c r="AA1731" s="7"/>
      <c r="AB1731" s="7"/>
      <c r="AC1731" s="7"/>
      <c r="AD1731" s="6"/>
      <c r="AE1731" s="8"/>
      <c r="AF1731" s="6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</row>
    <row r="1732" spans="1:212" x14ac:dyDescent="0.2">
      <c r="A1732" s="122">
        <f t="shared" si="502"/>
        <v>45426</v>
      </c>
      <c r="B1732" s="121">
        <f t="shared" ca="1" si="504"/>
        <v>10247.3244</v>
      </c>
      <c r="C1732" s="123">
        <f t="shared" si="505"/>
        <v>10000</v>
      </c>
      <c r="D1732" s="124">
        <f ca="1">IF(A1732&lt;$B$1,VLOOKUP(A1732,[1]DI!$A$4:$B$15000,2,FALSE),0)</f>
        <v>0.104</v>
      </c>
      <c r="E1732" s="123">
        <f t="shared" ca="1" si="506"/>
        <v>1.0003926999999999</v>
      </c>
      <c r="F1732" s="123">
        <f ca="1">(TRUNC(PRODUCT($E$12:$E1731),16))</f>
        <v>1.4407507226173599</v>
      </c>
      <c r="G1732" s="123">
        <f t="shared" ca="1" si="507"/>
        <v>1.4094266487040199</v>
      </c>
      <c r="H1732" s="123">
        <f t="shared" ca="1" si="508"/>
        <v>1.02222469</v>
      </c>
      <c r="I1732" s="124">
        <f t="shared" si="503"/>
        <v>1.15E-2</v>
      </c>
      <c r="J1732" s="125">
        <f t="shared" si="509"/>
        <v>45348</v>
      </c>
      <c r="K1732" s="126">
        <f t="shared" si="510"/>
        <v>54</v>
      </c>
      <c r="L1732" s="127">
        <f t="shared" si="511"/>
        <v>54</v>
      </c>
      <c r="M1732" s="128">
        <f t="shared" si="512"/>
        <v>1.002453228</v>
      </c>
      <c r="N1732" s="128">
        <f t="shared" ca="1" si="513"/>
        <v>1.02473244</v>
      </c>
      <c r="O1732" s="127">
        <f t="shared" si="514"/>
        <v>0</v>
      </c>
      <c r="P1732" s="123">
        <f t="shared" ca="1" si="515"/>
        <v>247.3244</v>
      </c>
      <c r="Q1732" s="129">
        <f t="shared" si="516"/>
        <v>0</v>
      </c>
      <c r="R1732" s="130" t="str">
        <f t="shared" si="517"/>
        <v>A+J=</v>
      </c>
      <c r="S1732" s="125">
        <f t="shared" si="518"/>
        <v>45530</v>
      </c>
      <c r="T1732" s="133" t="str">
        <f t="shared" si="519"/>
        <v>-</v>
      </c>
      <c r="U1732" s="6"/>
      <c r="V1732" s="6"/>
      <c r="W1732" s="6"/>
      <c r="X1732" s="7"/>
      <c r="Y1732" s="1"/>
      <c r="Z1732" s="6"/>
      <c r="AA1732" s="7"/>
      <c r="AB1732" s="7"/>
      <c r="AC1732" s="7"/>
      <c r="AD1732" s="6"/>
      <c r="AE1732" s="8"/>
      <c r="AF1732" s="6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</row>
    <row r="1733" spans="1:212" x14ac:dyDescent="0.2">
      <c r="A1733" s="122">
        <f t="shared" si="502"/>
        <v>45427</v>
      </c>
      <c r="B1733" s="121">
        <f t="shared" ca="1" si="504"/>
        <v>10251.81371</v>
      </c>
      <c r="C1733" s="123">
        <f t="shared" si="505"/>
        <v>10000</v>
      </c>
      <c r="D1733" s="124">
        <f ca="1">IF(A1733&lt;$B$1,VLOOKUP(A1733,[1]DI!$A$4:$B$15000,2,FALSE),0)</f>
        <v>0.104</v>
      </c>
      <c r="E1733" s="123">
        <f t="shared" ca="1" si="506"/>
        <v>1.0003926999999999</v>
      </c>
      <c r="F1733" s="123">
        <f ca="1">(TRUNC(PRODUCT($E$12:$E1732),16))</f>
        <v>1.4413165054261401</v>
      </c>
      <c r="G1733" s="123">
        <f t="shared" ca="1" si="507"/>
        <v>1.4094266487040199</v>
      </c>
      <c r="H1733" s="123">
        <f t="shared" ca="1" si="508"/>
        <v>1.02262612</v>
      </c>
      <c r="I1733" s="124">
        <f t="shared" si="503"/>
        <v>1.15E-2</v>
      </c>
      <c r="J1733" s="125">
        <f t="shared" si="509"/>
        <v>45348</v>
      </c>
      <c r="K1733" s="126">
        <f t="shared" si="510"/>
        <v>55</v>
      </c>
      <c r="L1733" s="127">
        <f t="shared" si="511"/>
        <v>55</v>
      </c>
      <c r="M1733" s="128">
        <f t="shared" si="512"/>
        <v>1.002498715</v>
      </c>
      <c r="N1733" s="128">
        <f t="shared" ca="1" si="513"/>
        <v>1.025181371</v>
      </c>
      <c r="O1733" s="127">
        <f t="shared" si="514"/>
        <v>0</v>
      </c>
      <c r="P1733" s="123">
        <f t="shared" ca="1" si="515"/>
        <v>251.81370999999999</v>
      </c>
      <c r="Q1733" s="129">
        <f t="shared" si="516"/>
        <v>0</v>
      </c>
      <c r="R1733" s="130" t="str">
        <f t="shared" si="517"/>
        <v>A+J=</v>
      </c>
      <c r="S1733" s="125">
        <f t="shared" si="518"/>
        <v>45530</v>
      </c>
      <c r="T1733" s="133" t="str">
        <f t="shared" si="519"/>
        <v>-</v>
      </c>
      <c r="U1733" s="6"/>
      <c r="V1733" s="6"/>
      <c r="W1733" s="6"/>
      <c r="X1733" s="7"/>
      <c r="Y1733" s="1"/>
      <c r="Z1733" s="6"/>
      <c r="AA1733" s="7"/>
      <c r="AB1733" s="7"/>
      <c r="AC1733" s="7"/>
      <c r="AD1733" s="6"/>
      <c r="AE1733" s="8"/>
      <c r="AF1733" s="6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</row>
    <row r="1734" spans="1:212" x14ac:dyDescent="0.2">
      <c r="A1734" s="122">
        <f t="shared" si="502"/>
        <v>45428</v>
      </c>
      <c r="B1734" s="121">
        <f t="shared" ca="1" si="504"/>
        <v>10256.30501</v>
      </c>
      <c r="C1734" s="123">
        <f t="shared" si="505"/>
        <v>10000</v>
      </c>
      <c r="D1734" s="124">
        <f ca="1">IF(A1734&lt;$B$1,VLOOKUP(A1734,[1]DI!$A$4:$B$15000,2,FALSE),0)</f>
        <v>0.104</v>
      </c>
      <c r="E1734" s="123">
        <f t="shared" ca="1" si="506"/>
        <v>1.0003926999999999</v>
      </c>
      <c r="F1734" s="123">
        <f ca="1">(TRUNC(PRODUCT($E$12:$E1733),16))</f>
        <v>1.4418825104178199</v>
      </c>
      <c r="G1734" s="123">
        <f t="shared" ca="1" si="507"/>
        <v>1.4094266487040199</v>
      </c>
      <c r="H1734" s="123">
        <f t="shared" ca="1" si="508"/>
        <v>1.02302771</v>
      </c>
      <c r="I1734" s="124">
        <f t="shared" si="503"/>
        <v>1.15E-2</v>
      </c>
      <c r="J1734" s="125">
        <f t="shared" si="509"/>
        <v>45348</v>
      </c>
      <c r="K1734" s="126">
        <f t="shared" si="510"/>
        <v>56</v>
      </c>
      <c r="L1734" s="127">
        <f t="shared" si="511"/>
        <v>56</v>
      </c>
      <c r="M1734" s="128">
        <f t="shared" si="512"/>
        <v>1.0025442040000001</v>
      </c>
      <c r="N1734" s="128">
        <f t="shared" ca="1" si="513"/>
        <v>1.025630501</v>
      </c>
      <c r="O1734" s="127">
        <f t="shared" si="514"/>
        <v>0</v>
      </c>
      <c r="P1734" s="123">
        <f t="shared" ca="1" si="515"/>
        <v>256.30500999999998</v>
      </c>
      <c r="Q1734" s="129">
        <f t="shared" si="516"/>
        <v>0</v>
      </c>
      <c r="R1734" s="130" t="str">
        <f t="shared" si="517"/>
        <v>A+J=</v>
      </c>
      <c r="S1734" s="125">
        <f t="shared" si="518"/>
        <v>45530</v>
      </c>
      <c r="T1734" s="133" t="str">
        <f t="shared" si="519"/>
        <v>-</v>
      </c>
      <c r="U1734" s="6"/>
      <c r="V1734" s="6"/>
      <c r="W1734" s="6"/>
      <c r="X1734" s="7"/>
      <c r="Y1734" s="1"/>
      <c r="Z1734" s="6"/>
      <c r="AA1734" s="7"/>
      <c r="AB1734" s="7"/>
      <c r="AC1734" s="7"/>
      <c r="AD1734" s="6"/>
      <c r="AE1734" s="8"/>
      <c r="AF1734" s="6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</row>
    <row r="1735" spans="1:212" x14ac:dyDescent="0.2">
      <c r="A1735" s="122">
        <f t="shared" si="502"/>
        <v>45429</v>
      </c>
      <c r="B1735" s="121">
        <f t="shared" ca="1" si="504"/>
        <v>10260.798199999999</v>
      </c>
      <c r="C1735" s="123">
        <f t="shared" si="505"/>
        <v>10000</v>
      </c>
      <c r="D1735" s="124">
        <f ca="1">IF(A1735&lt;$B$1,VLOOKUP(A1735,[1]DI!$A$4:$B$15000,2,FALSE),0)</f>
        <v>0.104</v>
      </c>
      <c r="E1735" s="123">
        <f t="shared" ca="1" si="506"/>
        <v>1.0003926999999999</v>
      </c>
      <c r="F1735" s="123">
        <f ca="1">(TRUNC(PRODUCT($E$12:$E1734),16))</f>
        <v>1.44244873767966</v>
      </c>
      <c r="G1735" s="123">
        <f t="shared" ca="1" si="507"/>
        <v>1.4094266487040199</v>
      </c>
      <c r="H1735" s="123">
        <f t="shared" ca="1" si="508"/>
        <v>1.0234294500000001</v>
      </c>
      <c r="I1735" s="124">
        <f t="shared" si="503"/>
        <v>1.15E-2</v>
      </c>
      <c r="J1735" s="125">
        <f t="shared" si="509"/>
        <v>45348</v>
      </c>
      <c r="K1735" s="126">
        <f t="shared" si="510"/>
        <v>57</v>
      </c>
      <c r="L1735" s="127">
        <f t="shared" si="511"/>
        <v>57</v>
      </c>
      <c r="M1735" s="128">
        <f t="shared" si="512"/>
        <v>1.0025896949999999</v>
      </c>
      <c r="N1735" s="128">
        <f t="shared" ca="1" si="513"/>
        <v>1.0260798200000001</v>
      </c>
      <c r="O1735" s="127">
        <f t="shared" si="514"/>
        <v>0</v>
      </c>
      <c r="P1735" s="123">
        <f t="shared" ca="1" si="515"/>
        <v>260.79820000000001</v>
      </c>
      <c r="Q1735" s="129">
        <f t="shared" si="516"/>
        <v>0</v>
      </c>
      <c r="R1735" s="130" t="str">
        <f t="shared" si="517"/>
        <v>A+J=</v>
      </c>
      <c r="S1735" s="125">
        <f t="shared" si="518"/>
        <v>45530</v>
      </c>
      <c r="T1735" s="133" t="str">
        <f t="shared" si="519"/>
        <v>-</v>
      </c>
      <c r="U1735" s="6"/>
      <c r="V1735" s="6"/>
      <c r="W1735" s="6"/>
      <c r="X1735" s="7"/>
      <c r="Y1735" s="1"/>
      <c r="Z1735" s="6"/>
      <c r="AA1735" s="7"/>
      <c r="AB1735" s="7"/>
      <c r="AC1735" s="7"/>
      <c r="AD1735" s="6"/>
      <c r="AE1735" s="8"/>
      <c r="AF1735" s="6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</row>
    <row r="1736" spans="1:212" x14ac:dyDescent="0.2">
      <c r="A1736" s="122">
        <f t="shared" si="502"/>
        <v>45430</v>
      </c>
      <c r="B1736" s="121">
        <f t="shared" ca="1" si="504"/>
        <v>10265.293379999999</v>
      </c>
      <c r="C1736" s="123">
        <f t="shared" si="505"/>
        <v>10000</v>
      </c>
      <c r="D1736" s="124">
        <f ca="1">IF(A1736&lt;$B$1,VLOOKUP(A1736,[1]DI!$A$4:$B$15000,2,FALSE),0)</f>
        <v>0</v>
      </c>
      <c r="E1736" s="123">
        <f t="shared" ca="1" si="506"/>
        <v>1</v>
      </c>
      <c r="F1736" s="123">
        <f ca="1">(TRUNC(PRODUCT($E$12:$E1735),16))</f>
        <v>1.4430151872989401</v>
      </c>
      <c r="G1736" s="123">
        <f t="shared" ca="1" si="507"/>
        <v>1.4094266487040199</v>
      </c>
      <c r="H1736" s="123">
        <f t="shared" ca="1" si="508"/>
        <v>1.02383135</v>
      </c>
      <c r="I1736" s="124">
        <f t="shared" si="503"/>
        <v>1.15E-2</v>
      </c>
      <c r="J1736" s="125">
        <f t="shared" si="509"/>
        <v>45348</v>
      </c>
      <c r="K1736" s="126">
        <f t="shared" si="510"/>
        <v>57</v>
      </c>
      <c r="L1736" s="127">
        <f t="shared" si="511"/>
        <v>58</v>
      </c>
      <c r="M1736" s="128">
        <f t="shared" si="512"/>
        <v>1.002635188</v>
      </c>
      <c r="N1736" s="128">
        <f t="shared" ca="1" si="513"/>
        <v>1.026529338</v>
      </c>
      <c r="O1736" s="127">
        <f t="shared" si="514"/>
        <v>0</v>
      </c>
      <c r="P1736" s="123">
        <f t="shared" ca="1" si="515"/>
        <v>265.29338000000001</v>
      </c>
      <c r="Q1736" s="129">
        <f t="shared" si="516"/>
        <v>0</v>
      </c>
      <c r="R1736" s="130" t="str">
        <f t="shared" si="517"/>
        <v>A+J=</v>
      </c>
      <c r="S1736" s="125">
        <f t="shared" si="518"/>
        <v>45530</v>
      </c>
      <c r="T1736" s="133" t="str">
        <f t="shared" si="519"/>
        <v>-</v>
      </c>
      <c r="U1736" s="6"/>
      <c r="V1736" s="6"/>
      <c r="W1736" s="6"/>
      <c r="X1736" s="7"/>
      <c r="Y1736" s="1"/>
      <c r="Z1736" s="6"/>
      <c r="AA1736" s="7"/>
      <c r="AB1736" s="7"/>
      <c r="AC1736" s="7"/>
      <c r="AD1736" s="6"/>
      <c r="AE1736" s="8"/>
      <c r="AF1736" s="6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</row>
    <row r="1737" spans="1:212" x14ac:dyDescent="0.2">
      <c r="A1737" s="122">
        <f t="shared" si="502"/>
        <v>45431</v>
      </c>
      <c r="B1737" s="121">
        <f t="shared" ca="1" si="504"/>
        <v>10265.293379999999</v>
      </c>
      <c r="C1737" s="123">
        <f t="shared" si="505"/>
        <v>10000</v>
      </c>
      <c r="D1737" s="124">
        <f ca="1">IF(A1737&lt;$B$1,VLOOKUP(A1737,[1]DI!$A$4:$B$15000,2,FALSE),0)</f>
        <v>0</v>
      </c>
      <c r="E1737" s="123">
        <f t="shared" ca="1" si="506"/>
        <v>1</v>
      </c>
      <c r="F1737" s="123">
        <f ca="1">(TRUNC(PRODUCT($E$12:$E1736),16))</f>
        <v>1.4430151872989401</v>
      </c>
      <c r="G1737" s="123">
        <f t="shared" ca="1" si="507"/>
        <v>1.4094266487040199</v>
      </c>
      <c r="H1737" s="123">
        <f t="shared" ca="1" si="508"/>
        <v>1.02383135</v>
      </c>
      <c r="I1737" s="124">
        <f t="shared" si="503"/>
        <v>1.15E-2</v>
      </c>
      <c r="J1737" s="125">
        <f t="shared" si="509"/>
        <v>45348</v>
      </c>
      <c r="K1737" s="126">
        <f t="shared" si="510"/>
        <v>57</v>
      </c>
      <c r="L1737" s="127">
        <f t="shared" si="511"/>
        <v>58</v>
      </c>
      <c r="M1737" s="128">
        <f t="shared" si="512"/>
        <v>1.002635188</v>
      </c>
      <c r="N1737" s="128">
        <f t="shared" ca="1" si="513"/>
        <v>1.026529338</v>
      </c>
      <c r="O1737" s="127">
        <f t="shared" si="514"/>
        <v>0</v>
      </c>
      <c r="P1737" s="123">
        <f t="shared" ca="1" si="515"/>
        <v>265.29338000000001</v>
      </c>
      <c r="Q1737" s="129">
        <f t="shared" si="516"/>
        <v>0</v>
      </c>
      <c r="R1737" s="130" t="str">
        <f t="shared" si="517"/>
        <v>A+J=</v>
      </c>
      <c r="S1737" s="125">
        <f t="shared" si="518"/>
        <v>45530</v>
      </c>
      <c r="T1737" s="133" t="str">
        <f t="shared" si="519"/>
        <v>-</v>
      </c>
      <c r="U1737" s="6"/>
      <c r="V1737" s="6"/>
      <c r="W1737" s="6"/>
      <c r="X1737" s="7"/>
      <c r="Y1737" s="1"/>
      <c r="Z1737" s="6"/>
      <c r="AA1737" s="7"/>
      <c r="AB1737" s="7"/>
      <c r="AC1737" s="7"/>
      <c r="AD1737" s="6"/>
      <c r="AE1737" s="8"/>
      <c r="AF1737" s="6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</row>
    <row r="1738" spans="1:212" x14ac:dyDescent="0.2">
      <c r="A1738" s="122">
        <f t="shared" si="502"/>
        <v>45432</v>
      </c>
      <c r="B1738" s="121">
        <f t="shared" ca="1" si="504"/>
        <v>10265.293379999999</v>
      </c>
      <c r="C1738" s="123">
        <f t="shared" si="505"/>
        <v>10000</v>
      </c>
      <c r="D1738" s="124">
        <f ca="1">IF(A1738&lt;$B$1,VLOOKUP(A1738,[1]DI!$A$4:$B$15000,2,FALSE),0)</f>
        <v>0.104</v>
      </c>
      <c r="E1738" s="123">
        <f t="shared" ca="1" si="506"/>
        <v>1.0003926999999999</v>
      </c>
      <c r="F1738" s="123">
        <f ca="1">(TRUNC(PRODUCT($E$12:$E1737),16))</f>
        <v>1.4430151872989401</v>
      </c>
      <c r="G1738" s="123">
        <f t="shared" ca="1" si="507"/>
        <v>1.4094266487040199</v>
      </c>
      <c r="H1738" s="123">
        <f t="shared" ca="1" si="508"/>
        <v>1.02383135</v>
      </c>
      <c r="I1738" s="124">
        <f t="shared" si="503"/>
        <v>1.15E-2</v>
      </c>
      <c r="J1738" s="125">
        <f t="shared" si="509"/>
        <v>45348</v>
      </c>
      <c r="K1738" s="126">
        <f t="shared" si="510"/>
        <v>58</v>
      </c>
      <c r="L1738" s="127">
        <f t="shared" si="511"/>
        <v>58</v>
      </c>
      <c r="M1738" s="128">
        <f t="shared" si="512"/>
        <v>1.002635188</v>
      </c>
      <c r="N1738" s="128">
        <f t="shared" ca="1" si="513"/>
        <v>1.026529338</v>
      </c>
      <c r="O1738" s="127">
        <f t="shared" si="514"/>
        <v>0</v>
      </c>
      <c r="P1738" s="123">
        <f t="shared" ca="1" si="515"/>
        <v>265.29338000000001</v>
      </c>
      <c r="Q1738" s="129">
        <f t="shared" si="516"/>
        <v>0</v>
      </c>
      <c r="R1738" s="130" t="str">
        <f t="shared" si="517"/>
        <v>A+J=</v>
      </c>
      <c r="S1738" s="125">
        <f t="shared" si="518"/>
        <v>45530</v>
      </c>
      <c r="T1738" s="133" t="str">
        <f t="shared" si="519"/>
        <v>-</v>
      </c>
      <c r="U1738" s="6"/>
      <c r="V1738" s="6"/>
      <c r="W1738" s="6"/>
      <c r="X1738" s="7"/>
      <c r="Y1738" s="1"/>
      <c r="Z1738" s="6"/>
      <c r="AA1738" s="7"/>
      <c r="AB1738" s="7"/>
      <c r="AC1738" s="7"/>
      <c r="AD1738" s="6"/>
      <c r="AE1738" s="8"/>
      <c r="AF1738" s="6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</row>
    <row r="1739" spans="1:212" x14ac:dyDescent="0.2">
      <c r="A1739" s="122">
        <f t="shared" si="502"/>
        <v>45433</v>
      </c>
      <c r="B1739" s="121">
        <f t="shared" ca="1" si="504"/>
        <v>10269.79055</v>
      </c>
      <c r="C1739" s="123">
        <f t="shared" si="505"/>
        <v>10000</v>
      </c>
      <c r="D1739" s="124">
        <f ca="1">IF(A1739&lt;$B$1,VLOOKUP(A1739,[1]DI!$A$4:$B$15000,2,FALSE),0)</f>
        <v>0.104</v>
      </c>
      <c r="E1739" s="123">
        <f t="shared" ca="1" si="506"/>
        <v>1.0003926999999999</v>
      </c>
      <c r="F1739" s="123">
        <f ca="1">(TRUNC(PRODUCT($E$12:$E1738),16))</f>
        <v>1.4435818593630001</v>
      </c>
      <c r="G1739" s="123">
        <f t="shared" ca="1" si="507"/>
        <v>1.4094266487040199</v>
      </c>
      <c r="H1739" s="123">
        <f t="shared" ca="1" si="508"/>
        <v>1.0242334099999999</v>
      </c>
      <c r="I1739" s="124">
        <f t="shared" si="503"/>
        <v>1.15E-2</v>
      </c>
      <c r="J1739" s="125">
        <f t="shared" si="509"/>
        <v>45348</v>
      </c>
      <c r="K1739" s="126">
        <f t="shared" si="510"/>
        <v>59</v>
      </c>
      <c r="L1739" s="127">
        <f t="shared" si="511"/>
        <v>59</v>
      </c>
      <c r="M1739" s="128">
        <f t="shared" si="512"/>
        <v>1.0026806829999999</v>
      </c>
      <c r="N1739" s="128">
        <f t="shared" ca="1" si="513"/>
        <v>1.026979055</v>
      </c>
      <c r="O1739" s="127">
        <f t="shared" si="514"/>
        <v>0</v>
      </c>
      <c r="P1739" s="123">
        <f t="shared" ca="1" si="515"/>
        <v>269.79055</v>
      </c>
      <c r="Q1739" s="129">
        <f t="shared" si="516"/>
        <v>0</v>
      </c>
      <c r="R1739" s="130" t="str">
        <f t="shared" si="517"/>
        <v>A+J=</v>
      </c>
      <c r="S1739" s="125">
        <f t="shared" si="518"/>
        <v>45530</v>
      </c>
      <c r="T1739" s="133" t="str">
        <f t="shared" si="519"/>
        <v>-</v>
      </c>
      <c r="U1739" s="6"/>
      <c r="V1739" s="6"/>
      <c r="W1739" s="6"/>
      <c r="X1739" s="7"/>
      <c r="Y1739" s="1"/>
      <c r="Z1739" s="6"/>
      <c r="AA1739" s="7"/>
      <c r="AB1739" s="7"/>
      <c r="AC1739" s="7"/>
      <c r="AD1739" s="6"/>
      <c r="AE1739" s="8"/>
      <c r="AF1739" s="6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</row>
    <row r="1740" spans="1:212" x14ac:dyDescent="0.2">
      <c r="A1740" s="122">
        <f t="shared" si="502"/>
        <v>45434</v>
      </c>
      <c r="B1740" s="121">
        <f t="shared" ca="1" si="504"/>
        <v>10274.28961</v>
      </c>
      <c r="C1740" s="123">
        <f t="shared" si="505"/>
        <v>10000</v>
      </c>
      <c r="D1740" s="124">
        <f ca="1">IF(A1740&lt;$B$1,VLOOKUP(A1740,[1]DI!$A$4:$B$15000,2,FALSE),0)</f>
        <v>0.104</v>
      </c>
      <c r="E1740" s="123">
        <f t="shared" ca="1" si="506"/>
        <v>1.0003926999999999</v>
      </c>
      <c r="F1740" s="123">
        <f ca="1">(TRUNC(PRODUCT($E$12:$E1739),16))</f>
        <v>1.44414875395917</v>
      </c>
      <c r="G1740" s="123">
        <f t="shared" ca="1" si="507"/>
        <v>1.4094266487040199</v>
      </c>
      <c r="H1740" s="123">
        <f t="shared" ca="1" si="508"/>
        <v>1.02463562</v>
      </c>
      <c r="I1740" s="124">
        <f t="shared" si="503"/>
        <v>1.15E-2</v>
      </c>
      <c r="J1740" s="125">
        <f t="shared" si="509"/>
        <v>45348</v>
      </c>
      <c r="K1740" s="126">
        <f t="shared" si="510"/>
        <v>60</v>
      </c>
      <c r="L1740" s="127">
        <f t="shared" si="511"/>
        <v>60</v>
      </c>
      <c r="M1740" s="128">
        <f t="shared" si="512"/>
        <v>1.00272618</v>
      </c>
      <c r="N1740" s="128">
        <f t="shared" ca="1" si="513"/>
        <v>1.027428961</v>
      </c>
      <c r="O1740" s="127">
        <f t="shared" si="514"/>
        <v>0</v>
      </c>
      <c r="P1740" s="123">
        <f t="shared" ca="1" si="515"/>
        <v>274.28960999999998</v>
      </c>
      <c r="Q1740" s="129">
        <f t="shared" si="516"/>
        <v>0</v>
      </c>
      <c r="R1740" s="130" t="str">
        <f t="shared" si="517"/>
        <v>A+J=</v>
      </c>
      <c r="S1740" s="125">
        <f t="shared" si="518"/>
        <v>45530</v>
      </c>
      <c r="T1740" s="133" t="str">
        <f t="shared" si="519"/>
        <v>-</v>
      </c>
      <c r="U1740" s="6"/>
      <c r="V1740" s="6"/>
      <c r="W1740" s="6"/>
      <c r="X1740" s="7"/>
      <c r="Y1740" s="1"/>
      <c r="Z1740" s="6"/>
      <c r="AA1740" s="7"/>
      <c r="AB1740" s="7"/>
      <c r="AC1740" s="7"/>
      <c r="AD1740" s="6"/>
      <c r="AE1740" s="8"/>
      <c r="AF1740" s="6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</row>
    <row r="1741" spans="1:212" x14ac:dyDescent="0.2">
      <c r="A1741" s="122">
        <f t="shared" ref="A1741:A1804" si="520">(A1740+1)</f>
        <v>45435</v>
      </c>
      <c r="B1741" s="121">
        <f t="shared" ca="1" si="504"/>
        <v>10278.79076</v>
      </c>
      <c r="C1741" s="123">
        <f t="shared" si="505"/>
        <v>10000</v>
      </c>
      <c r="D1741" s="124">
        <f ca="1">IF(A1741&lt;$B$1,VLOOKUP(A1741,[1]DI!$A$4:$B$15000,2,FALSE),0)</f>
        <v>0.104</v>
      </c>
      <c r="E1741" s="123">
        <f t="shared" ca="1" si="506"/>
        <v>1.0003926999999999</v>
      </c>
      <c r="F1741" s="123">
        <f ca="1">(TRUNC(PRODUCT($E$12:$E1740),16))</f>
        <v>1.44471587117485</v>
      </c>
      <c r="G1741" s="123">
        <f t="shared" ca="1" si="507"/>
        <v>1.4094266487040199</v>
      </c>
      <c r="H1741" s="123">
        <f t="shared" ca="1" si="508"/>
        <v>1.0250379999999999</v>
      </c>
      <c r="I1741" s="124">
        <f t="shared" ref="I1741:I1804" si="521">I1740</f>
        <v>1.15E-2</v>
      </c>
      <c r="J1741" s="125">
        <f t="shared" si="509"/>
        <v>45348</v>
      </c>
      <c r="K1741" s="126">
        <f t="shared" si="510"/>
        <v>61</v>
      </c>
      <c r="L1741" s="127">
        <f t="shared" si="511"/>
        <v>61</v>
      </c>
      <c r="M1741" s="128">
        <f t="shared" si="512"/>
        <v>1.0027716790000001</v>
      </c>
      <c r="N1741" s="128">
        <f t="shared" ca="1" si="513"/>
        <v>1.0278790760000001</v>
      </c>
      <c r="O1741" s="127">
        <f t="shared" si="514"/>
        <v>0</v>
      </c>
      <c r="P1741" s="123">
        <f t="shared" ca="1" si="515"/>
        <v>278.79075999999998</v>
      </c>
      <c r="Q1741" s="129">
        <f t="shared" si="516"/>
        <v>0</v>
      </c>
      <c r="R1741" s="130" t="str">
        <f t="shared" si="517"/>
        <v>A+J=</v>
      </c>
      <c r="S1741" s="125">
        <f t="shared" si="518"/>
        <v>45530</v>
      </c>
      <c r="T1741" s="133" t="str">
        <f t="shared" si="519"/>
        <v>-</v>
      </c>
      <c r="U1741" s="6"/>
      <c r="V1741" s="6"/>
      <c r="W1741" s="6"/>
      <c r="X1741" s="7"/>
      <c r="Y1741" s="1"/>
      <c r="Z1741" s="6"/>
      <c r="AA1741" s="7"/>
      <c r="AB1741" s="7"/>
      <c r="AC1741" s="7"/>
      <c r="AD1741" s="6"/>
      <c r="AE1741" s="8"/>
      <c r="AF1741" s="6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</row>
    <row r="1742" spans="1:212" x14ac:dyDescent="0.2">
      <c r="A1742" s="122">
        <f t="shared" si="520"/>
        <v>45436</v>
      </c>
      <c r="B1742" s="121">
        <f t="shared" ca="1" si="504"/>
        <v>10283.29381999</v>
      </c>
      <c r="C1742" s="123">
        <f t="shared" si="505"/>
        <v>10000</v>
      </c>
      <c r="D1742" s="124">
        <f ca="1">IF(A1742&lt;$B$1,VLOOKUP(A1742,[1]DI!$A$4:$B$15000,2,FALSE),0)</f>
        <v>0.104</v>
      </c>
      <c r="E1742" s="123">
        <f t="shared" ca="1" si="506"/>
        <v>1.0003926999999999</v>
      </c>
      <c r="F1742" s="123">
        <f ca="1">(TRUNC(PRODUCT($E$12:$E1741),16))</f>
        <v>1.4452832110974601</v>
      </c>
      <c r="G1742" s="123">
        <f t="shared" ca="1" si="507"/>
        <v>1.4094266487040199</v>
      </c>
      <c r="H1742" s="123">
        <f t="shared" ca="1" si="508"/>
        <v>1.02544053</v>
      </c>
      <c r="I1742" s="124">
        <f t="shared" si="521"/>
        <v>1.15E-2</v>
      </c>
      <c r="J1742" s="125">
        <f t="shared" si="509"/>
        <v>45348</v>
      </c>
      <c r="K1742" s="126">
        <f t="shared" si="510"/>
        <v>62</v>
      </c>
      <c r="L1742" s="127">
        <f t="shared" si="511"/>
        <v>62</v>
      </c>
      <c r="M1742" s="128">
        <f t="shared" si="512"/>
        <v>1.0028171809999999</v>
      </c>
      <c r="N1742" s="128">
        <f t="shared" ca="1" si="513"/>
        <v>1.0283293819999999</v>
      </c>
      <c r="O1742" s="127">
        <f t="shared" si="514"/>
        <v>0</v>
      </c>
      <c r="P1742" s="123">
        <f t="shared" ca="1" si="515"/>
        <v>283.29381998999997</v>
      </c>
      <c r="Q1742" s="129">
        <f t="shared" si="516"/>
        <v>0</v>
      </c>
      <c r="R1742" s="130" t="str">
        <f t="shared" si="517"/>
        <v>A+J=</v>
      </c>
      <c r="S1742" s="125">
        <f t="shared" si="518"/>
        <v>45530</v>
      </c>
      <c r="T1742" s="133" t="str">
        <f t="shared" si="519"/>
        <v>-</v>
      </c>
      <c r="U1742" s="6"/>
      <c r="V1742" s="6"/>
      <c r="W1742" s="6"/>
      <c r="X1742" s="7"/>
      <c r="Y1742" s="1"/>
      <c r="Z1742" s="6"/>
      <c r="AA1742" s="7"/>
      <c r="AB1742" s="7"/>
      <c r="AC1742" s="7"/>
      <c r="AD1742" s="6"/>
      <c r="AE1742" s="8"/>
      <c r="AF1742" s="6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</row>
    <row r="1743" spans="1:212" x14ac:dyDescent="0.2">
      <c r="A1743" s="122">
        <f t="shared" si="520"/>
        <v>45437</v>
      </c>
      <c r="B1743" s="121">
        <f t="shared" ca="1" si="504"/>
        <v>10287.798849999999</v>
      </c>
      <c r="C1743" s="123">
        <f t="shared" si="505"/>
        <v>10000</v>
      </c>
      <c r="D1743" s="124">
        <f ca="1">IF(A1743&lt;$B$1,VLOOKUP(A1743,[1]DI!$A$4:$B$15000,2,FALSE),0)</f>
        <v>0</v>
      </c>
      <c r="E1743" s="123">
        <f t="shared" ca="1" si="506"/>
        <v>1</v>
      </c>
      <c r="F1743" s="123">
        <f ca="1">(TRUNC(PRODUCT($E$12:$E1742),16))</f>
        <v>1.4458507738144599</v>
      </c>
      <c r="G1743" s="123">
        <f t="shared" ca="1" si="507"/>
        <v>1.4094266487040199</v>
      </c>
      <c r="H1743" s="123">
        <f t="shared" ca="1" si="508"/>
        <v>1.0258432200000001</v>
      </c>
      <c r="I1743" s="124">
        <f t="shared" si="521"/>
        <v>1.15E-2</v>
      </c>
      <c r="J1743" s="125">
        <f t="shared" si="509"/>
        <v>45348</v>
      </c>
      <c r="K1743" s="126">
        <f t="shared" si="510"/>
        <v>62</v>
      </c>
      <c r="L1743" s="127">
        <f t="shared" si="511"/>
        <v>63</v>
      </c>
      <c r="M1743" s="128">
        <f t="shared" si="512"/>
        <v>1.0028626839999999</v>
      </c>
      <c r="N1743" s="128">
        <f t="shared" ca="1" si="513"/>
        <v>1.0287798850000001</v>
      </c>
      <c r="O1743" s="127">
        <f t="shared" si="514"/>
        <v>0</v>
      </c>
      <c r="P1743" s="123">
        <f t="shared" ca="1" si="515"/>
        <v>287.79885000000002</v>
      </c>
      <c r="Q1743" s="129">
        <f t="shared" si="516"/>
        <v>0</v>
      </c>
      <c r="R1743" s="130" t="str">
        <f t="shared" si="517"/>
        <v>A+J=</v>
      </c>
      <c r="S1743" s="125">
        <f t="shared" si="518"/>
        <v>45530</v>
      </c>
      <c r="T1743" s="133" t="str">
        <f t="shared" si="519"/>
        <v>-</v>
      </c>
      <c r="U1743" s="6"/>
      <c r="V1743" s="6"/>
      <c r="W1743" s="6"/>
      <c r="X1743" s="7"/>
      <c r="Y1743" s="1"/>
      <c r="Z1743" s="6"/>
      <c r="AA1743" s="7"/>
      <c r="AB1743" s="7"/>
      <c r="AC1743" s="7"/>
      <c r="AD1743" s="6"/>
      <c r="AE1743" s="8"/>
      <c r="AF1743" s="6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</row>
    <row r="1744" spans="1:212" x14ac:dyDescent="0.2">
      <c r="A1744" s="122">
        <f t="shared" si="520"/>
        <v>45438</v>
      </c>
      <c r="B1744" s="121">
        <f t="shared" ca="1" si="504"/>
        <v>10287.798849999999</v>
      </c>
      <c r="C1744" s="123">
        <f t="shared" si="505"/>
        <v>10000</v>
      </c>
      <c r="D1744" s="124">
        <f ca="1">IF(A1744&lt;$B$1,VLOOKUP(A1744,[1]DI!$A$4:$B$15000,2,FALSE),0)</f>
        <v>0</v>
      </c>
      <c r="E1744" s="123">
        <f t="shared" ca="1" si="506"/>
        <v>1</v>
      </c>
      <c r="F1744" s="123">
        <f ca="1">(TRUNC(PRODUCT($E$12:$E1743),16))</f>
        <v>1.4458507738144599</v>
      </c>
      <c r="G1744" s="123">
        <f t="shared" ca="1" si="507"/>
        <v>1.4094266487040199</v>
      </c>
      <c r="H1744" s="123">
        <f t="shared" ca="1" si="508"/>
        <v>1.0258432200000001</v>
      </c>
      <c r="I1744" s="124">
        <f t="shared" si="521"/>
        <v>1.15E-2</v>
      </c>
      <c r="J1744" s="125">
        <f t="shared" si="509"/>
        <v>45348</v>
      </c>
      <c r="K1744" s="126">
        <f t="shared" si="510"/>
        <v>62</v>
      </c>
      <c r="L1744" s="127">
        <f t="shared" si="511"/>
        <v>63</v>
      </c>
      <c r="M1744" s="128">
        <f t="shared" si="512"/>
        <v>1.0028626839999999</v>
      </c>
      <c r="N1744" s="128">
        <f t="shared" ca="1" si="513"/>
        <v>1.0287798850000001</v>
      </c>
      <c r="O1744" s="127">
        <f t="shared" si="514"/>
        <v>0</v>
      </c>
      <c r="P1744" s="123">
        <f t="shared" ca="1" si="515"/>
        <v>287.79885000000002</v>
      </c>
      <c r="Q1744" s="129">
        <f t="shared" si="516"/>
        <v>0</v>
      </c>
      <c r="R1744" s="130" t="str">
        <f t="shared" si="517"/>
        <v>A+J=</v>
      </c>
      <c r="S1744" s="125">
        <f t="shared" si="518"/>
        <v>45530</v>
      </c>
      <c r="T1744" s="133" t="str">
        <f t="shared" si="519"/>
        <v>-</v>
      </c>
      <c r="U1744" s="6"/>
      <c r="V1744" s="6"/>
      <c r="W1744" s="6"/>
      <c r="X1744" s="7"/>
      <c r="Y1744" s="1"/>
      <c r="Z1744" s="6"/>
      <c r="AA1744" s="7"/>
      <c r="AB1744" s="7"/>
      <c r="AC1744" s="7"/>
      <c r="AD1744" s="6"/>
      <c r="AE1744" s="8"/>
      <c r="AF1744" s="6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</row>
    <row r="1745" spans="1:212" x14ac:dyDescent="0.2">
      <c r="A1745" s="122">
        <f t="shared" si="520"/>
        <v>45439</v>
      </c>
      <c r="B1745" s="121">
        <f t="shared" ca="1" si="504"/>
        <v>10287.798849999999</v>
      </c>
      <c r="C1745" s="123">
        <f t="shared" si="505"/>
        <v>10000</v>
      </c>
      <c r="D1745" s="124">
        <f ca="1">IF(A1745&lt;$B$1,VLOOKUP(A1745,[1]DI!$A$4:$B$15000,2,FALSE),0)</f>
        <v>0.104</v>
      </c>
      <c r="E1745" s="123">
        <f t="shared" ca="1" si="506"/>
        <v>1.0003926999999999</v>
      </c>
      <c r="F1745" s="123">
        <f ca="1">(TRUNC(PRODUCT($E$12:$E1744),16))</f>
        <v>1.4458507738144599</v>
      </c>
      <c r="G1745" s="123">
        <f t="shared" ca="1" si="507"/>
        <v>1.4094266487040199</v>
      </c>
      <c r="H1745" s="123">
        <f t="shared" ca="1" si="508"/>
        <v>1.0258432200000001</v>
      </c>
      <c r="I1745" s="124">
        <f t="shared" si="521"/>
        <v>1.15E-2</v>
      </c>
      <c r="J1745" s="125">
        <f t="shared" si="509"/>
        <v>45348</v>
      </c>
      <c r="K1745" s="126">
        <f t="shared" si="510"/>
        <v>63</v>
      </c>
      <c r="L1745" s="127">
        <f t="shared" si="511"/>
        <v>63</v>
      </c>
      <c r="M1745" s="128">
        <f t="shared" si="512"/>
        <v>1.0028626839999999</v>
      </c>
      <c r="N1745" s="128">
        <f t="shared" ca="1" si="513"/>
        <v>1.0287798850000001</v>
      </c>
      <c r="O1745" s="127">
        <f t="shared" si="514"/>
        <v>0</v>
      </c>
      <c r="P1745" s="123">
        <f t="shared" ca="1" si="515"/>
        <v>287.79885000000002</v>
      </c>
      <c r="Q1745" s="129">
        <f t="shared" si="516"/>
        <v>0</v>
      </c>
      <c r="R1745" s="130" t="str">
        <f t="shared" si="517"/>
        <v>A+J=</v>
      </c>
      <c r="S1745" s="125">
        <f t="shared" si="518"/>
        <v>45530</v>
      </c>
      <c r="T1745" s="133" t="str">
        <f t="shared" si="519"/>
        <v>-</v>
      </c>
      <c r="U1745" s="6"/>
      <c r="V1745" s="6"/>
      <c r="W1745" s="6"/>
      <c r="X1745" s="7"/>
      <c r="Y1745" s="1"/>
      <c r="Z1745" s="6"/>
      <c r="AA1745" s="7"/>
      <c r="AB1745" s="7"/>
      <c r="AC1745" s="7"/>
      <c r="AD1745" s="6"/>
      <c r="AE1745" s="8"/>
      <c r="AF1745" s="6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</row>
    <row r="1746" spans="1:212" x14ac:dyDescent="0.2">
      <c r="A1746" s="122">
        <f t="shared" si="520"/>
        <v>45440</v>
      </c>
      <c r="B1746" s="121">
        <f t="shared" ca="1" si="504"/>
        <v>10292.30589</v>
      </c>
      <c r="C1746" s="123">
        <f t="shared" si="505"/>
        <v>10000</v>
      </c>
      <c r="D1746" s="124">
        <f ca="1">IF(A1746&lt;$B$1,VLOOKUP(A1746,[1]DI!$A$4:$B$15000,2,FALSE),0)</f>
        <v>0.104</v>
      </c>
      <c r="E1746" s="123">
        <f t="shared" ca="1" si="506"/>
        <v>1.0003926999999999</v>
      </c>
      <c r="F1746" s="123">
        <f ca="1">(TRUNC(PRODUCT($E$12:$E1745),16))</f>
        <v>1.4464185594133301</v>
      </c>
      <c r="G1746" s="123">
        <f t="shared" ca="1" si="507"/>
        <v>1.4094266487040199</v>
      </c>
      <c r="H1746" s="123">
        <f t="shared" ca="1" si="508"/>
        <v>1.02624607</v>
      </c>
      <c r="I1746" s="124">
        <f t="shared" si="521"/>
        <v>1.15E-2</v>
      </c>
      <c r="J1746" s="125">
        <f t="shared" si="509"/>
        <v>45348</v>
      </c>
      <c r="K1746" s="126">
        <f t="shared" si="510"/>
        <v>64</v>
      </c>
      <c r="L1746" s="127">
        <f t="shared" si="511"/>
        <v>64</v>
      </c>
      <c r="M1746" s="128">
        <f t="shared" si="512"/>
        <v>1.0029081900000001</v>
      </c>
      <c r="N1746" s="128">
        <f t="shared" ca="1" si="513"/>
        <v>1.029230589</v>
      </c>
      <c r="O1746" s="127">
        <f t="shared" si="514"/>
        <v>0</v>
      </c>
      <c r="P1746" s="123">
        <f t="shared" ca="1" si="515"/>
        <v>292.30588999999998</v>
      </c>
      <c r="Q1746" s="129">
        <f t="shared" si="516"/>
        <v>0</v>
      </c>
      <c r="R1746" s="130" t="str">
        <f t="shared" si="517"/>
        <v>A+J=</v>
      </c>
      <c r="S1746" s="125">
        <f t="shared" si="518"/>
        <v>45530</v>
      </c>
      <c r="T1746" s="133" t="str">
        <f t="shared" si="519"/>
        <v>-</v>
      </c>
      <c r="U1746" s="6"/>
      <c r="V1746" s="6"/>
      <c r="W1746" s="6"/>
      <c r="X1746" s="7"/>
      <c r="Y1746" s="1"/>
      <c r="Z1746" s="6"/>
      <c r="AA1746" s="7"/>
      <c r="AB1746" s="7"/>
      <c r="AC1746" s="7"/>
      <c r="AD1746" s="6"/>
      <c r="AE1746" s="8"/>
      <c r="AF1746" s="6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</row>
    <row r="1747" spans="1:212" x14ac:dyDescent="0.2">
      <c r="A1747" s="122">
        <f t="shared" si="520"/>
        <v>45441</v>
      </c>
      <c r="B1747" s="121">
        <f t="shared" ca="1" si="504"/>
        <v>10296.814899999999</v>
      </c>
      <c r="C1747" s="123">
        <f t="shared" si="505"/>
        <v>10000</v>
      </c>
      <c r="D1747" s="124">
        <f ca="1">IF(A1747&lt;$B$1,VLOOKUP(A1747,[1]DI!$A$4:$B$15000,2,FALSE),0)</f>
        <v>0.104</v>
      </c>
      <c r="E1747" s="123">
        <f t="shared" ca="1" si="506"/>
        <v>1.0003926999999999</v>
      </c>
      <c r="F1747" s="123">
        <f ca="1">(TRUNC(PRODUCT($E$12:$E1746),16))</f>
        <v>1.4469865679816101</v>
      </c>
      <c r="G1747" s="123">
        <f t="shared" ca="1" si="507"/>
        <v>1.4094266487040199</v>
      </c>
      <c r="H1747" s="123">
        <f t="shared" ca="1" si="508"/>
        <v>1.0266490800000001</v>
      </c>
      <c r="I1747" s="124">
        <f t="shared" si="521"/>
        <v>1.15E-2</v>
      </c>
      <c r="J1747" s="125">
        <f t="shared" si="509"/>
        <v>45348</v>
      </c>
      <c r="K1747" s="126">
        <f t="shared" si="510"/>
        <v>65</v>
      </c>
      <c r="L1747" s="127">
        <f t="shared" si="511"/>
        <v>65</v>
      </c>
      <c r="M1747" s="128">
        <f t="shared" si="512"/>
        <v>1.0029536969999999</v>
      </c>
      <c r="N1747" s="128">
        <f t="shared" ca="1" si="513"/>
        <v>1.02968149</v>
      </c>
      <c r="O1747" s="127">
        <f t="shared" si="514"/>
        <v>0</v>
      </c>
      <c r="P1747" s="123">
        <f t="shared" ca="1" si="515"/>
        <v>296.81490000000002</v>
      </c>
      <c r="Q1747" s="129">
        <f t="shared" si="516"/>
        <v>0</v>
      </c>
      <c r="R1747" s="130" t="str">
        <f t="shared" si="517"/>
        <v>A+J=</v>
      </c>
      <c r="S1747" s="125">
        <f t="shared" si="518"/>
        <v>45530</v>
      </c>
      <c r="T1747" s="133" t="str">
        <f t="shared" si="519"/>
        <v>-</v>
      </c>
      <c r="U1747" s="6"/>
      <c r="V1747" s="6"/>
      <c r="W1747" s="6"/>
      <c r="X1747" s="7"/>
      <c r="Y1747" s="1"/>
      <c r="Z1747" s="6"/>
      <c r="AA1747" s="7"/>
      <c r="AB1747" s="7"/>
      <c r="AC1747" s="7"/>
      <c r="AD1747" s="6"/>
      <c r="AE1747" s="8"/>
      <c r="AF1747" s="6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</row>
    <row r="1748" spans="1:212" x14ac:dyDescent="0.2">
      <c r="A1748" s="122">
        <f t="shared" si="520"/>
        <v>45442</v>
      </c>
      <c r="B1748" s="121">
        <f t="shared" ca="1" si="504"/>
        <v>10301.32582</v>
      </c>
      <c r="C1748" s="123">
        <f t="shared" si="505"/>
        <v>10000</v>
      </c>
      <c r="D1748" s="124">
        <f ca="1">IF(A1748&lt;$B$1,VLOOKUP(A1748,[1]DI!$A$4:$B$15000,2,FALSE),0)</f>
        <v>0</v>
      </c>
      <c r="E1748" s="123">
        <f t="shared" ca="1" si="506"/>
        <v>1</v>
      </c>
      <c r="F1748" s="123">
        <f ca="1">(TRUNC(PRODUCT($E$12:$E1747),16))</f>
        <v>1.4475547996068601</v>
      </c>
      <c r="G1748" s="123">
        <f t="shared" ca="1" si="507"/>
        <v>1.4094266487040199</v>
      </c>
      <c r="H1748" s="123">
        <f t="shared" ca="1" si="508"/>
        <v>1.0270522399999999</v>
      </c>
      <c r="I1748" s="124">
        <f t="shared" si="521"/>
        <v>1.15E-2</v>
      </c>
      <c r="J1748" s="125">
        <f t="shared" si="509"/>
        <v>45348</v>
      </c>
      <c r="K1748" s="126">
        <f t="shared" si="510"/>
        <v>65</v>
      </c>
      <c r="L1748" s="127">
        <f t="shared" si="511"/>
        <v>66</v>
      </c>
      <c r="M1748" s="128">
        <f t="shared" si="512"/>
        <v>1.002999207</v>
      </c>
      <c r="N1748" s="128">
        <f t="shared" ca="1" si="513"/>
        <v>1.030132582</v>
      </c>
      <c r="O1748" s="127">
        <f t="shared" si="514"/>
        <v>0</v>
      </c>
      <c r="P1748" s="123">
        <f t="shared" ca="1" si="515"/>
        <v>301.32582000000002</v>
      </c>
      <c r="Q1748" s="129">
        <f t="shared" si="516"/>
        <v>0</v>
      </c>
      <c r="R1748" s="130" t="str">
        <f t="shared" si="517"/>
        <v>A+J=</v>
      </c>
      <c r="S1748" s="125">
        <f t="shared" si="518"/>
        <v>45530</v>
      </c>
      <c r="T1748" s="133" t="str">
        <f t="shared" si="519"/>
        <v>-</v>
      </c>
      <c r="U1748" s="6"/>
      <c r="V1748" s="6"/>
      <c r="W1748" s="6"/>
      <c r="X1748" s="7"/>
      <c r="Y1748" s="1"/>
      <c r="Z1748" s="6"/>
      <c r="AA1748" s="7"/>
      <c r="AB1748" s="7"/>
      <c r="AC1748" s="7"/>
      <c r="AD1748" s="6"/>
      <c r="AE1748" s="8"/>
      <c r="AF1748" s="6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</row>
    <row r="1749" spans="1:212" x14ac:dyDescent="0.2">
      <c r="A1749" s="122">
        <f t="shared" si="520"/>
        <v>45443</v>
      </c>
      <c r="B1749" s="121">
        <f t="shared" ca="1" si="504"/>
        <v>10301.32582</v>
      </c>
      <c r="C1749" s="123">
        <f t="shared" si="505"/>
        <v>10000</v>
      </c>
      <c r="D1749" s="124">
        <f ca="1">IF(A1749&lt;$B$1,VLOOKUP(A1749,[1]DI!$A$4:$B$15000,2,FALSE),0)</f>
        <v>0.104</v>
      </c>
      <c r="E1749" s="123">
        <f t="shared" ca="1" si="506"/>
        <v>1.0003926999999999</v>
      </c>
      <c r="F1749" s="123">
        <f ca="1">(TRUNC(PRODUCT($E$12:$E1748),16))</f>
        <v>1.4475547996068601</v>
      </c>
      <c r="G1749" s="123">
        <f t="shared" ca="1" si="507"/>
        <v>1.4094266487040199</v>
      </c>
      <c r="H1749" s="123">
        <f t="shared" ca="1" si="508"/>
        <v>1.0270522399999999</v>
      </c>
      <c r="I1749" s="124">
        <f t="shared" si="521"/>
        <v>1.15E-2</v>
      </c>
      <c r="J1749" s="125">
        <f t="shared" si="509"/>
        <v>45348</v>
      </c>
      <c r="K1749" s="126">
        <f t="shared" si="510"/>
        <v>66</v>
      </c>
      <c r="L1749" s="127">
        <f t="shared" si="511"/>
        <v>66</v>
      </c>
      <c r="M1749" s="128">
        <f t="shared" si="512"/>
        <v>1.002999207</v>
      </c>
      <c r="N1749" s="128">
        <f t="shared" ca="1" si="513"/>
        <v>1.030132582</v>
      </c>
      <c r="O1749" s="127">
        <f t="shared" si="514"/>
        <v>0</v>
      </c>
      <c r="P1749" s="123">
        <f t="shared" ca="1" si="515"/>
        <v>301.32582000000002</v>
      </c>
      <c r="Q1749" s="129">
        <f t="shared" si="516"/>
        <v>0</v>
      </c>
      <c r="R1749" s="130" t="str">
        <f t="shared" si="517"/>
        <v>A+J=</v>
      </c>
      <c r="S1749" s="125">
        <f t="shared" si="518"/>
        <v>45530</v>
      </c>
      <c r="T1749" s="133" t="str">
        <f t="shared" si="519"/>
        <v>-</v>
      </c>
      <c r="U1749" s="6"/>
      <c r="V1749" s="6"/>
      <c r="W1749" s="6"/>
      <c r="X1749" s="7"/>
      <c r="Y1749" s="1"/>
      <c r="Z1749" s="6"/>
      <c r="AA1749" s="7"/>
      <c r="AB1749" s="7"/>
      <c r="AC1749" s="7"/>
      <c r="AD1749" s="6"/>
      <c r="AE1749" s="8"/>
      <c r="AF1749" s="6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</row>
    <row r="1750" spans="1:212" x14ac:dyDescent="0.2">
      <c r="A1750" s="122">
        <f t="shared" si="520"/>
        <v>45444</v>
      </c>
      <c r="B1750" s="121">
        <f t="shared" ca="1" si="504"/>
        <v>10305.83881999</v>
      </c>
      <c r="C1750" s="123">
        <f t="shared" si="505"/>
        <v>10000</v>
      </c>
      <c r="D1750" s="124">
        <f ca="1">IF(A1750&lt;$B$1,VLOOKUP(A1750,[1]DI!$A$4:$B$15000,2,FALSE),0)</f>
        <v>0</v>
      </c>
      <c r="E1750" s="123">
        <f t="shared" ca="1" si="506"/>
        <v>1</v>
      </c>
      <c r="F1750" s="123">
        <f ca="1">(TRUNC(PRODUCT($E$12:$E1749),16))</f>
        <v>1.44812325437667</v>
      </c>
      <c r="G1750" s="123">
        <f t="shared" ca="1" si="507"/>
        <v>1.4094266487040199</v>
      </c>
      <c r="H1750" s="123">
        <f t="shared" ca="1" si="508"/>
        <v>1.0274555700000001</v>
      </c>
      <c r="I1750" s="124">
        <f t="shared" si="521"/>
        <v>1.15E-2</v>
      </c>
      <c r="J1750" s="125">
        <f t="shared" si="509"/>
        <v>45348</v>
      </c>
      <c r="K1750" s="126">
        <f t="shared" si="510"/>
        <v>66</v>
      </c>
      <c r="L1750" s="127">
        <f t="shared" si="511"/>
        <v>67</v>
      </c>
      <c r="M1750" s="128">
        <f t="shared" si="512"/>
        <v>1.0030447179999999</v>
      </c>
      <c r="N1750" s="128">
        <f t="shared" ca="1" si="513"/>
        <v>1.030583882</v>
      </c>
      <c r="O1750" s="127">
        <f t="shared" si="514"/>
        <v>0</v>
      </c>
      <c r="P1750" s="123">
        <f t="shared" ca="1" si="515"/>
        <v>305.83881998999999</v>
      </c>
      <c r="Q1750" s="129">
        <f t="shared" si="516"/>
        <v>0</v>
      </c>
      <c r="R1750" s="130" t="str">
        <f t="shared" si="517"/>
        <v>A+J=</v>
      </c>
      <c r="S1750" s="125">
        <f t="shared" si="518"/>
        <v>45530</v>
      </c>
      <c r="T1750" s="133" t="str">
        <f t="shared" si="519"/>
        <v>-</v>
      </c>
      <c r="U1750" s="6"/>
      <c r="V1750" s="6"/>
      <c r="W1750" s="6"/>
      <c r="X1750" s="7"/>
      <c r="Y1750" s="1"/>
      <c r="Z1750" s="6"/>
      <c r="AA1750" s="7"/>
      <c r="AB1750" s="7"/>
      <c r="AC1750" s="7"/>
      <c r="AD1750" s="6"/>
      <c r="AE1750" s="8"/>
      <c r="AF1750" s="6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</row>
    <row r="1751" spans="1:212" x14ac:dyDescent="0.2">
      <c r="A1751" s="122">
        <f t="shared" si="520"/>
        <v>45445</v>
      </c>
      <c r="B1751" s="121">
        <f t="shared" ca="1" si="504"/>
        <v>10305.83881999</v>
      </c>
      <c r="C1751" s="123">
        <f t="shared" si="505"/>
        <v>10000</v>
      </c>
      <c r="D1751" s="124">
        <f ca="1">IF(A1751&lt;$B$1,VLOOKUP(A1751,[1]DI!$A$4:$B$15000,2,FALSE),0)</f>
        <v>0</v>
      </c>
      <c r="E1751" s="123">
        <f t="shared" ca="1" si="506"/>
        <v>1</v>
      </c>
      <c r="F1751" s="123">
        <f ca="1">(TRUNC(PRODUCT($E$12:$E1750),16))</f>
        <v>1.44812325437667</v>
      </c>
      <c r="G1751" s="123">
        <f t="shared" ca="1" si="507"/>
        <v>1.4094266487040199</v>
      </c>
      <c r="H1751" s="123">
        <f t="shared" ca="1" si="508"/>
        <v>1.0274555700000001</v>
      </c>
      <c r="I1751" s="124">
        <f t="shared" si="521"/>
        <v>1.15E-2</v>
      </c>
      <c r="J1751" s="125">
        <f t="shared" si="509"/>
        <v>45348</v>
      </c>
      <c r="K1751" s="126">
        <f t="shared" si="510"/>
        <v>66</v>
      </c>
      <c r="L1751" s="127">
        <f t="shared" si="511"/>
        <v>67</v>
      </c>
      <c r="M1751" s="128">
        <f t="shared" si="512"/>
        <v>1.0030447179999999</v>
      </c>
      <c r="N1751" s="128">
        <f t="shared" ca="1" si="513"/>
        <v>1.030583882</v>
      </c>
      <c r="O1751" s="127">
        <f t="shared" si="514"/>
        <v>0</v>
      </c>
      <c r="P1751" s="123">
        <f t="shared" ca="1" si="515"/>
        <v>305.83881998999999</v>
      </c>
      <c r="Q1751" s="129">
        <f t="shared" si="516"/>
        <v>0</v>
      </c>
      <c r="R1751" s="130" t="str">
        <f t="shared" si="517"/>
        <v>A+J=</v>
      </c>
      <c r="S1751" s="125">
        <f t="shared" si="518"/>
        <v>45530</v>
      </c>
      <c r="T1751" s="133" t="str">
        <f t="shared" si="519"/>
        <v>-</v>
      </c>
      <c r="U1751" s="6"/>
      <c r="V1751" s="6"/>
      <c r="W1751" s="6"/>
      <c r="X1751" s="7"/>
      <c r="Y1751" s="1"/>
      <c r="Z1751" s="6"/>
      <c r="AA1751" s="7"/>
      <c r="AB1751" s="7"/>
      <c r="AC1751" s="7"/>
      <c r="AD1751" s="6"/>
      <c r="AE1751" s="8"/>
      <c r="AF1751" s="6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</row>
    <row r="1752" spans="1:212" x14ac:dyDescent="0.2">
      <c r="A1752" s="122">
        <f t="shared" si="520"/>
        <v>45446</v>
      </c>
      <c r="B1752" s="121">
        <f t="shared" ca="1" si="504"/>
        <v>10305.83881999</v>
      </c>
      <c r="C1752" s="123">
        <f t="shared" si="505"/>
        <v>10000</v>
      </c>
      <c r="D1752" s="124">
        <f ca="1">IF(A1752&lt;$B$1,VLOOKUP(A1752,[1]DI!$A$4:$B$15000,2,FALSE),0)</f>
        <v>0.104</v>
      </c>
      <c r="E1752" s="123">
        <f t="shared" ca="1" si="506"/>
        <v>1.0003926999999999</v>
      </c>
      <c r="F1752" s="123">
        <f ca="1">(TRUNC(PRODUCT($E$12:$E1751),16))</f>
        <v>1.44812325437667</v>
      </c>
      <c r="G1752" s="123">
        <f t="shared" ca="1" si="507"/>
        <v>1.4094266487040199</v>
      </c>
      <c r="H1752" s="123">
        <f t="shared" ca="1" si="508"/>
        <v>1.0274555700000001</v>
      </c>
      <c r="I1752" s="124">
        <f t="shared" si="521"/>
        <v>1.15E-2</v>
      </c>
      <c r="J1752" s="125">
        <f t="shared" si="509"/>
        <v>45348</v>
      </c>
      <c r="K1752" s="126">
        <f t="shared" si="510"/>
        <v>67</v>
      </c>
      <c r="L1752" s="127">
        <f t="shared" si="511"/>
        <v>67</v>
      </c>
      <c r="M1752" s="128">
        <f t="shared" si="512"/>
        <v>1.0030447179999999</v>
      </c>
      <c r="N1752" s="128">
        <f t="shared" ca="1" si="513"/>
        <v>1.030583882</v>
      </c>
      <c r="O1752" s="127">
        <f t="shared" si="514"/>
        <v>0</v>
      </c>
      <c r="P1752" s="123">
        <f t="shared" ca="1" si="515"/>
        <v>305.83881998999999</v>
      </c>
      <c r="Q1752" s="129">
        <f t="shared" si="516"/>
        <v>0</v>
      </c>
      <c r="R1752" s="130" t="str">
        <f t="shared" si="517"/>
        <v>A+J=</v>
      </c>
      <c r="S1752" s="125">
        <f t="shared" si="518"/>
        <v>45530</v>
      </c>
      <c r="T1752" s="133" t="str">
        <f t="shared" si="519"/>
        <v>-</v>
      </c>
      <c r="U1752" s="6"/>
      <c r="V1752" s="6"/>
      <c r="W1752" s="6"/>
      <c r="X1752" s="7"/>
      <c r="Y1752" s="1"/>
      <c r="Z1752" s="6"/>
      <c r="AA1752" s="7"/>
      <c r="AB1752" s="7"/>
      <c r="AC1752" s="7"/>
      <c r="AD1752" s="6"/>
      <c r="AE1752" s="8"/>
      <c r="AF1752" s="6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</row>
    <row r="1753" spans="1:212" x14ac:dyDescent="0.2">
      <c r="A1753" s="122">
        <f t="shared" si="520"/>
        <v>45447</v>
      </c>
      <c r="B1753" s="121">
        <f t="shared" ca="1" si="504"/>
        <v>10310.35372999</v>
      </c>
      <c r="C1753" s="123">
        <f t="shared" si="505"/>
        <v>10000</v>
      </c>
      <c r="D1753" s="124">
        <f ca="1">IF(A1753&lt;$B$1,VLOOKUP(A1753,[1]DI!$A$4:$B$15000,2,FALSE),0)</f>
        <v>0.104</v>
      </c>
      <c r="E1753" s="123">
        <f t="shared" ca="1" si="506"/>
        <v>1.0003926999999999</v>
      </c>
      <c r="F1753" s="123">
        <f ca="1">(TRUNC(PRODUCT($E$12:$E1752),16))</f>
        <v>1.44869193237866</v>
      </c>
      <c r="G1753" s="123">
        <f t="shared" ca="1" si="507"/>
        <v>1.4094266487040199</v>
      </c>
      <c r="H1753" s="123">
        <f t="shared" ca="1" si="508"/>
        <v>1.02785905</v>
      </c>
      <c r="I1753" s="124">
        <f t="shared" si="521"/>
        <v>1.15E-2</v>
      </c>
      <c r="J1753" s="125">
        <f t="shared" si="509"/>
        <v>45348</v>
      </c>
      <c r="K1753" s="126">
        <f t="shared" si="510"/>
        <v>68</v>
      </c>
      <c r="L1753" s="127">
        <f t="shared" si="511"/>
        <v>68</v>
      </c>
      <c r="M1753" s="128">
        <f t="shared" si="512"/>
        <v>1.0030902319999999</v>
      </c>
      <c r="N1753" s="128">
        <f t="shared" ca="1" si="513"/>
        <v>1.0310353729999999</v>
      </c>
      <c r="O1753" s="127">
        <f t="shared" si="514"/>
        <v>0</v>
      </c>
      <c r="P1753" s="123">
        <f t="shared" ca="1" si="515"/>
        <v>310.35372998999998</v>
      </c>
      <c r="Q1753" s="129">
        <f t="shared" si="516"/>
        <v>0</v>
      </c>
      <c r="R1753" s="130" t="str">
        <f t="shared" si="517"/>
        <v>A+J=</v>
      </c>
      <c r="S1753" s="125">
        <f t="shared" si="518"/>
        <v>45530</v>
      </c>
      <c r="T1753" s="133" t="str">
        <f t="shared" si="519"/>
        <v>-</v>
      </c>
      <c r="U1753" s="6"/>
      <c r="V1753" s="6"/>
      <c r="W1753" s="6"/>
      <c r="X1753" s="7"/>
      <c r="Y1753" s="1"/>
      <c r="Z1753" s="6"/>
      <c r="AA1753" s="7"/>
      <c r="AB1753" s="7"/>
      <c r="AC1753" s="7"/>
      <c r="AD1753" s="6"/>
      <c r="AE1753" s="8"/>
      <c r="AF1753" s="6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</row>
    <row r="1754" spans="1:212" x14ac:dyDescent="0.2">
      <c r="A1754" s="122">
        <f t="shared" si="520"/>
        <v>45448</v>
      </c>
      <c r="B1754" s="121">
        <f t="shared" ca="1" si="504"/>
        <v>10314.87062999</v>
      </c>
      <c r="C1754" s="123">
        <f t="shared" si="505"/>
        <v>10000</v>
      </c>
      <c r="D1754" s="124">
        <f ca="1">IF(A1754&lt;$B$1,VLOOKUP(A1754,[1]DI!$A$4:$B$15000,2,FALSE),0)</f>
        <v>0.104</v>
      </c>
      <c r="E1754" s="123">
        <f t="shared" ca="1" si="506"/>
        <v>1.0003926999999999</v>
      </c>
      <c r="F1754" s="123">
        <f ca="1">(TRUNC(PRODUCT($E$12:$E1753),16))</f>
        <v>1.4492608337005</v>
      </c>
      <c r="G1754" s="123">
        <f t="shared" ca="1" si="507"/>
        <v>1.4094266487040199</v>
      </c>
      <c r="H1754" s="123">
        <f t="shared" ca="1" si="508"/>
        <v>1.02826269</v>
      </c>
      <c r="I1754" s="124">
        <f t="shared" si="521"/>
        <v>1.15E-2</v>
      </c>
      <c r="J1754" s="125">
        <f t="shared" si="509"/>
        <v>45348</v>
      </c>
      <c r="K1754" s="126">
        <f t="shared" si="510"/>
        <v>69</v>
      </c>
      <c r="L1754" s="127">
        <f t="shared" si="511"/>
        <v>69</v>
      </c>
      <c r="M1754" s="128">
        <f t="shared" si="512"/>
        <v>1.003135748</v>
      </c>
      <c r="N1754" s="128">
        <f t="shared" ca="1" si="513"/>
        <v>1.0314870629999999</v>
      </c>
      <c r="O1754" s="127">
        <f t="shared" si="514"/>
        <v>0</v>
      </c>
      <c r="P1754" s="123">
        <f t="shared" ca="1" si="515"/>
        <v>314.87062999</v>
      </c>
      <c r="Q1754" s="129">
        <f t="shared" si="516"/>
        <v>0</v>
      </c>
      <c r="R1754" s="130" t="str">
        <f t="shared" si="517"/>
        <v>A+J=</v>
      </c>
      <c r="S1754" s="125">
        <f t="shared" si="518"/>
        <v>45530</v>
      </c>
      <c r="T1754" s="133" t="str">
        <f t="shared" si="519"/>
        <v>-</v>
      </c>
      <c r="U1754" s="6"/>
      <c r="V1754" s="6"/>
      <c r="W1754" s="6"/>
      <c r="X1754" s="7"/>
      <c r="Y1754" s="1"/>
      <c r="Z1754" s="6"/>
      <c r="AA1754" s="7"/>
      <c r="AB1754" s="7"/>
      <c r="AC1754" s="7"/>
      <c r="AD1754" s="6"/>
      <c r="AE1754" s="8"/>
      <c r="AF1754" s="6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</row>
    <row r="1755" spans="1:212" x14ac:dyDescent="0.2">
      <c r="A1755" s="122">
        <f t="shared" si="520"/>
        <v>45449</v>
      </c>
      <c r="B1755" s="121">
        <f t="shared" ca="1" si="504"/>
        <v>10319.389520000001</v>
      </c>
      <c r="C1755" s="123">
        <f t="shared" si="505"/>
        <v>10000</v>
      </c>
      <c r="D1755" s="124">
        <f ca="1">IF(A1755&lt;$B$1,VLOOKUP(A1755,[1]DI!$A$4:$B$15000,2,FALSE),0)</f>
        <v>0.104</v>
      </c>
      <c r="E1755" s="123">
        <f t="shared" ca="1" si="506"/>
        <v>1.0003926999999999</v>
      </c>
      <c r="F1755" s="123">
        <f ca="1">(TRUNC(PRODUCT($E$12:$E1754),16))</f>
        <v>1.4498299584298999</v>
      </c>
      <c r="G1755" s="123">
        <f t="shared" ca="1" si="507"/>
        <v>1.4094266487040199</v>
      </c>
      <c r="H1755" s="123">
        <f t="shared" ca="1" si="508"/>
        <v>1.02866649</v>
      </c>
      <c r="I1755" s="124">
        <f t="shared" si="521"/>
        <v>1.15E-2</v>
      </c>
      <c r="J1755" s="125">
        <f t="shared" si="509"/>
        <v>45348</v>
      </c>
      <c r="K1755" s="126">
        <f t="shared" si="510"/>
        <v>70</v>
      </c>
      <c r="L1755" s="127">
        <f t="shared" si="511"/>
        <v>70</v>
      </c>
      <c r="M1755" s="128">
        <f t="shared" si="512"/>
        <v>1.0031812659999999</v>
      </c>
      <c r="N1755" s="128">
        <f t="shared" ca="1" si="513"/>
        <v>1.031938952</v>
      </c>
      <c r="O1755" s="127">
        <f t="shared" si="514"/>
        <v>0</v>
      </c>
      <c r="P1755" s="123">
        <f t="shared" ca="1" si="515"/>
        <v>319.38952</v>
      </c>
      <c r="Q1755" s="129">
        <f t="shared" si="516"/>
        <v>0</v>
      </c>
      <c r="R1755" s="130" t="str">
        <f t="shared" si="517"/>
        <v>A+J=</v>
      </c>
      <c r="S1755" s="125">
        <f t="shared" si="518"/>
        <v>45530</v>
      </c>
      <c r="T1755" s="133" t="str">
        <f t="shared" si="519"/>
        <v>-</v>
      </c>
      <c r="U1755" s="6"/>
      <c r="V1755" s="6"/>
      <c r="W1755" s="6"/>
      <c r="X1755" s="7"/>
      <c r="Y1755" s="1"/>
      <c r="Z1755" s="6"/>
      <c r="AA1755" s="7"/>
      <c r="AB1755" s="7"/>
      <c r="AC1755" s="7"/>
      <c r="AD1755" s="6"/>
      <c r="AE1755" s="8"/>
      <c r="AF1755" s="6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</row>
    <row r="1756" spans="1:212" x14ac:dyDescent="0.2">
      <c r="A1756" s="122">
        <f t="shared" si="520"/>
        <v>45450</v>
      </c>
      <c r="B1756" s="121">
        <f t="shared" ca="1" si="504"/>
        <v>10323.91029</v>
      </c>
      <c r="C1756" s="123">
        <f t="shared" si="505"/>
        <v>10000</v>
      </c>
      <c r="D1756" s="124">
        <f ca="1">IF(A1756&lt;$B$1,VLOOKUP(A1756,[1]DI!$A$4:$B$15000,2,FALSE),0)</f>
        <v>0.104</v>
      </c>
      <c r="E1756" s="123">
        <f t="shared" ca="1" si="506"/>
        <v>1.0003926999999999</v>
      </c>
      <c r="F1756" s="123">
        <f ca="1">(TRUNC(PRODUCT($E$12:$E1755),16))</f>
        <v>1.45039930665457</v>
      </c>
      <c r="G1756" s="123">
        <f t="shared" ca="1" si="507"/>
        <v>1.4094266487040199</v>
      </c>
      <c r="H1756" s="123">
        <f t="shared" ca="1" si="508"/>
        <v>1.0290704399999999</v>
      </c>
      <c r="I1756" s="124">
        <f t="shared" si="521"/>
        <v>1.15E-2</v>
      </c>
      <c r="J1756" s="125">
        <f t="shared" si="509"/>
        <v>45348</v>
      </c>
      <c r="K1756" s="126">
        <f t="shared" si="510"/>
        <v>71</v>
      </c>
      <c r="L1756" s="127">
        <f t="shared" si="511"/>
        <v>71</v>
      </c>
      <c r="M1756" s="128">
        <f t="shared" si="512"/>
        <v>1.0032267850000001</v>
      </c>
      <c r="N1756" s="128">
        <f t="shared" ca="1" si="513"/>
        <v>1.032391029</v>
      </c>
      <c r="O1756" s="127">
        <f t="shared" si="514"/>
        <v>0</v>
      </c>
      <c r="P1756" s="123">
        <f t="shared" ca="1" si="515"/>
        <v>323.91028999999997</v>
      </c>
      <c r="Q1756" s="129">
        <f t="shared" si="516"/>
        <v>0</v>
      </c>
      <c r="R1756" s="130" t="str">
        <f t="shared" si="517"/>
        <v>A+J=</v>
      </c>
      <c r="S1756" s="125">
        <f t="shared" si="518"/>
        <v>45530</v>
      </c>
      <c r="T1756" s="133" t="str">
        <f t="shared" si="519"/>
        <v>-</v>
      </c>
      <c r="U1756" s="6"/>
      <c r="V1756" s="6"/>
      <c r="W1756" s="6"/>
      <c r="X1756" s="7"/>
      <c r="Y1756" s="1"/>
      <c r="Z1756" s="6"/>
      <c r="AA1756" s="7"/>
      <c r="AB1756" s="7"/>
      <c r="AC1756" s="7"/>
      <c r="AD1756" s="6"/>
      <c r="AE1756" s="8"/>
      <c r="AF1756" s="6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</row>
    <row r="1757" spans="1:212" x14ac:dyDescent="0.2">
      <c r="A1757" s="122">
        <f t="shared" si="520"/>
        <v>45451</v>
      </c>
      <c r="B1757" s="121">
        <f t="shared" ca="1" si="504"/>
        <v>10328.43317</v>
      </c>
      <c r="C1757" s="123">
        <f t="shared" si="505"/>
        <v>10000</v>
      </c>
      <c r="D1757" s="124">
        <f ca="1">IF(A1757&lt;$B$1,VLOOKUP(A1757,[1]DI!$A$4:$B$15000,2,FALSE),0)</f>
        <v>0</v>
      </c>
      <c r="E1757" s="123">
        <f t="shared" ca="1" si="506"/>
        <v>1</v>
      </c>
      <c r="F1757" s="123">
        <f ca="1">(TRUNC(PRODUCT($E$12:$E1756),16))</f>
        <v>1.4509688784623</v>
      </c>
      <c r="G1757" s="123">
        <f t="shared" ca="1" si="507"/>
        <v>1.4094266487040199</v>
      </c>
      <c r="H1757" s="123">
        <f t="shared" ca="1" si="508"/>
        <v>1.0294745599999999</v>
      </c>
      <c r="I1757" s="124">
        <f t="shared" si="521"/>
        <v>1.15E-2</v>
      </c>
      <c r="J1757" s="125">
        <f t="shared" si="509"/>
        <v>45348</v>
      </c>
      <c r="K1757" s="126">
        <f t="shared" si="510"/>
        <v>71</v>
      </c>
      <c r="L1757" s="127">
        <f t="shared" si="511"/>
        <v>72</v>
      </c>
      <c r="M1757" s="128">
        <f t="shared" si="512"/>
        <v>1.003272307</v>
      </c>
      <c r="N1757" s="128">
        <f t="shared" ca="1" si="513"/>
        <v>1.032843317</v>
      </c>
      <c r="O1757" s="127">
        <f t="shared" si="514"/>
        <v>0</v>
      </c>
      <c r="P1757" s="123">
        <f t="shared" ca="1" si="515"/>
        <v>328.43317000000002</v>
      </c>
      <c r="Q1757" s="129">
        <f t="shared" si="516"/>
        <v>0</v>
      </c>
      <c r="R1757" s="130" t="str">
        <f t="shared" si="517"/>
        <v>A+J=</v>
      </c>
      <c r="S1757" s="125">
        <f t="shared" si="518"/>
        <v>45530</v>
      </c>
      <c r="T1757" s="133" t="str">
        <f t="shared" si="519"/>
        <v>-</v>
      </c>
      <c r="U1757" s="6"/>
      <c r="V1757" s="6"/>
      <c r="W1757" s="6"/>
      <c r="X1757" s="7"/>
      <c r="Y1757" s="1"/>
      <c r="Z1757" s="6"/>
      <c r="AA1757" s="7"/>
      <c r="AB1757" s="7"/>
      <c r="AC1757" s="7"/>
      <c r="AD1757" s="6"/>
      <c r="AE1757" s="8"/>
      <c r="AF1757" s="6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</row>
    <row r="1758" spans="1:212" x14ac:dyDescent="0.2">
      <c r="A1758" s="122">
        <f t="shared" si="520"/>
        <v>45452</v>
      </c>
      <c r="B1758" s="121">
        <f t="shared" ca="1" si="504"/>
        <v>10328.43317</v>
      </c>
      <c r="C1758" s="123">
        <f t="shared" si="505"/>
        <v>10000</v>
      </c>
      <c r="D1758" s="124">
        <f ca="1">IF(A1758&lt;$B$1,VLOOKUP(A1758,[1]DI!$A$4:$B$15000,2,FALSE),0)</f>
        <v>0</v>
      </c>
      <c r="E1758" s="123">
        <f t="shared" ca="1" si="506"/>
        <v>1</v>
      </c>
      <c r="F1758" s="123">
        <f ca="1">(TRUNC(PRODUCT($E$12:$E1757),16))</f>
        <v>1.4509688784623</v>
      </c>
      <c r="G1758" s="123">
        <f t="shared" ca="1" si="507"/>
        <v>1.4094266487040199</v>
      </c>
      <c r="H1758" s="123">
        <f t="shared" ca="1" si="508"/>
        <v>1.0294745599999999</v>
      </c>
      <c r="I1758" s="124">
        <f t="shared" si="521"/>
        <v>1.15E-2</v>
      </c>
      <c r="J1758" s="125">
        <f t="shared" si="509"/>
        <v>45348</v>
      </c>
      <c r="K1758" s="126">
        <f t="shared" si="510"/>
        <v>71</v>
      </c>
      <c r="L1758" s="127">
        <f t="shared" si="511"/>
        <v>72</v>
      </c>
      <c r="M1758" s="128">
        <f t="shared" si="512"/>
        <v>1.003272307</v>
      </c>
      <c r="N1758" s="128">
        <f t="shared" ca="1" si="513"/>
        <v>1.032843317</v>
      </c>
      <c r="O1758" s="127">
        <f t="shared" si="514"/>
        <v>0</v>
      </c>
      <c r="P1758" s="123">
        <f t="shared" ca="1" si="515"/>
        <v>328.43317000000002</v>
      </c>
      <c r="Q1758" s="129">
        <f t="shared" si="516"/>
        <v>0</v>
      </c>
      <c r="R1758" s="130" t="str">
        <f t="shared" si="517"/>
        <v>A+J=</v>
      </c>
      <c r="S1758" s="125">
        <f t="shared" si="518"/>
        <v>45530</v>
      </c>
      <c r="T1758" s="133" t="str">
        <f t="shared" si="519"/>
        <v>-</v>
      </c>
      <c r="U1758" s="6"/>
      <c r="V1758" s="6"/>
      <c r="W1758" s="6"/>
      <c r="X1758" s="7"/>
      <c r="Y1758" s="1"/>
      <c r="Z1758" s="6"/>
      <c r="AA1758" s="7"/>
      <c r="AB1758" s="7"/>
      <c r="AC1758" s="7"/>
      <c r="AD1758" s="6"/>
      <c r="AE1758" s="8"/>
      <c r="AF1758" s="6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</row>
    <row r="1759" spans="1:212" x14ac:dyDescent="0.2">
      <c r="A1759" s="122">
        <f t="shared" si="520"/>
        <v>45453</v>
      </c>
      <c r="B1759" s="121">
        <f t="shared" ca="1" si="504"/>
        <v>10328.43317</v>
      </c>
      <c r="C1759" s="123">
        <f t="shared" si="505"/>
        <v>10000</v>
      </c>
      <c r="D1759" s="124">
        <f ca="1">IF(A1759&lt;$B$1,VLOOKUP(A1759,[1]DI!$A$4:$B$15000,2,FALSE),0)</f>
        <v>0.104</v>
      </c>
      <c r="E1759" s="123">
        <f t="shared" ca="1" si="506"/>
        <v>1.0003926999999999</v>
      </c>
      <c r="F1759" s="123">
        <f ca="1">(TRUNC(PRODUCT($E$12:$E1758),16))</f>
        <v>1.4509688784623</v>
      </c>
      <c r="G1759" s="123">
        <f t="shared" ca="1" si="507"/>
        <v>1.4094266487040199</v>
      </c>
      <c r="H1759" s="123">
        <f t="shared" ca="1" si="508"/>
        <v>1.0294745599999999</v>
      </c>
      <c r="I1759" s="124">
        <f t="shared" si="521"/>
        <v>1.15E-2</v>
      </c>
      <c r="J1759" s="125">
        <f t="shared" si="509"/>
        <v>45348</v>
      </c>
      <c r="K1759" s="126">
        <f t="shared" si="510"/>
        <v>72</v>
      </c>
      <c r="L1759" s="127">
        <f t="shared" si="511"/>
        <v>72</v>
      </c>
      <c r="M1759" s="128">
        <f t="shared" si="512"/>
        <v>1.003272307</v>
      </c>
      <c r="N1759" s="128">
        <f t="shared" ca="1" si="513"/>
        <v>1.032843317</v>
      </c>
      <c r="O1759" s="127">
        <f t="shared" si="514"/>
        <v>0</v>
      </c>
      <c r="P1759" s="123">
        <f t="shared" ca="1" si="515"/>
        <v>328.43317000000002</v>
      </c>
      <c r="Q1759" s="129">
        <f t="shared" si="516"/>
        <v>0</v>
      </c>
      <c r="R1759" s="130" t="str">
        <f t="shared" si="517"/>
        <v>A+J=</v>
      </c>
      <c r="S1759" s="125">
        <f t="shared" si="518"/>
        <v>45530</v>
      </c>
      <c r="T1759" s="133" t="str">
        <f t="shared" si="519"/>
        <v>-</v>
      </c>
      <c r="U1759" s="6"/>
      <c r="V1759" s="6"/>
      <c r="W1759" s="6"/>
      <c r="X1759" s="7"/>
      <c r="Y1759" s="1"/>
      <c r="Z1759" s="6"/>
      <c r="AA1759" s="7"/>
      <c r="AB1759" s="7"/>
      <c r="AC1759" s="7"/>
      <c r="AD1759" s="6"/>
      <c r="AE1759" s="8"/>
      <c r="AF1759" s="6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</row>
    <row r="1760" spans="1:212" x14ac:dyDescent="0.2">
      <c r="A1760" s="122">
        <f t="shared" si="520"/>
        <v>45454</v>
      </c>
      <c r="B1760" s="121">
        <f t="shared" ca="1" si="504"/>
        <v>10332.95794</v>
      </c>
      <c r="C1760" s="123">
        <f t="shared" si="505"/>
        <v>10000</v>
      </c>
      <c r="D1760" s="124">
        <f ca="1">IF(A1760&lt;$B$1,VLOOKUP(A1760,[1]DI!$A$4:$B$15000,2,FALSE),0)</f>
        <v>0.104</v>
      </c>
      <c r="E1760" s="123">
        <f t="shared" ca="1" si="506"/>
        <v>1.0003926999999999</v>
      </c>
      <c r="F1760" s="123">
        <f ca="1">(TRUNC(PRODUCT($E$12:$E1759),16))</f>
        <v>1.45153867394087</v>
      </c>
      <c r="G1760" s="123">
        <f t="shared" ca="1" si="507"/>
        <v>1.4094266487040199</v>
      </c>
      <c r="H1760" s="123">
        <f t="shared" ca="1" si="508"/>
        <v>1.0298788299999999</v>
      </c>
      <c r="I1760" s="124">
        <f t="shared" si="521"/>
        <v>1.15E-2</v>
      </c>
      <c r="J1760" s="125">
        <f t="shared" si="509"/>
        <v>45348</v>
      </c>
      <c r="K1760" s="126">
        <f t="shared" si="510"/>
        <v>73</v>
      </c>
      <c r="L1760" s="127">
        <f t="shared" si="511"/>
        <v>73</v>
      </c>
      <c r="M1760" s="128">
        <f t="shared" si="512"/>
        <v>1.0033178309999999</v>
      </c>
      <c r="N1760" s="128">
        <f t="shared" ca="1" si="513"/>
        <v>1.033295794</v>
      </c>
      <c r="O1760" s="127">
        <f t="shared" si="514"/>
        <v>0</v>
      </c>
      <c r="P1760" s="123">
        <f t="shared" ca="1" si="515"/>
        <v>332.95794000000001</v>
      </c>
      <c r="Q1760" s="129">
        <f t="shared" si="516"/>
        <v>0</v>
      </c>
      <c r="R1760" s="130" t="str">
        <f t="shared" si="517"/>
        <v>A+J=</v>
      </c>
      <c r="S1760" s="125">
        <f t="shared" si="518"/>
        <v>45530</v>
      </c>
      <c r="T1760" s="133" t="str">
        <f t="shared" si="519"/>
        <v>-</v>
      </c>
      <c r="U1760" s="6"/>
      <c r="V1760" s="6"/>
      <c r="W1760" s="6"/>
      <c r="X1760" s="7"/>
      <c r="Y1760" s="1"/>
      <c r="Z1760" s="6"/>
      <c r="AA1760" s="7"/>
      <c r="AB1760" s="7"/>
      <c r="AC1760" s="7"/>
      <c r="AD1760" s="6"/>
      <c r="AE1760" s="8"/>
      <c r="AF1760" s="6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</row>
    <row r="1761" spans="1:212" x14ac:dyDescent="0.2">
      <c r="A1761" s="122">
        <f t="shared" si="520"/>
        <v>45455</v>
      </c>
      <c r="B1761" s="121">
        <f t="shared" ca="1" si="504"/>
        <v>10337.484809989999</v>
      </c>
      <c r="C1761" s="123">
        <f t="shared" si="505"/>
        <v>10000</v>
      </c>
      <c r="D1761" s="124">
        <f ca="1">IF(A1761&lt;$B$1,VLOOKUP(A1761,[1]DI!$A$4:$B$15000,2,FALSE),0)</f>
        <v>0.104</v>
      </c>
      <c r="E1761" s="123">
        <f t="shared" ca="1" si="506"/>
        <v>1.0003926999999999</v>
      </c>
      <c r="F1761" s="123">
        <f ca="1">(TRUNC(PRODUCT($E$12:$E1760),16))</f>
        <v>1.45210869317813</v>
      </c>
      <c r="G1761" s="123">
        <f t="shared" ca="1" si="507"/>
        <v>1.4094266487040199</v>
      </c>
      <c r="H1761" s="123">
        <f t="shared" ca="1" si="508"/>
        <v>1.03028327</v>
      </c>
      <c r="I1761" s="124">
        <f t="shared" si="521"/>
        <v>1.15E-2</v>
      </c>
      <c r="J1761" s="125">
        <f t="shared" si="509"/>
        <v>45348</v>
      </c>
      <c r="K1761" s="126">
        <f t="shared" si="510"/>
        <v>74</v>
      </c>
      <c r="L1761" s="127">
        <f t="shared" si="511"/>
        <v>74</v>
      </c>
      <c r="M1761" s="128">
        <f t="shared" si="512"/>
        <v>1.0033633580000001</v>
      </c>
      <c r="N1761" s="128">
        <f t="shared" ca="1" si="513"/>
        <v>1.0337484809999999</v>
      </c>
      <c r="O1761" s="127">
        <f t="shared" si="514"/>
        <v>0</v>
      </c>
      <c r="P1761" s="123">
        <f t="shared" ca="1" si="515"/>
        <v>337.48480998999997</v>
      </c>
      <c r="Q1761" s="129">
        <f t="shared" si="516"/>
        <v>0</v>
      </c>
      <c r="R1761" s="130" t="str">
        <f t="shared" si="517"/>
        <v>A+J=</v>
      </c>
      <c r="S1761" s="125">
        <f t="shared" si="518"/>
        <v>45530</v>
      </c>
      <c r="T1761" s="133" t="str">
        <f t="shared" si="519"/>
        <v>-</v>
      </c>
      <c r="U1761" s="6"/>
      <c r="V1761" s="6"/>
      <c r="W1761" s="6"/>
      <c r="X1761" s="7"/>
      <c r="Y1761" s="1"/>
      <c r="Z1761" s="6"/>
      <c r="AA1761" s="7"/>
      <c r="AB1761" s="7"/>
      <c r="AC1761" s="7"/>
      <c r="AD1761" s="6"/>
      <c r="AE1761" s="8"/>
      <c r="AF1761" s="6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</row>
    <row r="1762" spans="1:212" x14ac:dyDescent="0.2">
      <c r="A1762" s="122">
        <f t="shared" si="520"/>
        <v>45456</v>
      </c>
      <c r="B1762" s="121">
        <f t="shared" ca="1" si="504"/>
        <v>10342.01356999</v>
      </c>
      <c r="C1762" s="123">
        <f t="shared" si="505"/>
        <v>10000</v>
      </c>
      <c r="D1762" s="124">
        <f ca="1">IF(A1762&lt;$B$1,VLOOKUP(A1762,[1]DI!$A$4:$B$15000,2,FALSE),0)</f>
        <v>0.104</v>
      </c>
      <c r="E1762" s="123">
        <f t="shared" ca="1" si="506"/>
        <v>1.0003926999999999</v>
      </c>
      <c r="F1762" s="123">
        <f ca="1">(TRUNC(PRODUCT($E$12:$E1761),16))</f>
        <v>1.4526789362619399</v>
      </c>
      <c r="G1762" s="123">
        <f t="shared" ca="1" si="507"/>
        <v>1.4094266487040199</v>
      </c>
      <c r="H1762" s="123">
        <f t="shared" ca="1" si="508"/>
        <v>1.03068786</v>
      </c>
      <c r="I1762" s="124">
        <f t="shared" si="521"/>
        <v>1.15E-2</v>
      </c>
      <c r="J1762" s="125">
        <f t="shared" si="509"/>
        <v>45348</v>
      </c>
      <c r="K1762" s="126">
        <f t="shared" si="510"/>
        <v>75</v>
      </c>
      <c r="L1762" s="127">
        <f t="shared" si="511"/>
        <v>75</v>
      </c>
      <c r="M1762" s="128">
        <f t="shared" si="512"/>
        <v>1.0034088860000001</v>
      </c>
      <c r="N1762" s="128">
        <f t="shared" ca="1" si="513"/>
        <v>1.0342013569999999</v>
      </c>
      <c r="O1762" s="127">
        <f t="shared" si="514"/>
        <v>0</v>
      </c>
      <c r="P1762" s="123">
        <f t="shared" ca="1" si="515"/>
        <v>342.01356999000001</v>
      </c>
      <c r="Q1762" s="129">
        <f t="shared" si="516"/>
        <v>0</v>
      </c>
      <c r="R1762" s="130" t="str">
        <f t="shared" si="517"/>
        <v>A+J=</v>
      </c>
      <c r="S1762" s="125">
        <f t="shared" si="518"/>
        <v>45530</v>
      </c>
      <c r="T1762" s="133" t="str">
        <f t="shared" si="519"/>
        <v>-</v>
      </c>
      <c r="U1762" s="6"/>
      <c r="V1762" s="6"/>
      <c r="W1762" s="6"/>
      <c r="X1762" s="7"/>
      <c r="Y1762" s="1"/>
      <c r="Z1762" s="6"/>
      <c r="AA1762" s="7"/>
      <c r="AB1762" s="7"/>
      <c r="AC1762" s="7"/>
      <c r="AD1762" s="6"/>
      <c r="AE1762" s="8"/>
      <c r="AF1762" s="6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</row>
    <row r="1763" spans="1:212" x14ac:dyDescent="0.2">
      <c r="A1763" s="122">
        <f t="shared" si="520"/>
        <v>45457</v>
      </c>
      <c r="B1763" s="121">
        <f t="shared" ca="1" si="504"/>
        <v>10346.544330000001</v>
      </c>
      <c r="C1763" s="123">
        <f t="shared" si="505"/>
        <v>10000</v>
      </c>
      <c r="D1763" s="124">
        <f ca="1">IF(A1763&lt;$B$1,VLOOKUP(A1763,[1]DI!$A$4:$B$15000,2,FALSE),0)</f>
        <v>0.104</v>
      </c>
      <c r="E1763" s="123">
        <f t="shared" ca="1" si="506"/>
        <v>1.0003926999999999</v>
      </c>
      <c r="F1763" s="123">
        <f ca="1">(TRUNC(PRODUCT($E$12:$E1762),16))</f>
        <v>1.4532494032802099</v>
      </c>
      <c r="G1763" s="123">
        <f t="shared" ca="1" si="507"/>
        <v>1.4094266487040199</v>
      </c>
      <c r="H1763" s="123">
        <f t="shared" ca="1" si="508"/>
        <v>1.03109261</v>
      </c>
      <c r="I1763" s="124">
        <f t="shared" si="521"/>
        <v>1.15E-2</v>
      </c>
      <c r="J1763" s="125">
        <f t="shared" si="509"/>
        <v>45348</v>
      </c>
      <c r="K1763" s="126">
        <f t="shared" si="510"/>
        <v>76</v>
      </c>
      <c r="L1763" s="127">
        <f t="shared" si="511"/>
        <v>76</v>
      </c>
      <c r="M1763" s="128">
        <f t="shared" si="512"/>
        <v>1.0034544160000001</v>
      </c>
      <c r="N1763" s="128">
        <f t="shared" ca="1" si="513"/>
        <v>1.034654433</v>
      </c>
      <c r="O1763" s="127">
        <f t="shared" si="514"/>
        <v>0</v>
      </c>
      <c r="P1763" s="123">
        <f t="shared" ca="1" si="515"/>
        <v>346.54433</v>
      </c>
      <c r="Q1763" s="129">
        <f t="shared" si="516"/>
        <v>0</v>
      </c>
      <c r="R1763" s="130" t="str">
        <f t="shared" si="517"/>
        <v>A+J=</v>
      </c>
      <c r="S1763" s="125">
        <f t="shared" si="518"/>
        <v>45530</v>
      </c>
      <c r="T1763" s="133" t="str">
        <f t="shared" si="519"/>
        <v>-</v>
      </c>
      <c r="U1763" s="6"/>
      <c r="V1763" s="6"/>
      <c r="W1763" s="6"/>
      <c r="X1763" s="7"/>
      <c r="Y1763" s="1"/>
      <c r="Z1763" s="6"/>
      <c r="AA1763" s="7"/>
      <c r="AB1763" s="7"/>
      <c r="AC1763" s="7"/>
      <c r="AD1763" s="6"/>
      <c r="AE1763" s="8"/>
      <c r="AF1763" s="6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</row>
    <row r="1764" spans="1:212" x14ac:dyDescent="0.2">
      <c r="A1764" s="122">
        <f t="shared" si="520"/>
        <v>45458</v>
      </c>
      <c r="B1764" s="121">
        <f t="shared" ca="1" si="504"/>
        <v>10351.077079999999</v>
      </c>
      <c r="C1764" s="123">
        <f t="shared" si="505"/>
        <v>10000</v>
      </c>
      <c r="D1764" s="124">
        <f ca="1">IF(A1764&lt;$B$1,VLOOKUP(A1764,[1]DI!$A$4:$B$15000,2,FALSE),0)</f>
        <v>0</v>
      </c>
      <c r="E1764" s="123">
        <f t="shared" ca="1" si="506"/>
        <v>1</v>
      </c>
      <c r="F1764" s="123">
        <f ca="1">(TRUNC(PRODUCT($E$12:$E1763),16))</f>
        <v>1.4538200943208699</v>
      </c>
      <c r="G1764" s="123">
        <f t="shared" ca="1" si="507"/>
        <v>1.4094266487040199</v>
      </c>
      <c r="H1764" s="123">
        <f t="shared" ca="1" si="508"/>
        <v>1.0314975200000001</v>
      </c>
      <c r="I1764" s="124">
        <f t="shared" si="521"/>
        <v>1.15E-2</v>
      </c>
      <c r="J1764" s="125">
        <f t="shared" si="509"/>
        <v>45348</v>
      </c>
      <c r="K1764" s="126">
        <f t="shared" si="510"/>
        <v>76</v>
      </c>
      <c r="L1764" s="127">
        <f t="shared" si="511"/>
        <v>77</v>
      </c>
      <c r="M1764" s="128">
        <f t="shared" si="512"/>
        <v>1.003499948</v>
      </c>
      <c r="N1764" s="128">
        <f t="shared" ca="1" si="513"/>
        <v>1.035107708</v>
      </c>
      <c r="O1764" s="127">
        <f t="shared" si="514"/>
        <v>0</v>
      </c>
      <c r="P1764" s="123">
        <f t="shared" ca="1" si="515"/>
        <v>351.07708000000002</v>
      </c>
      <c r="Q1764" s="129">
        <f t="shared" si="516"/>
        <v>0</v>
      </c>
      <c r="R1764" s="130" t="str">
        <f t="shared" si="517"/>
        <v>A+J=</v>
      </c>
      <c r="S1764" s="125">
        <f t="shared" si="518"/>
        <v>45530</v>
      </c>
      <c r="T1764" s="133" t="str">
        <f t="shared" si="519"/>
        <v>-</v>
      </c>
      <c r="U1764" s="6"/>
      <c r="V1764" s="6"/>
      <c r="W1764" s="6"/>
      <c r="X1764" s="7"/>
      <c r="Y1764" s="1"/>
      <c r="Z1764" s="6"/>
      <c r="AA1764" s="7"/>
      <c r="AB1764" s="7"/>
      <c r="AC1764" s="7"/>
      <c r="AD1764" s="6"/>
      <c r="AE1764" s="8"/>
      <c r="AF1764" s="6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</row>
    <row r="1765" spans="1:212" x14ac:dyDescent="0.2">
      <c r="A1765" s="122">
        <f t="shared" si="520"/>
        <v>45459</v>
      </c>
      <c r="B1765" s="121">
        <f t="shared" ca="1" si="504"/>
        <v>10351.077079999999</v>
      </c>
      <c r="C1765" s="123">
        <f t="shared" si="505"/>
        <v>10000</v>
      </c>
      <c r="D1765" s="124">
        <f ca="1">IF(A1765&lt;$B$1,VLOOKUP(A1765,[1]DI!$A$4:$B$15000,2,FALSE),0)</f>
        <v>0</v>
      </c>
      <c r="E1765" s="123">
        <f t="shared" ca="1" si="506"/>
        <v>1</v>
      </c>
      <c r="F1765" s="123">
        <f ca="1">(TRUNC(PRODUCT($E$12:$E1764),16))</f>
        <v>1.4538200943208699</v>
      </c>
      <c r="G1765" s="123">
        <f t="shared" ca="1" si="507"/>
        <v>1.4094266487040199</v>
      </c>
      <c r="H1765" s="123">
        <f t="shared" ca="1" si="508"/>
        <v>1.0314975200000001</v>
      </c>
      <c r="I1765" s="124">
        <f t="shared" si="521"/>
        <v>1.15E-2</v>
      </c>
      <c r="J1765" s="125">
        <f t="shared" si="509"/>
        <v>45348</v>
      </c>
      <c r="K1765" s="126">
        <f t="shared" si="510"/>
        <v>76</v>
      </c>
      <c r="L1765" s="127">
        <f t="shared" si="511"/>
        <v>77</v>
      </c>
      <c r="M1765" s="128">
        <f t="shared" si="512"/>
        <v>1.003499948</v>
      </c>
      <c r="N1765" s="128">
        <f t="shared" ca="1" si="513"/>
        <v>1.035107708</v>
      </c>
      <c r="O1765" s="127">
        <f t="shared" si="514"/>
        <v>0</v>
      </c>
      <c r="P1765" s="123">
        <f t="shared" ca="1" si="515"/>
        <v>351.07708000000002</v>
      </c>
      <c r="Q1765" s="129">
        <f t="shared" si="516"/>
        <v>0</v>
      </c>
      <c r="R1765" s="130" t="str">
        <f t="shared" si="517"/>
        <v>A+J=</v>
      </c>
      <c r="S1765" s="125">
        <f t="shared" si="518"/>
        <v>45530</v>
      </c>
      <c r="T1765" s="133" t="str">
        <f t="shared" si="519"/>
        <v>-</v>
      </c>
      <c r="U1765" s="6"/>
      <c r="V1765" s="6"/>
      <c r="W1765" s="6"/>
      <c r="X1765" s="7"/>
      <c r="Y1765" s="1"/>
      <c r="Z1765" s="6"/>
      <c r="AA1765" s="7"/>
      <c r="AB1765" s="7"/>
      <c r="AC1765" s="7"/>
      <c r="AD1765" s="6"/>
      <c r="AE1765" s="8"/>
      <c r="AF1765" s="6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</row>
    <row r="1766" spans="1:212" x14ac:dyDescent="0.2">
      <c r="A1766" s="122">
        <f t="shared" si="520"/>
        <v>45460</v>
      </c>
      <c r="B1766" s="121">
        <f t="shared" ca="1" si="504"/>
        <v>10351.077079999999</v>
      </c>
      <c r="C1766" s="123">
        <f t="shared" si="505"/>
        <v>10000</v>
      </c>
      <c r="D1766" s="124">
        <f ca="1">IF(A1766&lt;$B$1,VLOOKUP(A1766,[1]DI!$A$4:$B$15000,2,FALSE),0)</f>
        <v>0.104</v>
      </c>
      <c r="E1766" s="123">
        <f t="shared" ca="1" si="506"/>
        <v>1.0003926999999999</v>
      </c>
      <c r="F1766" s="123">
        <f ca="1">(TRUNC(PRODUCT($E$12:$E1765),16))</f>
        <v>1.4538200943208699</v>
      </c>
      <c r="G1766" s="123">
        <f t="shared" ca="1" si="507"/>
        <v>1.4094266487040199</v>
      </c>
      <c r="H1766" s="123">
        <f t="shared" ca="1" si="508"/>
        <v>1.0314975200000001</v>
      </c>
      <c r="I1766" s="124">
        <f t="shared" si="521"/>
        <v>1.15E-2</v>
      </c>
      <c r="J1766" s="125">
        <f t="shared" si="509"/>
        <v>45348</v>
      </c>
      <c r="K1766" s="126">
        <f t="shared" si="510"/>
        <v>77</v>
      </c>
      <c r="L1766" s="127">
        <f t="shared" si="511"/>
        <v>77</v>
      </c>
      <c r="M1766" s="128">
        <f t="shared" si="512"/>
        <v>1.003499948</v>
      </c>
      <c r="N1766" s="128">
        <f t="shared" ca="1" si="513"/>
        <v>1.035107708</v>
      </c>
      <c r="O1766" s="127">
        <f t="shared" si="514"/>
        <v>0</v>
      </c>
      <c r="P1766" s="123">
        <f t="shared" ca="1" si="515"/>
        <v>351.07708000000002</v>
      </c>
      <c r="Q1766" s="129">
        <f t="shared" si="516"/>
        <v>0</v>
      </c>
      <c r="R1766" s="130" t="str">
        <f t="shared" si="517"/>
        <v>A+J=</v>
      </c>
      <c r="S1766" s="125">
        <f t="shared" si="518"/>
        <v>45530</v>
      </c>
      <c r="T1766" s="133" t="str">
        <f t="shared" si="519"/>
        <v>-</v>
      </c>
      <c r="U1766" s="6"/>
      <c r="V1766" s="6"/>
      <c r="W1766" s="6"/>
      <c r="X1766" s="7"/>
      <c r="Y1766" s="1"/>
      <c r="Z1766" s="6"/>
      <c r="AA1766" s="7"/>
      <c r="AB1766" s="7"/>
      <c r="AC1766" s="7"/>
      <c r="AD1766" s="6"/>
      <c r="AE1766" s="8"/>
      <c r="AF1766" s="6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</row>
    <row r="1767" spans="1:212" x14ac:dyDescent="0.2">
      <c r="A1767" s="122">
        <f t="shared" si="520"/>
        <v>45461</v>
      </c>
      <c r="B1767" s="121">
        <f t="shared" ca="1" si="504"/>
        <v>10355.61183</v>
      </c>
      <c r="C1767" s="123">
        <f t="shared" si="505"/>
        <v>10000</v>
      </c>
      <c r="D1767" s="124">
        <f ca="1">IF(A1767&lt;$B$1,VLOOKUP(A1767,[1]DI!$A$4:$B$15000,2,FALSE),0)</f>
        <v>0.104</v>
      </c>
      <c r="E1767" s="123">
        <f t="shared" ca="1" si="506"/>
        <v>1.0003926999999999</v>
      </c>
      <c r="F1767" s="123">
        <f ca="1">(TRUNC(PRODUCT($E$12:$E1766),16))</f>
        <v>1.4543910094719099</v>
      </c>
      <c r="G1767" s="123">
        <f t="shared" ca="1" si="507"/>
        <v>1.4094266487040199</v>
      </c>
      <c r="H1767" s="123">
        <f t="shared" ca="1" si="508"/>
        <v>1.0319025900000001</v>
      </c>
      <c r="I1767" s="124">
        <f t="shared" si="521"/>
        <v>1.15E-2</v>
      </c>
      <c r="J1767" s="125">
        <f t="shared" si="509"/>
        <v>45348</v>
      </c>
      <c r="K1767" s="126">
        <f t="shared" si="510"/>
        <v>78</v>
      </c>
      <c r="L1767" s="127">
        <f t="shared" si="511"/>
        <v>78</v>
      </c>
      <c r="M1767" s="128">
        <f t="shared" si="512"/>
        <v>1.0035454829999999</v>
      </c>
      <c r="N1767" s="128">
        <f t="shared" ca="1" si="513"/>
        <v>1.035561183</v>
      </c>
      <c r="O1767" s="127">
        <f t="shared" si="514"/>
        <v>0</v>
      </c>
      <c r="P1767" s="123">
        <f t="shared" ca="1" si="515"/>
        <v>355.61183</v>
      </c>
      <c r="Q1767" s="129">
        <f t="shared" si="516"/>
        <v>0</v>
      </c>
      <c r="R1767" s="130" t="str">
        <f t="shared" si="517"/>
        <v>A+J=</v>
      </c>
      <c r="S1767" s="125">
        <f t="shared" si="518"/>
        <v>45530</v>
      </c>
      <c r="T1767" s="133" t="str">
        <f t="shared" si="519"/>
        <v>-</v>
      </c>
      <c r="U1767" s="6"/>
      <c r="V1767" s="6"/>
      <c r="W1767" s="6"/>
      <c r="X1767" s="7"/>
      <c r="Y1767" s="1"/>
      <c r="Z1767" s="6"/>
      <c r="AA1767" s="7"/>
      <c r="AB1767" s="7"/>
      <c r="AC1767" s="7"/>
      <c r="AD1767" s="6"/>
      <c r="AE1767" s="8"/>
      <c r="AF1767" s="6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</row>
    <row r="1768" spans="1:212" x14ac:dyDescent="0.2">
      <c r="A1768" s="122">
        <f t="shared" si="520"/>
        <v>45462</v>
      </c>
      <c r="B1768" s="121">
        <f t="shared" ca="1" si="504"/>
        <v>10360.148569999999</v>
      </c>
      <c r="C1768" s="123">
        <f t="shared" si="505"/>
        <v>10000</v>
      </c>
      <c r="D1768" s="124">
        <f ca="1">IF(A1768&lt;$B$1,VLOOKUP(A1768,[1]DI!$A$4:$B$15000,2,FALSE),0)</f>
        <v>0.104</v>
      </c>
      <c r="E1768" s="123">
        <f t="shared" ca="1" si="506"/>
        <v>1.0003926999999999</v>
      </c>
      <c r="F1768" s="123">
        <f ca="1">(TRUNC(PRODUCT($E$12:$E1767),16))</f>
        <v>1.45496214882133</v>
      </c>
      <c r="G1768" s="123">
        <f t="shared" ca="1" si="507"/>
        <v>1.4094266487040199</v>
      </c>
      <c r="H1768" s="123">
        <f t="shared" ca="1" si="508"/>
        <v>1.03230782</v>
      </c>
      <c r="I1768" s="124">
        <f t="shared" si="521"/>
        <v>1.15E-2</v>
      </c>
      <c r="J1768" s="125">
        <f t="shared" si="509"/>
        <v>45348</v>
      </c>
      <c r="K1768" s="126">
        <f t="shared" si="510"/>
        <v>79</v>
      </c>
      <c r="L1768" s="127">
        <f t="shared" si="511"/>
        <v>79</v>
      </c>
      <c r="M1768" s="128">
        <f t="shared" si="512"/>
        <v>1.0035910189999999</v>
      </c>
      <c r="N1768" s="128">
        <f t="shared" ca="1" si="513"/>
        <v>1.0360148570000001</v>
      </c>
      <c r="O1768" s="127">
        <f t="shared" si="514"/>
        <v>0</v>
      </c>
      <c r="P1768" s="123">
        <f t="shared" ca="1" si="515"/>
        <v>360.14857000000001</v>
      </c>
      <c r="Q1768" s="129">
        <f t="shared" si="516"/>
        <v>0</v>
      </c>
      <c r="R1768" s="130" t="str">
        <f t="shared" si="517"/>
        <v>A+J=</v>
      </c>
      <c r="S1768" s="125">
        <f t="shared" si="518"/>
        <v>45530</v>
      </c>
      <c r="T1768" s="133" t="str">
        <f t="shared" si="519"/>
        <v>-</v>
      </c>
      <c r="U1768" s="6"/>
      <c r="V1768" s="6"/>
      <c r="W1768" s="6"/>
      <c r="X1768" s="7"/>
      <c r="Y1768" s="1"/>
      <c r="Z1768" s="6"/>
      <c r="AA1768" s="7"/>
      <c r="AB1768" s="7"/>
      <c r="AC1768" s="7"/>
      <c r="AD1768" s="6"/>
      <c r="AE1768" s="8"/>
      <c r="AF1768" s="6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</row>
    <row r="1769" spans="1:212" x14ac:dyDescent="0.2">
      <c r="A1769" s="122">
        <f t="shared" si="520"/>
        <v>45463</v>
      </c>
      <c r="B1769" s="121">
        <f t="shared" ca="1" si="504"/>
        <v>10364.687299990001</v>
      </c>
      <c r="C1769" s="123">
        <f t="shared" si="505"/>
        <v>10000</v>
      </c>
      <c r="D1769" s="124">
        <f ca="1">IF(A1769&lt;$B$1,VLOOKUP(A1769,[1]DI!$A$4:$B$15000,2,FALSE),0)</f>
        <v>0.104</v>
      </c>
      <c r="E1769" s="123">
        <f t="shared" ca="1" si="506"/>
        <v>1.0003926999999999</v>
      </c>
      <c r="F1769" s="123">
        <f ca="1">(TRUNC(PRODUCT($E$12:$E1768),16))</f>
        <v>1.45553351245717</v>
      </c>
      <c r="G1769" s="123">
        <f t="shared" ca="1" si="507"/>
        <v>1.4094266487040199</v>
      </c>
      <c r="H1769" s="123">
        <f t="shared" ca="1" si="508"/>
        <v>1.03271321</v>
      </c>
      <c r="I1769" s="124">
        <f t="shared" si="521"/>
        <v>1.15E-2</v>
      </c>
      <c r="J1769" s="125">
        <f t="shared" si="509"/>
        <v>45348</v>
      </c>
      <c r="K1769" s="126">
        <f t="shared" si="510"/>
        <v>80</v>
      </c>
      <c r="L1769" s="127">
        <f t="shared" si="511"/>
        <v>80</v>
      </c>
      <c r="M1769" s="128">
        <f t="shared" si="512"/>
        <v>1.0036365570000001</v>
      </c>
      <c r="N1769" s="128">
        <f t="shared" ca="1" si="513"/>
        <v>1.0364687299999999</v>
      </c>
      <c r="O1769" s="127">
        <f t="shared" si="514"/>
        <v>0</v>
      </c>
      <c r="P1769" s="123">
        <f t="shared" ca="1" si="515"/>
        <v>364.68729998999999</v>
      </c>
      <c r="Q1769" s="129">
        <f t="shared" si="516"/>
        <v>0</v>
      </c>
      <c r="R1769" s="130" t="str">
        <f t="shared" si="517"/>
        <v>A+J=</v>
      </c>
      <c r="S1769" s="125">
        <f t="shared" si="518"/>
        <v>45530</v>
      </c>
      <c r="T1769" s="133" t="str">
        <f t="shared" si="519"/>
        <v>-</v>
      </c>
      <c r="U1769" s="6"/>
      <c r="V1769" s="6"/>
      <c r="W1769" s="6"/>
      <c r="X1769" s="7"/>
      <c r="Y1769" s="1"/>
      <c r="Z1769" s="6"/>
      <c r="AA1769" s="7"/>
      <c r="AB1769" s="7"/>
      <c r="AC1769" s="7"/>
      <c r="AD1769" s="6"/>
      <c r="AE1769" s="8"/>
      <c r="AF1769" s="6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</row>
    <row r="1770" spans="1:212" x14ac:dyDescent="0.2">
      <c r="A1770" s="122">
        <f t="shared" si="520"/>
        <v>45464</v>
      </c>
      <c r="B1770" s="121">
        <f t="shared" ca="1" si="504"/>
        <v>10369.227940000001</v>
      </c>
      <c r="C1770" s="123">
        <f t="shared" si="505"/>
        <v>10000</v>
      </c>
      <c r="D1770" s="124">
        <f ca="1">IF(A1770&lt;$B$1,VLOOKUP(A1770,[1]DI!$A$4:$B$15000,2,FALSE),0)</f>
        <v>0.104</v>
      </c>
      <c r="E1770" s="123">
        <f t="shared" ca="1" si="506"/>
        <v>1.0003926999999999</v>
      </c>
      <c r="F1770" s="123">
        <f ca="1">(TRUNC(PRODUCT($E$12:$E1769),16))</f>
        <v>1.4561051004675201</v>
      </c>
      <c r="G1770" s="123">
        <f t="shared" ca="1" si="507"/>
        <v>1.4094266487040199</v>
      </c>
      <c r="H1770" s="123">
        <f t="shared" ca="1" si="508"/>
        <v>1.0331187500000001</v>
      </c>
      <c r="I1770" s="124">
        <f t="shared" si="521"/>
        <v>1.15E-2</v>
      </c>
      <c r="J1770" s="125">
        <f t="shared" si="509"/>
        <v>45348</v>
      </c>
      <c r="K1770" s="126">
        <f t="shared" si="510"/>
        <v>81</v>
      </c>
      <c r="L1770" s="127">
        <f t="shared" si="511"/>
        <v>81</v>
      </c>
      <c r="M1770" s="128">
        <f t="shared" si="512"/>
        <v>1.0036820980000001</v>
      </c>
      <c r="N1770" s="128">
        <f t="shared" ca="1" si="513"/>
        <v>1.0369227940000001</v>
      </c>
      <c r="O1770" s="127">
        <f t="shared" si="514"/>
        <v>0</v>
      </c>
      <c r="P1770" s="123">
        <f t="shared" ca="1" si="515"/>
        <v>369.22793999999999</v>
      </c>
      <c r="Q1770" s="129">
        <f t="shared" si="516"/>
        <v>0</v>
      </c>
      <c r="R1770" s="130" t="str">
        <f t="shared" si="517"/>
        <v>A+J=</v>
      </c>
      <c r="S1770" s="125">
        <f t="shared" si="518"/>
        <v>45530</v>
      </c>
      <c r="T1770" s="133" t="str">
        <f t="shared" si="519"/>
        <v>-</v>
      </c>
      <c r="U1770" s="6"/>
      <c r="V1770" s="6"/>
      <c r="W1770" s="6"/>
      <c r="X1770" s="7"/>
      <c r="Y1770" s="1"/>
      <c r="Z1770" s="6"/>
      <c r="AA1770" s="7"/>
      <c r="AB1770" s="7"/>
      <c r="AC1770" s="7"/>
      <c r="AD1770" s="6"/>
      <c r="AE1770" s="8"/>
      <c r="AF1770" s="6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</row>
    <row r="1771" spans="1:212" x14ac:dyDescent="0.2">
      <c r="A1771" s="122">
        <f t="shared" si="520"/>
        <v>45465</v>
      </c>
      <c r="B1771" s="121">
        <f t="shared" ca="1" si="504"/>
        <v>10373.77068</v>
      </c>
      <c r="C1771" s="123">
        <f t="shared" si="505"/>
        <v>10000</v>
      </c>
      <c r="D1771" s="124">
        <f ca="1">IF(A1771&lt;$B$1,VLOOKUP(A1771,[1]DI!$A$4:$B$15000,2,FALSE),0)</f>
        <v>0</v>
      </c>
      <c r="E1771" s="123">
        <f t="shared" ca="1" si="506"/>
        <v>1</v>
      </c>
      <c r="F1771" s="123">
        <f ca="1">(TRUNC(PRODUCT($E$12:$E1770),16))</f>
        <v>1.45667691294047</v>
      </c>
      <c r="G1771" s="123">
        <f t="shared" ca="1" si="507"/>
        <v>1.4094266487040199</v>
      </c>
      <c r="H1771" s="123">
        <f t="shared" ca="1" si="508"/>
        <v>1.03352446</v>
      </c>
      <c r="I1771" s="124">
        <f t="shared" si="521"/>
        <v>1.15E-2</v>
      </c>
      <c r="J1771" s="125">
        <f t="shared" si="509"/>
        <v>45348</v>
      </c>
      <c r="K1771" s="126">
        <f t="shared" si="510"/>
        <v>81</v>
      </c>
      <c r="L1771" s="127">
        <f t="shared" si="511"/>
        <v>82</v>
      </c>
      <c r="M1771" s="128">
        <f t="shared" si="512"/>
        <v>1.003727641</v>
      </c>
      <c r="N1771" s="128">
        <f t="shared" ca="1" si="513"/>
        <v>1.0373770680000001</v>
      </c>
      <c r="O1771" s="127">
        <f t="shared" si="514"/>
        <v>0</v>
      </c>
      <c r="P1771" s="123">
        <f t="shared" ca="1" si="515"/>
        <v>373.77068000000003</v>
      </c>
      <c r="Q1771" s="129">
        <f t="shared" si="516"/>
        <v>0</v>
      </c>
      <c r="R1771" s="130" t="str">
        <f t="shared" si="517"/>
        <v>A+J=</v>
      </c>
      <c r="S1771" s="125">
        <f t="shared" si="518"/>
        <v>45530</v>
      </c>
      <c r="T1771" s="133" t="str">
        <f t="shared" si="519"/>
        <v>-</v>
      </c>
      <c r="U1771" s="6"/>
      <c r="V1771" s="6"/>
      <c r="W1771" s="6"/>
      <c r="X1771" s="7"/>
      <c r="Y1771" s="1"/>
      <c r="Z1771" s="6"/>
      <c r="AA1771" s="7"/>
      <c r="AB1771" s="7"/>
      <c r="AC1771" s="7"/>
      <c r="AD1771" s="6"/>
      <c r="AE1771" s="8"/>
      <c r="AF1771" s="6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</row>
    <row r="1772" spans="1:212" x14ac:dyDescent="0.2">
      <c r="A1772" s="122">
        <f t="shared" si="520"/>
        <v>45466</v>
      </c>
      <c r="B1772" s="121">
        <f t="shared" ca="1" si="504"/>
        <v>10373.77068</v>
      </c>
      <c r="C1772" s="123">
        <f t="shared" si="505"/>
        <v>10000</v>
      </c>
      <c r="D1772" s="124">
        <f ca="1">IF(A1772&lt;$B$1,VLOOKUP(A1772,[1]DI!$A$4:$B$15000,2,FALSE),0)</f>
        <v>0</v>
      </c>
      <c r="E1772" s="123">
        <f t="shared" ca="1" si="506"/>
        <v>1</v>
      </c>
      <c r="F1772" s="123">
        <f ca="1">(TRUNC(PRODUCT($E$12:$E1771),16))</f>
        <v>1.45667691294047</v>
      </c>
      <c r="G1772" s="123">
        <f t="shared" ca="1" si="507"/>
        <v>1.4094266487040199</v>
      </c>
      <c r="H1772" s="123">
        <f t="shared" ca="1" si="508"/>
        <v>1.03352446</v>
      </c>
      <c r="I1772" s="124">
        <f t="shared" si="521"/>
        <v>1.15E-2</v>
      </c>
      <c r="J1772" s="125">
        <f t="shared" si="509"/>
        <v>45348</v>
      </c>
      <c r="K1772" s="126">
        <f t="shared" si="510"/>
        <v>81</v>
      </c>
      <c r="L1772" s="127">
        <f t="shared" si="511"/>
        <v>82</v>
      </c>
      <c r="M1772" s="128">
        <f t="shared" si="512"/>
        <v>1.003727641</v>
      </c>
      <c r="N1772" s="128">
        <f t="shared" ca="1" si="513"/>
        <v>1.0373770680000001</v>
      </c>
      <c r="O1772" s="127">
        <f t="shared" si="514"/>
        <v>0</v>
      </c>
      <c r="P1772" s="123">
        <f t="shared" ca="1" si="515"/>
        <v>373.77068000000003</v>
      </c>
      <c r="Q1772" s="129">
        <f t="shared" si="516"/>
        <v>0</v>
      </c>
      <c r="R1772" s="130" t="str">
        <f t="shared" si="517"/>
        <v>A+J=</v>
      </c>
      <c r="S1772" s="125">
        <f t="shared" si="518"/>
        <v>45530</v>
      </c>
      <c r="T1772" s="133" t="str">
        <f t="shared" si="519"/>
        <v>-</v>
      </c>
      <c r="U1772" s="6"/>
      <c r="V1772" s="6"/>
      <c r="W1772" s="6"/>
      <c r="X1772" s="7"/>
      <c r="Y1772" s="1"/>
      <c r="Z1772" s="6"/>
      <c r="AA1772" s="7"/>
      <c r="AB1772" s="7"/>
      <c r="AC1772" s="7"/>
      <c r="AD1772" s="6"/>
      <c r="AE1772" s="8"/>
      <c r="AF1772" s="6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</row>
    <row r="1773" spans="1:212" x14ac:dyDescent="0.2">
      <c r="A1773" s="122">
        <f t="shared" si="520"/>
        <v>45467</v>
      </c>
      <c r="B1773" s="121">
        <f t="shared" ca="1" si="504"/>
        <v>10373.77068</v>
      </c>
      <c r="C1773" s="123">
        <f t="shared" si="505"/>
        <v>10000</v>
      </c>
      <c r="D1773" s="124">
        <f ca="1">IF(A1773&lt;$B$1,VLOOKUP(A1773,[1]DI!$A$4:$B$15000,2,FALSE),0)</f>
        <v>0.104</v>
      </c>
      <c r="E1773" s="123">
        <f t="shared" ca="1" si="506"/>
        <v>1.0003926999999999</v>
      </c>
      <c r="F1773" s="123">
        <f ca="1">(TRUNC(PRODUCT($E$12:$E1772),16))</f>
        <v>1.45667691294047</v>
      </c>
      <c r="G1773" s="123">
        <f t="shared" ca="1" si="507"/>
        <v>1.4094266487040199</v>
      </c>
      <c r="H1773" s="123">
        <f t="shared" ca="1" si="508"/>
        <v>1.03352446</v>
      </c>
      <c r="I1773" s="124">
        <f t="shared" si="521"/>
        <v>1.15E-2</v>
      </c>
      <c r="J1773" s="125">
        <f t="shared" si="509"/>
        <v>45348</v>
      </c>
      <c r="K1773" s="126">
        <f t="shared" si="510"/>
        <v>82</v>
      </c>
      <c r="L1773" s="127">
        <f t="shared" si="511"/>
        <v>82</v>
      </c>
      <c r="M1773" s="128">
        <f t="shared" si="512"/>
        <v>1.003727641</v>
      </c>
      <c r="N1773" s="128">
        <f t="shared" ca="1" si="513"/>
        <v>1.0373770680000001</v>
      </c>
      <c r="O1773" s="127">
        <f t="shared" si="514"/>
        <v>0</v>
      </c>
      <c r="P1773" s="123">
        <f t="shared" ca="1" si="515"/>
        <v>373.77068000000003</v>
      </c>
      <c r="Q1773" s="129">
        <f t="shared" si="516"/>
        <v>0</v>
      </c>
      <c r="R1773" s="130" t="str">
        <f t="shared" si="517"/>
        <v>A+J=</v>
      </c>
      <c r="S1773" s="125">
        <f t="shared" si="518"/>
        <v>45530</v>
      </c>
      <c r="T1773" s="133" t="str">
        <f t="shared" si="519"/>
        <v>-</v>
      </c>
      <c r="U1773" s="6"/>
      <c r="V1773" s="6"/>
      <c r="W1773" s="6"/>
      <c r="X1773" s="7"/>
      <c r="Y1773" s="1"/>
      <c r="Z1773" s="6"/>
      <c r="AA1773" s="7"/>
      <c r="AB1773" s="7"/>
      <c r="AC1773" s="7"/>
      <c r="AD1773" s="6"/>
      <c r="AE1773" s="8"/>
      <c r="AF1773" s="6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</row>
    <row r="1774" spans="1:212" x14ac:dyDescent="0.2">
      <c r="A1774" s="122">
        <f t="shared" si="520"/>
        <v>45468</v>
      </c>
      <c r="B1774" s="121">
        <f t="shared" ca="1" si="504"/>
        <v>10378.3153</v>
      </c>
      <c r="C1774" s="123">
        <f t="shared" si="505"/>
        <v>10000</v>
      </c>
      <c r="D1774" s="124">
        <f ca="1">IF(A1774&lt;$B$1,VLOOKUP(A1774,[1]DI!$A$4:$B$15000,2,FALSE),0)</f>
        <v>0.104</v>
      </c>
      <c r="E1774" s="123">
        <f t="shared" ca="1" si="506"/>
        <v>1.0003926999999999</v>
      </c>
      <c r="F1774" s="123">
        <f ca="1">(TRUNC(PRODUCT($E$12:$E1773),16))</f>
        <v>1.4572489499641801</v>
      </c>
      <c r="G1774" s="123">
        <f t="shared" ca="1" si="507"/>
        <v>1.4094266487040199</v>
      </c>
      <c r="H1774" s="123">
        <f t="shared" ca="1" si="508"/>
        <v>1.0339303200000001</v>
      </c>
      <c r="I1774" s="124">
        <f t="shared" si="521"/>
        <v>1.15E-2</v>
      </c>
      <c r="J1774" s="125">
        <f t="shared" si="509"/>
        <v>45348</v>
      </c>
      <c r="K1774" s="126">
        <f t="shared" si="510"/>
        <v>83</v>
      </c>
      <c r="L1774" s="127">
        <f t="shared" si="511"/>
        <v>83</v>
      </c>
      <c r="M1774" s="128">
        <f t="shared" si="512"/>
        <v>1.003773185</v>
      </c>
      <c r="N1774" s="128">
        <f t="shared" ca="1" si="513"/>
        <v>1.0378315300000001</v>
      </c>
      <c r="O1774" s="127">
        <f t="shared" si="514"/>
        <v>0</v>
      </c>
      <c r="P1774" s="123">
        <f t="shared" ca="1" si="515"/>
        <v>378.31529999999998</v>
      </c>
      <c r="Q1774" s="129">
        <f t="shared" si="516"/>
        <v>0</v>
      </c>
      <c r="R1774" s="130" t="str">
        <f t="shared" si="517"/>
        <v>A+J=</v>
      </c>
      <c r="S1774" s="125">
        <f t="shared" si="518"/>
        <v>45530</v>
      </c>
      <c r="T1774" s="133" t="str">
        <f t="shared" si="519"/>
        <v>-</v>
      </c>
      <c r="U1774" s="6"/>
      <c r="V1774" s="6"/>
      <c r="W1774" s="6"/>
      <c r="X1774" s="7"/>
      <c r="Y1774" s="1"/>
      <c r="Z1774" s="6"/>
      <c r="AA1774" s="7"/>
      <c r="AB1774" s="7"/>
      <c r="AC1774" s="7"/>
      <c r="AD1774" s="6"/>
      <c r="AE1774" s="8"/>
      <c r="AF1774" s="6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</row>
    <row r="1775" spans="1:212" x14ac:dyDescent="0.2">
      <c r="A1775" s="122">
        <f t="shared" si="520"/>
        <v>45469</v>
      </c>
      <c r="B1775" s="121">
        <f t="shared" ca="1" si="504"/>
        <v>10382.86203</v>
      </c>
      <c r="C1775" s="123">
        <f t="shared" si="505"/>
        <v>10000</v>
      </c>
      <c r="D1775" s="124">
        <f ca="1">IF(A1775&lt;$B$1,VLOOKUP(A1775,[1]DI!$A$4:$B$15000,2,FALSE),0)</f>
        <v>0.104</v>
      </c>
      <c r="E1775" s="123">
        <f t="shared" ca="1" si="506"/>
        <v>1.0003926999999999</v>
      </c>
      <c r="F1775" s="123">
        <f ca="1">(TRUNC(PRODUCT($E$12:$E1774),16))</f>
        <v>1.4578212116268301</v>
      </c>
      <c r="G1775" s="123">
        <f t="shared" ca="1" si="507"/>
        <v>1.4094266487040199</v>
      </c>
      <c r="H1775" s="123">
        <f t="shared" ca="1" si="508"/>
        <v>1.03433635</v>
      </c>
      <c r="I1775" s="124">
        <f t="shared" si="521"/>
        <v>1.15E-2</v>
      </c>
      <c r="J1775" s="125">
        <f t="shared" si="509"/>
        <v>45348</v>
      </c>
      <c r="K1775" s="126">
        <f t="shared" si="510"/>
        <v>84</v>
      </c>
      <c r="L1775" s="127">
        <f t="shared" si="511"/>
        <v>84</v>
      </c>
      <c r="M1775" s="128">
        <f t="shared" si="512"/>
        <v>1.003818732</v>
      </c>
      <c r="N1775" s="128">
        <f t="shared" ca="1" si="513"/>
        <v>1.038286203</v>
      </c>
      <c r="O1775" s="127">
        <f t="shared" si="514"/>
        <v>0</v>
      </c>
      <c r="P1775" s="123">
        <f t="shared" ca="1" si="515"/>
        <v>382.86203</v>
      </c>
      <c r="Q1775" s="129">
        <f t="shared" si="516"/>
        <v>0</v>
      </c>
      <c r="R1775" s="130" t="str">
        <f t="shared" si="517"/>
        <v>A+J=</v>
      </c>
      <c r="S1775" s="125">
        <f t="shared" si="518"/>
        <v>45530</v>
      </c>
      <c r="T1775" s="133" t="str">
        <f t="shared" si="519"/>
        <v>-</v>
      </c>
      <c r="U1775" s="6"/>
      <c r="V1775" s="6"/>
      <c r="W1775" s="6"/>
      <c r="X1775" s="7"/>
      <c r="Y1775" s="1"/>
      <c r="Z1775" s="6"/>
      <c r="AA1775" s="7"/>
      <c r="AB1775" s="7"/>
      <c r="AC1775" s="7"/>
      <c r="AD1775" s="6"/>
      <c r="AE1775" s="8"/>
      <c r="AF1775" s="6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</row>
    <row r="1776" spans="1:212" x14ac:dyDescent="0.2">
      <c r="A1776" s="122">
        <f t="shared" si="520"/>
        <v>45470</v>
      </c>
      <c r="B1776" s="121">
        <f t="shared" ca="1" si="504"/>
        <v>10387.41066</v>
      </c>
      <c r="C1776" s="123">
        <f t="shared" si="505"/>
        <v>10000</v>
      </c>
      <c r="D1776" s="124">
        <f ca="1">IF(A1776&lt;$B$1,VLOOKUP(A1776,[1]DI!$A$4:$B$15000,2,FALSE),0)</f>
        <v>0.104</v>
      </c>
      <c r="E1776" s="123">
        <f t="shared" ca="1" si="506"/>
        <v>1.0003926999999999</v>
      </c>
      <c r="F1776" s="123">
        <f ca="1">(TRUNC(PRODUCT($E$12:$E1775),16))</f>
        <v>1.4583936980166401</v>
      </c>
      <c r="G1776" s="123">
        <f t="shared" ca="1" si="507"/>
        <v>1.4094266487040199</v>
      </c>
      <c r="H1776" s="123">
        <f t="shared" ca="1" si="508"/>
        <v>1.0347425299999999</v>
      </c>
      <c r="I1776" s="124">
        <f t="shared" si="521"/>
        <v>1.15E-2</v>
      </c>
      <c r="J1776" s="125">
        <f t="shared" si="509"/>
        <v>45348</v>
      </c>
      <c r="K1776" s="126">
        <f t="shared" si="510"/>
        <v>85</v>
      </c>
      <c r="L1776" s="127">
        <f t="shared" si="511"/>
        <v>85</v>
      </c>
      <c r="M1776" s="128">
        <f t="shared" si="512"/>
        <v>1.003864281</v>
      </c>
      <c r="N1776" s="128">
        <f t="shared" ca="1" si="513"/>
        <v>1.038741066</v>
      </c>
      <c r="O1776" s="127">
        <f t="shared" si="514"/>
        <v>0</v>
      </c>
      <c r="P1776" s="123">
        <f t="shared" ca="1" si="515"/>
        <v>387.41066000000001</v>
      </c>
      <c r="Q1776" s="129">
        <f t="shared" si="516"/>
        <v>0</v>
      </c>
      <c r="R1776" s="130" t="str">
        <f t="shared" si="517"/>
        <v>A+J=</v>
      </c>
      <c r="S1776" s="125">
        <f t="shared" si="518"/>
        <v>45530</v>
      </c>
      <c r="T1776" s="133" t="str">
        <f t="shared" si="519"/>
        <v>-</v>
      </c>
      <c r="U1776" s="6"/>
      <c r="V1776" s="6"/>
      <c r="W1776" s="6"/>
      <c r="X1776" s="7"/>
      <c r="Y1776" s="1"/>
      <c r="Z1776" s="6"/>
      <c r="AA1776" s="7"/>
      <c r="AB1776" s="7"/>
      <c r="AC1776" s="7"/>
      <c r="AD1776" s="6"/>
      <c r="AE1776" s="8"/>
      <c r="AF1776" s="6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</row>
    <row r="1777" spans="1:212" x14ac:dyDescent="0.2">
      <c r="A1777" s="122">
        <f t="shared" si="520"/>
        <v>45471</v>
      </c>
      <c r="B1777" s="121">
        <f t="shared" ca="1" si="504"/>
        <v>10391.961279990001</v>
      </c>
      <c r="C1777" s="123">
        <f t="shared" si="505"/>
        <v>10000</v>
      </c>
      <c r="D1777" s="124">
        <f ca="1">IF(A1777&lt;$B$1,VLOOKUP(A1777,[1]DI!$A$4:$B$15000,2,FALSE),0)</f>
        <v>0.104</v>
      </c>
      <c r="E1777" s="123">
        <f t="shared" ca="1" si="506"/>
        <v>1.0003926999999999</v>
      </c>
      <c r="F1777" s="123">
        <f ca="1">(TRUNC(PRODUCT($E$12:$E1776),16))</f>
        <v>1.4589664092218499</v>
      </c>
      <c r="G1777" s="123">
        <f t="shared" ca="1" si="507"/>
        <v>1.4094266487040199</v>
      </c>
      <c r="H1777" s="123">
        <f t="shared" ca="1" si="508"/>
        <v>1.03514887</v>
      </c>
      <c r="I1777" s="124">
        <f t="shared" si="521"/>
        <v>1.15E-2</v>
      </c>
      <c r="J1777" s="125">
        <f t="shared" si="509"/>
        <v>45348</v>
      </c>
      <c r="K1777" s="126">
        <f t="shared" si="510"/>
        <v>86</v>
      </c>
      <c r="L1777" s="127">
        <f t="shared" si="511"/>
        <v>86</v>
      </c>
      <c r="M1777" s="128">
        <f t="shared" si="512"/>
        <v>1.0039098319999999</v>
      </c>
      <c r="N1777" s="128">
        <f t="shared" ca="1" si="513"/>
        <v>1.0391961279999999</v>
      </c>
      <c r="O1777" s="127">
        <f t="shared" si="514"/>
        <v>0</v>
      </c>
      <c r="P1777" s="123">
        <f t="shared" ca="1" si="515"/>
        <v>391.96127998999998</v>
      </c>
      <c r="Q1777" s="129">
        <f t="shared" si="516"/>
        <v>0</v>
      </c>
      <c r="R1777" s="130" t="str">
        <f t="shared" si="517"/>
        <v>A+J=</v>
      </c>
      <c r="S1777" s="125">
        <f t="shared" si="518"/>
        <v>45530</v>
      </c>
      <c r="T1777" s="133" t="str">
        <f t="shared" si="519"/>
        <v>-</v>
      </c>
      <c r="U1777" s="6"/>
      <c r="V1777" s="6"/>
      <c r="W1777" s="6"/>
      <c r="X1777" s="7"/>
      <c r="Y1777" s="1"/>
      <c r="Z1777" s="6"/>
      <c r="AA1777" s="7"/>
      <c r="AB1777" s="7"/>
      <c r="AC1777" s="7"/>
      <c r="AD1777" s="6"/>
      <c r="AE1777" s="8"/>
      <c r="AF1777" s="6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</row>
    <row r="1778" spans="1:212" x14ac:dyDescent="0.2">
      <c r="A1778" s="122">
        <f t="shared" si="520"/>
        <v>45472</v>
      </c>
      <c r="B1778" s="121">
        <f t="shared" ca="1" si="504"/>
        <v>10396.51399999</v>
      </c>
      <c r="C1778" s="123">
        <f t="shared" si="505"/>
        <v>10000</v>
      </c>
      <c r="D1778" s="124">
        <f ca="1">IF(A1778&lt;$B$1,VLOOKUP(A1778,[1]DI!$A$4:$B$15000,2,FALSE),0)</f>
        <v>0</v>
      </c>
      <c r="E1778" s="123">
        <f t="shared" ca="1" si="506"/>
        <v>1</v>
      </c>
      <c r="F1778" s="123">
        <f ca="1">(TRUNC(PRODUCT($E$12:$E1777),16))</f>
        <v>1.4595393453307499</v>
      </c>
      <c r="G1778" s="123">
        <f t="shared" ca="1" si="507"/>
        <v>1.4094266487040199</v>
      </c>
      <c r="H1778" s="123">
        <f t="shared" ca="1" si="508"/>
        <v>1.0355553799999999</v>
      </c>
      <c r="I1778" s="124">
        <f t="shared" si="521"/>
        <v>1.15E-2</v>
      </c>
      <c r="J1778" s="125">
        <f t="shared" si="509"/>
        <v>45348</v>
      </c>
      <c r="K1778" s="126">
        <f t="shared" si="510"/>
        <v>86</v>
      </c>
      <c r="L1778" s="127">
        <f t="shared" si="511"/>
        <v>87</v>
      </c>
      <c r="M1778" s="128">
        <f t="shared" si="512"/>
        <v>1.003955385</v>
      </c>
      <c r="N1778" s="128">
        <f t="shared" ca="1" si="513"/>
        <v>1.0396513999999999</v>
      </c>
      <c r="O1778" s="127">
        <f t="shared" si="514"/>
        <v>0</v>
      </c>
      <c r="P1778" s="123">
        <f t="shared" ca="1" si="515"/>
        <v>396.51399999</v>
      </c>
      <c r="Q1778" s="129">
        <f t="shared" si="516"/>
        <v>0</v>
      </c>
      <c r="R1778" s="130" t="str">
        <f t="shared" si="517"/>
        <v>A+J=</v>
      </c>
      <c r="S1778" s="125">
        <f t="shared" si="518"/>
        <v>45530</v>
      </c>
      <c r="T1778" s="133" t="str">
        <f t="shared" si="519"/>
        <v>-</v>
      </c>
      <c r="U1778" s="6"/>
      <c r="V1778" s="6"/>
      <c r="W1778" s="6"/>
      <c r="X1778" s="7"/>
      <c r="Y1778" s="1"/>
      <c r="Z1778" s="6"/>
      <c r="AA1778" s="7"/>
      <c r="AB1778" s="7"/>
      <c r="AC1778" s="7"/>
      <c r="AD1778" s="6"/>
      <c r="AE1778" s="8"/>
      <c r="AF1778" s="6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</row>
    <row r="1779" spans="1:212" x14ac:dyDescent="0.2">
      <c r="A1779" s="122">
        <f t="shared" si="520"/>
        <v>45473</v>
      </c>
      <c r="B1779" s="121">
        <f t="shared" ca="1" si="504"/>
        <v>10396.51399999</v>
      </c>
      <c r="C1779" s="123">
        <f t="shared" si="505"/>
        <v>10000</v>
      </c>
      <c r="D1779" s="124">
        <f ca="1">IF(A1779&lt;$B$1,VLOOKUP(A1779,[1]DI!$A$4:$B$15000,2,FALSE),0)</f>
        <v>0</v>
      </c>
      <c r="E1779" s="123">
        <f t="shared" ca="1" si="506"/>
        <v>1</v>
      </c>
      <c r="F1779" s="123">
        <f ca="1">(TRUNC(PRODUCT($E$12:$E1778),16))</f>
        <v>1.4595393453307499</v>
      </c>
      <c r="G1779" s="123">
        <f t="shared" ca="1" si="507"/>
        <v>1.4094266487040199</v>
      </c>
      <c r="H1779" s="123">
        <f t="shared" ca="1" si="508"/>
        <v>1.0355553799999999</v>
      </c>
      <c r="I1779" s="124">
        <f t="shared" si="521"/>
        <v>1.15E-2</v>
      </c>
      <c r="J1779" s="125">
        <f t="shared" si="509"/>
        <v>45348</v>
      </c>
      <c r="K1779" s="126">
        <f t="shared" si="510"/>
        <v>86</v>
      </c>
      <c r="L1779" s="127">
        <f t="shared" si="511"/>
        <v>87</v>
      </c>
      <c r="M1779" s="128">
        <f t="shared" si="512"/>
        <v>1.003955385</v>
      </c>
      <c r="N1779" s="128">
        <f t="shared" ca="1" si="513"/>
        <v>1.0396513999999999</v>
      </c>
      <c r="O1779" s="127">
        <f t="shared" si="514"/>
        <v>0</v>
      </c>
      <c r="P1779" s="123">
        <f t="shared" ca="1" si="515"/>
        <v>396.51399999</v>
      </c>
      <c r="Q1779" s="129">
        <f t="shared" si="516"/>
        <v>0</v>
      </c>
      <c r="R1779" s="130" t="str">
        <f t="shared" si="517"/>
        <v>A+J=</v>
      </c>
      <c r="S1779" s="125">
        <f t="shared" si="518"/>
        <v>45530</v>
      </c>
      <c r="T1779" s="133" t="str">
        <f t="shared" si="519"/>
        <v>-</v>
      </c>
      <c r="U1779" s="6"/>
      <c r="V1779" s="6"/>
      <c r="W1779" s="6"/>
      <c r="X1779" s="7"/>
      <c r="Y1779" s="1"/>
      <c r="Z1779" s="6"/>
      <c r="AA1779" s="7"/>
      <c r="AB1779" s="7"/>
      <c r="AC1779" s="7"/>
      <c r="AD1779" s="6"/>
      <c r="AE1779" s="8"/>
      <c r="AF1779" s="6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</row>
    <row r="1780" spans="1:212" x14ac:dyDescent="0.2">
      <c r="A1780" s="122">
        <f t="shared" si="520"/>
        <v>45474</v>
      </c>
      <c r="B1780" s="121">
        <f t="shared" ca="1" si="504"/>
        <v>10396.51399999</v>
      </c>
      <c r="C1780" s="123">
        <f t="shared" si="505"/>
        <v>10000</v>
      </c>
      <c r="D1780" s="124">
        <f ca="1">IF(A1780&lt;$B$1,VLOOKUP(A1780,[1]DI!$A$4:$B$15000,2,FALSE),0)</f>
        <v>0.104</v>
      </c>
      <c r="E1780" s="123">
        <f t="shared" ca="1" si="506"/>
        <v>1.0003926999999999</v>
      </c>
      <c r="F1780" s="123">
        <f ca="1">(TRUNC(PRODUCT($E$12:$E1779),16))</f>
        <v>1.4595393453307499</v>
      </c>
      <c r="G1780" s="123">
        <f t="shared" ca="1" si="507"/>
        <v>1.4094266487040199</v>
      </c>
      <c r="H1780" s="123">
        <f t="shared" ca="1" si="508"/>
        <v>1.0355553799999999</v>
      </c>
      <c r="I1780" s="124">
        <f t="shared" si="521"/>
        <v>1.15E-2</v>
      </c>
      <c r="J1780" s="125">
        <f t="shared" si="509"/>
        <v>45348</v>
      </c>
      <c r="K1780" s="126">
        <f t="shared" si="510"/>
        <v>87</v>
      </c>
      <c r="L1780" s="127">
        <f t="shared" si="511"/>
        <v>87</v>
      </c>
      <c r="M1780" s="128">
        <f t="shared" si="512"/>
        <v>1.003955385</v>
      </c>
      <c r="N1780" s="128">
        <f t="shared" ca="1" si="513"/>
        <v>1.0396513999999999</v>
      </c>
      <c r="O1780" s="127">
        <f t="shared" si="514"/>
        <v>0</v>
      </c>
      <c r="P1780" s="123">
        <f t="shared" ca="1" si="515"/>
        <v>396.51399999</v>
      </c>
      <c r="Q1780" s="129">
        <f t="shared" si="516"/>
        <v>0</v>
      </c>
      <c r="R1780" s="130" t="str">
        <f t="shared" si="517"/>
        <v>A+J=</v>
      </c>
      <c r="S1780" s="125">
        <f t="shared" si="518"/>
        <v>45530</v>
      </c>
      <c r="T1780" s="133" t="str">
        <f t="shared" si="519"/>
        <v>-</v>
      </c>
      <c r="U1780" s="6"/>
      <c r="V1780" s="6"/>
      <c r="W1780" s="6"/>
      <c r="X1780" s="7"/>
      <c r="Y1780" s="1"/>
      <c r="Z1780" s="6"/>
      <c r="AA1780" s="7"/>
      <c r="AB1780" s="7"/>
      <c r="AC1780" s="7"/>
      <c r="AD1780" s="6"/>
      <c r="AE1780" s="8"/>
      <c r="AF1780" s="6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</row>
    <row r="1781" spans="1:212" x14ac:dyDescent="0.2">
      <c r="A1781" s="122">
        <f t="shared" si="520"/>
        <v>45475</v>
      </c>
      <c r="B1781" s="121">
        <f t="shared" ca="1" si="504"/>
        <v>10401.06862</v>
      </c>
      <c r="C1781" s="123">
        <f t="shared" si="505"/>
        <v>10000</v>
      </c>
      <c r="D1781" s="124">
        <f ca="1">IF(A1781&lt;$B$1,VLOOKUP(A1781,[1]DI!$A$4:$B$15000,2,FALSE),0)</f>
        <v>0.104</v>
      </c>
      <c r="E1781" s="123">
        <f t="shared" ca="1" si="506"/>
        <v>1.0003926999999999</v>
      </c>
      <c r="F1781" s="123">
        <f ca="1">(TRUNC(PRODUCT($E$12:$E1780),16))</f>
        <v>1.46011250643166</v>
      </c>
      <c r="G1781" s="123">
        <f t="shared" ca="1" si="507"/>
        <v>1.4094266487040199</v>
      </c>
      <c r="H1781" s="123">
        <f t="shared" ca="1" si="508"/>
        <v>1.03596204</v>
      </c>
      <c r="I1781" s="124">
        <f t="shared" si="521"/>
        <v>1.15E-2</v>
      </c>
      <c r="J1781" s="125">
        <f t="shared" si="509"/>
        <v>45348</v>
      </c>
      <c r="K1781" s="126">
        <f t="shared" si="510"/>
        <v>88</v>
      </c>
      <c r="L1781" s="127">
        <f t="shared" si="511"/>
        <v>88</v>
      </c>
      <c r="M1781" s="128">
        <f t="shared" si="512"/>
        <v>1.0040009400000001</v>
      </c>
      <c r="N1781" s="128">
        <f t="shared" ca="1" si="513"/>
        <v>1.040106862</v>
      </c>
      <c r="O1781" s="127">
        <f t="shared" si="514"/>
        <v>0</v>
      </c>
      <c r="P1781" s="123">
        <f t="shared" ca="1" si="515"/>
        <v>401.06862000000001</v>
      </c>
      <c r="Q1781" s="129">
        <f t="shared" si="516"/>
        <v>0</v>
      </c>
      <c r="R1781" s="130" t="str">
        <f t="shared" si="517"/>
        <v>A+J=</v>
      </c>
      <c r="S1781" s="125">
        <f t="shared" si="518"/>
        <v>45530</v>
      </c>
      <c r="T1781" s="133" t="str">
        <f t="shared" si="519"/>
        <v>-</v>
      </c>
      <c r="U1781" s="6"/>
      <c r="V1781" s="6"/>
      <c r="W1781" s="6"/>
      <c r="X1781" s="7"/>
      <c r="Y1781" s="1"/>
      <c r="Z1781" s="6"/>
      <c r="AA1781" s="7"/>
      <c r="AB1781" s="7"/>
      <c r="AC1781" s="7"/>
      <c r="AD1781" s="6"/>
      <c r="AE1781" s="8"/>
      <c r="AF1781" s="6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</row>
    <row r="1782" spans="1:212" x14ac:dyDescent="0.2">
      <c r="A1782" s="122">
        <f t="shared" si="520"/>
        <v>45476</v>
      </c>
      <c r="B1782" s="121">
        <f t="shared" ref="B1782:B1837" ca="1" si="522">IF(A1782&lt;=TODAY(),C1782+P1782,IF(AND(A1782&gt;TODAY(),A1782&lt;=$B$1),IF(VLOOKUP(TODAY(),$A$10:$D$5000,4,FALSE)=0,"n.d",C1782+P1782),"n.d"))</f>
        <v>10405.62523</v>
      </c>
      <c r="C1782" s="123">
        <f t="shared" ref="C1782:C1837" si="523">(C1781-Q1781)</f>
        <v>10000</v>
      </c>
      <c r="D1782" s="124">
        <f ca="1">IF(A1782&lt;$B$1,VLOOKUP(A1782,[1]DI!$A$4:$B$15000,2,FALSE),0)</f>
        <v>0.104</v>
      </c>
      <c r="E1782" s="123">
        <f t="shared" ref="E1782:E1837" ca="1" si="524">IF(A1782&lt;A$10,1,ROUND(((1+D1782)^(1/252)),8))</f>
        <v>1.0003926999999999</v>
      </c>
      <c r="F1782" s="123">
        <f ca="1">(TRUNC(PRODUCT($E$12:$E1781),16))</f>
        <v>1.46068589261294</v>
      </c>
      <c r="G1782" s="123">
        <f t="shared" ref="G1782:G1837" ca="1" si="525">IF(O1781&gt;0,F1781,G1781)</f>
        <v>1.4094266487040199</v>
      </c>
      <c r="H1782" s="123">
        <f t="shared" ref="H1782:H1837" ca="1" si="526">ROUND(F1782/G1782,8)</f>
        <v>1.0363688600000001</v>
      </c>
      <c r="I1782" s="124">
        <f t="shared" si="521"/>
        <v>1.15E-2</v>
      </c>
      <c r="J1782" s="125">
        <f t="shared" ref="J1782:J1837" si="527">IF(O1781&gt;0,VLOOKUP(O1781,V$12:AF$48,2),J1781)</f>
        <v>45348</v>
      </c>
      <c r="K1782" s="126">
        <f t="shared" ref="K1782:K1837" si="528">IF(A1782&gt;J1782,IF(NETWORKDAYS(J1782,A1782,$V$52:$V$436)-1=0,1,NETWORKDAYS(J1782,A1782,$V$52:$V$436)-1),0)</f>
        <v>89</v>
      </c>
      <c r="L1782" s="127">
        <f t="shared" ref="L1782:L1837" si="529">IF(AND(K1782=1,K1781=1),1,IF(K1782&gt;0,IF(K1782=K1781,K1782+1,K1782),0))</f>
        <v>89</v>
      </c>
      <c r="M1782" s="128">
        <f t="shared" ref="M1782:M1837" si="530">ROUND((I1782+1)^(L1782/252),9)</f>
        <v>1.004046497</v>
      </c>
      <c r="N1782" s="128">
        <f t="shared" ref="N1782:N1837" ca="1" si="531">ROUND(H1782*M1782,9)</f>
        <v>1.040562523</v>
      </c>
      <c r="O1782" s="127">
        <f t="shared" ref="O1782:O1837" si="532">IF(VLOOKUP(A1782,W$12:AD$48,8)=VLOOKUP(A1781,W$12:AD$48,8),0,VLOOKUP(A1782,W$12:AD$48,8))</f>
        <v>0</v>
      </c>
      <c r="P1782" s="123">
        <f t="shared" ref="P1782:P1837" ca="1" si="533">TRUNC(((N1782-1)*C1782),8)</f>
        <v>405.62522999999999</v>
      </c>
      <c r="Q1782" s="129">
        <f t="shared" ref="Q1782:Q1837" si="534">IF(O1782&gt;0,VLOOKUP(O1782,$V$12:$AA$48,6),0)</f>
        <v>0</v>
      </c>
      <c r="R1782" s="130" t="str">
        <f t="shared" ref="R1782:R1837" si="535">IF(O1781&gt;0,VLOOKUP(O1781,V$12:AF$48,10),R1781)</f>
        <v>A+J=</v>
      </c>
      <c r="S1782" s="125">
        <f t="shared" ref="S1782:S1837" si="536">IF(O1781&gt;0,VLOOKUP(O1781,V$12:AF$48,11),S1781)</f>
        <v>45530</v>
      </c>
      <c r="T1782" s="133" t="str">
        <f t="shared" ref="T1782:T1837" si="537">IF(O1782&gt;0,(P1782+Q1782)*T$9,"-")</f>
        <v>-</v>
      </c>
      <c r="U1782" s="6"/>
      <c r="V1782" s="6"/>
      <c r="W1782" s="6"/>
      <c r="X1782" s="7"/>
      <c r="Y1782" s="1"/>
      <c r="Z1782" s="6"/>
      <c r="AA1782" s="7"/>
      <c r="AB1782" s="7"/>
      <c r="AC1782" s="7"/>
      <c r="AD1782" s="6"/>
      <c r="AE1782" s="8"/>
      <c r="AF1782" s="6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</row>
    <row r="1783" spans="1:212" x14ac:dyDescent="0.2">
      <c r="A1783" s="122">
        <f t="shared" si="520"/>
        <v>45477</v>
      </c>
      <c r="B1783" s="121">
        <f t="shared" ca="1" si="522"/>
        <v>10410.183849999999</v>
      </c>
      <c r="C1783" s="123">
        <f t="shared" si="523"/>
        <v>10000</v>
      </c>
      <c r="D1783" s="124">
        <f ca="1">IF(A1783&lt;$B$1,VLOOKUP(A1783,[1]DI!$A$4:$B$15000,2,FALSE),0)</f>
        <v>0.104</v>
      </c>
      <c r="E1783" s="123">
        <f t="shared" ca="1" si="524"/>
        <v>1.0003926999999999</v>
      </c>
      <c r="F1783" s="123">
        <f ca="1">(TRUNC(PRODUCT($E$12:$E1782),16))</f>
        <v>1.4612595039629701</v>
      </c>
      <c r="G1783" s="123">
        <f t="shared" ca="1" si="525"/>
        <v>1.4094266487040199</v>
      </c>
      <c r="H1783" s="123">
        <f t="shared" ca="1" si="526"/>
        <v>1.03677584</v>
      </c>
      <c r="I1783" s="124">
        <f t="shared" si="521"/>
        <v>1.15E-2</v>
      </c>
      <c r="J1783" s="125">
        <f t="shared" si="527"/>
        <v>45348</v>
      </c>
      <c r="K1783" s="126">
        <f t="shared" si="528"/>
        <v>90</v>
      </c>
      <c r="L1783" s="127">
        <f t="shared" si="529"/>
        <v>90</v>
      </c>
      <c r="M1783" s="128">
        <f t="shared" si="530"/>
        <v>1.004092056</v>
      </c>
      <c r="N1783" s="128">
        <f t="shared" ca="1" si="531"/>
        <v>1.0410183850000001</v>
      </c>
      <c r="O1783" s="127">
        <f t="shared" si="532"/>
        <v>0</v>
      </c>
      <c r="P1783" s="123">
        <f t="shared" ca="1" si="533"/>
        <v>410.18385000000001</v>
      </c>
      <c r="Q1783" s="129">
        <f t="shared" si="534"/>
        <v>0</v>
      </c>
      <c r="R1783" s="130" t="str">
        <f t="shared" si="535"/>
        <v>A+J=</v>
      </c>
      <c r="S1783" s="125">
        <f t="shared" si="536"/>
        <v>45530</v>
      </c>
      <c r="T1783" s="133" t="str">
        <f t="shared" si="537"/>
        <v>-</v>
      </c>
      <c r="U1783" s="6"/>
      <c r="V1783" s="6"/>
      <c r="W1783" s="6"/>
      <c r="X1783" s="7"/>
      <c r="Y1783" s="1"/>
      <c r="Z1783" s="6"/>
      <c r="AA1783" s="7"/>
      <c r="AB1783" s="7"/>
      <c r="AC1783" s="7"/>
      <c r="AD1783" s="6"/>
      <c r="AE1783" s="8"/>
      <c r="AF1783" s="6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</row>
    <row r="1784" spans="1:212" x14ac:dyDescent="0.2">
      <c r="A1784" s="122">
        <f t="shared" si="520"/>
        <v>45478</v>
      </c>
      <c r="B1784" s="121">
        <f t="shared" ca="1" si="522"/>
        <v>10414.744559999999</v>
      </c>
      <c r="C1784" s="123">
        <f t="shared" si="523"/>
        <v>10000</v>
      </c>
      <c r="D1784" s="124">
        <f ca="1">IF(A1784&lt;$B$1,VLOOKUP(A1784,[1]DI!$A$4:$B$15000,2,FALSE),0)</f>
        <v>0.104</v>
      </c>
      <c r="E1784" s="123">
        <f t="shared" ca="1" si="524"/>
        <v>1.0003926999999999</v>
      </c>
      <c r="F1784" s="123">
        <f ca="1">(TRUNC(PRODUCT($E$12:$E1783),16))</f>
        <v>1.46183334057017</v>
      </c>
      <c r="G1784" s="123">
        <f t="shared" ca="1" si="525"/>
        <v>1.4094266487040199</v>
      </c>
      <c r="H1784" s="123">
        <f t="shared" ca="1" si="526"/>
        <v>1.03718299</v>
      </c>
      <c r="I1784" s="124">
        <f t="shared" si="521"/>
        <v>1.15E-2</v>
      </c>
      <c r="J1784" s="125">
        <f t="shared" si="527"/>
        <v>45348</v>
      </c>
      <c r="K1784" s="126">
        <f t="shared" si="528"/>
        <v>91</v>
      </c>
      <c r="L1784" s="127">
        <f t="shared" si="529"/>
        <v>91</v>
      </c>
      <c r="M1784" s="128">
        <f t="shared" si="530"/>
        <v>1.004137617</v>
      </c>
      <c r="N1784" s="128">
        <f t="shared" ca="1" si="531"/>
        <v>1.041474456</v>
      </c>
      <c r="O1784" s="127">
        <f t="shared" si="532"/>
        <v>0</v>
      </c>
      <c r="P1784" s="123">
        <f t="shared" ca="1" si="533"/>
        <v>414.74455999999998</v>
      </c>
      <c r="Q1784" s="129">
        <f t="shared" si="534"/>
        <v>0</v>
      </c>
      <c r="R1784" s="130" t="str">
        <f t="shared" si="535"/>
        <v>A+J=</v>
      </c>
      <c r="S1784" s="125">
        <f t="shared" si="536"/>
        <v>45530</v>
      </c>
      <c r="T1784" s="133" t="str">
        <f t="shared" si="537"/>
        <v>-</v>
      </c>
      <c r="U1784" s="6"/>
      <c r="V1784" s="6"/>
      <c r="W1784" s="6"/>
      <c r="X1784" s="7"/>
      <c r="Y1784" s="1"/>
      <c r="Z1784" s="6"/>
      <c r="AA1784" s="7"/>
      <c r="AB1784" s="7"/>
      <c r="AC1784" s="7"/>
      <c r="AD1784" s="6"/>
      <c r="AE1784" s="8"/>
      <c r="AF1784" s="6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</row>
    <row r="1785" spans="1:212" x14ac:dyDescent="0.2">
      <c r="A1785" s="122">
        <f t="shared" si="520"/>
        <v>45479</v>
      </c>
      <c r="B1785" s="121">
        <f t="shared" ca="1" si="522"/>
        <v>10419.30717</v>
      </c>
      <c r="C1785" s="123">
        <f t="shared" si="523"/>
        <v>10000</v>
      </c>
      <c r="D1785" s="124">
        <f ca="1">IF(A1785&lt;$B$1,VLOOKUP(A1785,[1]DI!$A$4:$B$15000,2,FALSE),0)</f>
        <v>0</v>
      </c>
      <c r="E1785" s="123">
        <f t="shared" ca="1" si="524"/>
        <v>1</v>
      </c>
      <c r="F1785" s="123">
        <f ca="1">(TRUNC(PRODUCT($E$12:$E1784),16))</f>
        <v>1.46240740252301</v>
      </c>
      <c r="G1785" s="123">
        <f t="shared" ca="1" si="525"/>
        <v>1.4094266487040199</v>
      </c>
      <c r="H1785" s="123">
        <f t="shared" ca="1" si="526"/>
        <v>1.03759029</v>
      </c>
      <c r="I1785" s="124">
        <f t="shared" si="521"/>
        <v>1.15E-2</v>
      </c>
      <c r="J1785" s="125">
        <f t="shared" si="527"/>
        <v>45348</v>
      </c>
      <c r="K1785" s="126">
        <f t="shared" si="528"/>
        <v>91</v>
      </c>
      <c r="L1785" s="127">
        <f t="shared" si="529"/>
        <v>92</v>
      </c>
      <c r="M1785" s="128">
        <f t="shared" si="530"/>
        <v>1.0041831800000001</v>
      </c>
      <c r="N1785" s="128">
        <f t="shared" ca="1" si="531"/>
        <v>1.0419307170000001</v>
      </c>
      <c r="O1785" s="127">
        <f t="shared" si="532"/>
        <v>0</v>
      </c>
      <c r="P1785" s="123">
        <f t="shared" ca="1" si="533"/>
        <v>419.30716999999999</v>
      </c>
      <c r="Q1785" s="129">
        <f t="shared" si="534"/>
        <v>0</v>
      </c>
      <c r="R1785" s="130" t="str">
        <f t="shared" si="535"/>
        <v>A+J=</v>
      </c>
      <c r="S1785" s="125">
        <f t="shared" si="536"/>
        <v>45530</v>
      </c>
      <c r="T1785" s="133" t="str">
        <f t="shared" si="537"/>
        <v>-</v>
      </c>
      <c r="U1785" s="6"/>
      <c r="V1785" s="6"/>
      <c r="W1785" s="6"/>
      <c r="X1785" s="7"/>
      <c r="Y1785" s="1"/>
      <c r="Z1785" s="6"/>
      <c r="AA1785" s="7"/>
      <c r="AB1785" s="7"/>
      <c r="AC1785" s="7"/>
      <c r="AD1785" s="6"/>
      <c r="AE1785" s="8"/>
      <c r="AF1785" s="6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</row>
    <row r="1786" spans="1:212" x14ac:dyDescent="0.2">
      <c r="A1786" s="122">
        <f t="shared" si="520"/>
        <v>45480</v>
      </c>
      <c r="B1786" s="121">
        <f t="shared" ca="1" si="522"/>
        <v>10419.30717</v>
      </c>
      <c r="C1786" s="123">
        <f t="shared" si="523"/>
        <v>10000</v>
      </c>
      <c r="D1786" s="124">
        <f ca="1">IF(A1786&lt;$B$1,VLOOKUP(A1786,[1]DI!$A$4:$B$15000,2,FALSE),0)</f>
        <v>0</v>
      </c>
      <c r="E1786" s="123">
        <f t="shared" ca="1" si="524"/>
        <v>1</v>
      </c>
      <c r="F1786" s="123">
        <f ca="1">(TRUNC(PRODUCT($E$12:$E1785),16))</f>
        <v>1.46240740252301</v>
      </c>
      <c r="G1786" s="123">
        <f t="shared" ca="1" si="525"/>
        <v>1.4094266487040199</v>
      </c>
      <c r="H1786" s="123">
        <f t="shared" ca="1" si="526"/>
        <v>1.03759029</v>
      </c>
      <c r="I1786" s="124">
        <f t="shared" si="521"/>
        <v>1.15E-2</v>
      </c>
      <c r="J1786" s="125">
        <f t="shared" si="527"/>
        <v>45348</v>
      </c>
      <c r="K1786" s="126">
        <f t="shared" si="528"/>
        <v>91</v>
      </c>
      <c r="L1786" s="127">
        <f t="shared" si="529"/>
        <v>92</v>
      </c>
      <c r="M1786" s="128">
        <f t="shared" si="530"/>
        <v>1.0041831800000001</v>
      </c>
      <c r="N1786" s="128">
        <f t="shared" ca="1" si="531"/>
        <v>1.0419307170000001</v>
      </c>
      <c r="O1786" s="127">
        <f t="shared" si="532"/>
        <v>0</v>
      </c>
      <c r="P1786" s="123">
        <f t="shared" ca="1" si="533"/>
        <v>419.30716999999999</v>
      </c>
      <c r="Q1786" s="129">
        <f t="shared" si="534"/>
        <v>0</v>
      </c>
      <c r="R1786" s="130" t="str">
        <f t="shared" si="535"/>
        <v>A+J=</v>
      </c>
      <c r="S1786" s="125">
        <f t="shared" si="536"/>
        <v>45530</v>
      </c>
      <c r="T1786" s="133" t="str">
        <f t="shared" si="537"/>
        <v>-</v>
      </c>
      <c r="U1786" s="6"/>
      <c r="V1786" s="6"/>
      <c r="W1786" s="6"/>
      <c r="X1786" s="7"/>
      <c r="Y1786" s="1"/>
      <c r="Z1786" s="6"/>
      <c r="AA1786" s="7"/>
      <c r="AB1786" s="7"/>
      <c r="AC1786" s="7"/>
      <c r="AD1786" s="6"/>
      <c r="AE1786" s="8"/>
      <c r="AF1786" s="6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</row>
    <row r="1787" spans="1:212" x14ac:dyDescent="0.2">
      <c r="A1787" s="122">
        <f t="shared" si="520"/>
        <v>45481</v>
      </c>
      <c r="B1787" s="121">
        <f t="shared" ca="1" si="522"/>
        <v>10419.30717</v>
      </c>
      <c r="C1787" s="123">
        <f t="shared" si="523"/>
        <v>10000</v>
      </c>
      <c r="D1787" s="124">
        <f ca="1">IF(A1787&lt;$B$1,VLOOKUP(A1787,[1]DI!$A$4:$B$15000,2,FALSE),0)</f>
        <v>0.104</v>
      </c>
      <c r="E1787" s="123">
        <f t="shared" ca="1" si="524"/>
        <v>1.0003926999999999</v>
      </c>
      <c r="F1787" s="123">
        <f ca="1">(TRUNC(PRODUCT($E$12:$E1786),16))</f>
        <v>1.46240740252301</v>
      </c>
      <c r="G1787" s="123">
        <f t="shared" ca="1" si="525"/>
        <v>1.4094266487040199</v>
      </c>
      <c r="H1787" s="123">
        <f t="shared" ca="1" si="526"/>
        <v>1.03759029</v>
      </c>
      <c r="I1787" s="124">
        <f t="shared" si="521"/>
        <v>1.15E-2</v>
      </c>
      <c r="J1787" s="125">
        <f t="shared" si="527"/>
        <v>45348</v>
      </c>
      <c r="K1787" s="126">
        <f t="shared" si="528"/>
        <v>92</v>
      </c>
      <c r="L1787" s="127">
        <f t="shared" si="529"/>
        <v>92</v>
      </c>
      <c r="M1787" s="128">
        <f t="shared" si="530"/>
        <v>1.0041831800000001</v>
      </c>
      <c r="N1787" s="128">
        <f t="shared" ca="1" si="531"/>
        <v>1.0419307170000001</v>
      </c>
      <c r="O1787" s="127">
        <f t="shared" si="532"/>
        <v>0</v>
      </c>
      <c r="P1787" s="123">
        <f t="shared" ca="1" si="533"/>
        <v>419.30716999999999</v>
      </c>
      <c r="Q1787" s="129">
        <f t="shared" si="534"/>
        <v>0</v>
      </c>
      <c r="R1787" s="130" t="str">
        <f t="shared" si="535"/>
        <v>A+J=</v>
      </c>
      <c r="S1787" s="125">
        <f t="shared" si="536"/>
        <v>45530</v>
      </c>
      <c r="T1787" s="133" t="str">
        <f t="shared" si="537"/>
        <v>-</v>
      </c>
      <c r="U1787" s="6"/>
      <c r="V1787" s="6"/>
      <c r="W1787" s="6"/>
      <c r="X1787" s="7"/>
      <c r="Y1787" s="1"/>
      <c r="Z1787" s="6"/>
      <c r="AA1787" s="7"/>
      <c r="AB1787" s="7"/>
      <c r="AC1787" s="7"/>
      <c r="AD1787" s="6"/>
      <c r="AE1787" s="8"/>
      <c r="AF1787" s="6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</row>
    <row r="1788" spans="1:212" x14ac:dyDescent="0.2">
      <c r="A1788" s="122">
        <f t="shared" si="520"/>
        <v>45482</v>
      </c>
      <c r="B1788" s="121">
        <f t="shared" ca="1" si="522"/>
        <v>10423.871789999999</v>
      </c>
      <c r="C1788" s="123">
        <f t="shared" si="523"/>
        <v>10000</v>
      </c>
      <c r="D1788" s="124">
        <f ca="1">IF(A1788&lt;$B$1,VLOOKUP(A1788,[1]DI!$A$4:$B$15000,2,FALSE),0)</f>
        <v>0.104</v>
      </c>
      <c r="E1788" s="123">
        <f t="shared" ca="1" si="524"/>
        <v>1.0003926999999999</v>
      </c>
      <c r="F1788" s="123">
        <f ca="1">(TRUNC(PRODUCT($E$12:$E1787),16))</f>
        <v>1.4629816899099899</v>
      </c>
      <c r="G1788" s="123">
        <f t="shared" ca="1" si="525"/>
        <v>1.4094266487040199</v>
      </c>
      <c r="H1788" s="123">
        <f t="shared" ca="1" si="526"/>
        <v>1.0379977499999999</v>
      </c>
      <c r="I1788" s="124">
        <f t="shared" si="521"/>
        <v>1.15E-2</v>
      </c>
      <c r="J1788" s="125">
        <f t="shared" si="527"/>
        <v>45348</v>
      </c>
      <c r="K1788" s="126">
        <f t="shared" si="528"/>
        <v>93</v>
      </c>
      <c r="L1788" s="127">
        <f t="shared" si="529"/>
        <v>93</v>
      </c>
      <c r="M1788" s="128">
        <f t="shared" si="530"/>
        <v>1.0042287459999999</v>
      </c>
      <c r="N1788" s="128">
        <f t="shared" ca="1" si="531"/>
        <v>1.0423871790000001</v>
      </c>
      <c r="O1788" s="127">
        <f t="shared" si="532"/>
        <v>0</v>
      </c>
      <c r="P1788" s="123">
        <f t="shared" ca="1" si="533"/>
        <v>423.87178999999998</v>
      </c>
      <c r="Q1788" s="129">
        <f t="shared" si="534"/>
        <v>0</v>
      </c>
      <c r="R1788" s="130" t="str">
        <f t="shared" si="535"/>
        <v>A+J=</v>
      </c>
      <c r="S1788" s="125">
        <f t="shared" si="536"/>
        <v>45530</v>
      </c>
      <c r="T1788" s="133" t="str">
        <f t="shared" si="537"/>
        <v>-</v>
      </c>
      <c r="U1788" s="6"/>
      <c r="V1788" s="6"/>
      <c r="W1788" s="6"/>
      <c r="X1788" s="7"/>
      <c r="Y1788" s="1"/>
      <c r="Z1788" s="6"/>
      <c r="AA1788" s="7"/>
      <c r="AB1788" s="7"/>
      <c r="AC1788" s="7"/>
      <c r="AD1788" s="6"/>
      <c r="AE1788" s="8"/>
      <c r="AF1788" s="6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</row>
    <row r="1789" spans="1:212" x14ac:dyDescent="0.2">
      <c r="A1789" s="122">
        <f t="shared" si="520"/>
        <v>45483</v>
      </c>
      <c r="B1789" s="121">
        <f t="shared" ca="1" si="522"/>
        <v>10428.438399999999</v>
      </c>
      <c r="C1789" s="123">
        <f t="shared" si="523"/>
        <v>10000</v>
      </c>
      <c r="D1789" s="124">
        <f ca="1">IF(A1789&lt;$B$1,VLOOKUP(A1789,[1]DI!$A$4:$B$15000,2,FALSE),0)</f>
        <v>0.104</v>
      </c>
      <c r="E1789" s="123">
        <f t="shared" ca="1" si="524"/>
        <v>1.0003926999999999</v>
      </c>
      <c r="F1789" s="123">
        <f ca="1">(TRUNC(PRODUCT($E$12:$E1788),16))</f>
        <v>1.4635562028196101</v>
      </c>
      <c r="G1789" s="123">
        <f t="shared" ca="1" si="525"/>
        <v>1.4094266487040199</v>
      </c>
      <c r="H1789" s="123">
        <f t="shared" ca="1" si="526"/>
        <v>1.03840537</v>
      </c>
      <c r="I1789" s="124">
        <f t="shared" si="521"/>
        <v>1.15E-2</v>
      </c>
      <c r="J1789" s="125">
        <f t="shared" si="527"/>
        <v>45348</v>
      </c>
      <c r="K1789" s="126">
        <f t="shared" si="528"/>
        <v>94</v>
      </c>
      <c r="L1789" s="127">
        <f t="shared" si="529"/>
        <v>94</v>
      </c>
      <c r="M1789" s="128">
        <f t="shared" si="530"/>
        <v>1.004274313</v>
      </c>
      <c r="N1789" s="128">
        <f t="shared" ca="1" si="531"/>
        <v>1.04284384</v>
      </c>
      <c r="O1789" s="127">
        <f t="shared" si="532"/>
        <v>0</v>
      </c>
      <c r="P1789" s="123">
        <f t="shared" ca="1" si="533"/>
        <v>428.4384</v>
      </c>
      <c r="Q1789" s="129">
        <f t="shared" si="534"/>
        <v>0</v>
      </c>
      <c r="R1789" s="130" t="str">
        <f t="shared" si="535"/>
        <v>A+J=</v>
      </c>
      <c r="S1789" s="125">
        <f t="shared" si="536"/>
        <v>45530</v>
      </c>
      <c r="T1789" s="133" t="str">
        <f t="shared" si="537"/>
        <v>-</v>
      </c>
      <c r="U1789" s="6"/>
      <c r="V1789" s="6"/>
      <c r="W1789" s="6"/>
      <c r="X1789" s="7"/>
      <c r="Y1789" s="1"/>
      <c r="Z1789" s="6"/>
      <c r="AA1789" s="7"/>
      <c r="AB1789" s="7"/>
      <c r="AC1789" s="7"/>
      <c r="AD1789" s="6"/>
      <c r="AE1789" s="8"/>
      <c r="AF1789" s="6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</row>
    <row r="1790" spans="1:212" x14ac:dyDescent="0.2">
      <c r="A1790" s="122">
        <f t="shared" si="520"/>
        <v>45484</v>
      </c>
      <c r="B1790" s="121">
        <f t="shared" ca="1" si="522"/>
        <v>10433.00700999</v>
      </c>
      <c r="C1790" s="123">
        <f t="shared" si="523"/>
        <v>10000</v>
      </c>
      <c r="D1790" s="124">
        <f ca="1">IF(A1790&lt;$B$1,VLOOKUP(A1790,[1]DI!$A$4:$B$15000,2,FALSE),0)</f>
        <v>0.104</v>
      </c>
      <c r="E1790" s="123">
        <f t="shared" ca="1" si="524"/>
        <v>1.0003926999999999</v>
      </c>
      <c r="F1790" s="123">
        <f ca="1">(TRUNC(PRODUCT($E$12:$E1789),16))</f>
        <v>1.46413094134046</v>
      </c>
      <c r="G1790" s="123">
        <f t="shared" ca="1" si="525"/>
        <v>1.4094266487040199</v>
      </c>
      <c r="H1790" s="123">
        <f t="shared" ca="1" si="526"/>
        <v>1.03881315</v>
      </c>
      <c r="I1790" s="124">
        <f t="shared" si="521"/>
        <v>1.15E-2</v>
      </c>
      <c r="J1790" s="125">
        <f t="shared" si="527"/>
        <v>45348</v>
      </c>
      <c r="K1790" s="126">
        <f t="shared" si="528"/>
        <v>95</v>
      </c>
      <c r="L1790" s="127">
        <f t="shared" si="529"/>
        <v>95</v>
      </c>
      <c r="M1790" s="128">
        <f t="shared" si="530"/>
        <v>1.004319883</v>
      </c>
      <c r="N1790" s="128">
        <f t="shared" ca="1" si="531"/>
        <v>1.0433007009999999</v>
      </c>
      <c r="O1790" s="127">
        <f t="shared" si="532"/>
        <v>0</v>
      </c>
      <c r="P1790" s="123">
        <f t="shared" ca="1" si="533"/>
        <v>433.00700998999997</v>
      </c>
      <c r="Q1790" s="129">
        <f t="shared" si="534"/>
        <v>0</v>
      </c>
      <c r="R1790" s="130" t="str">
        <f t="shared" si="535"/>
        <v>A+J=</v>
      </c>
      <c r="S1790" s="125">
        <f t="shared" si="536"/>
        <v>45530</v>
      </c>
      <c r="T1790" s="133" t="str">
        <f t="shared" si="537"/>
        <v>-</v>
      </c>
      <c r="U1790" s="6"/>
      <c r="V1790" s="6"/>
      <c r="W1790" s="6"/>
      <c r="X1790" s="7"/>
      <c r="Y1790" s="1"/>
      <c r="Z1790" s="6"/>
      <c r="AA1790" s="7"/>
      <c r="AB1790" s="7"/>
      <c r="AC1790" s="7"/>
      <c r="AD1790" s="6"/>
      <c r="AE1790" s="8"/>
      <c r="AF1790" s="6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</row>
    <row r="1791" spans="1:212" x14ac:dyDescent="0.2">
      <c r="A1791" s="122">
        <f t="shared" si="520"/>
        <v>45485</v>
      </c>
      <c r="B1791" s="121">
        <f t="shared" ca="1" si="522"/>
        <v>10437.577719999999</v>
      </c>
      <c r="C1791" s="123">
        <f t="shared" si="523"/>
        <v>10000</v>
      </c>
      <c r="D1791" s="124">
        <f ca="1">IF(A1791&lt;$B$1,VLOOKUP(A1791,[1]DI!$A$4:$B$15000,2,FALSE),0)</f>
        <v>0.104</v>
      </c>
      <c r="E1791" s="123">
        <f t="shared" ca="1" si="524"/>
        <v>1.0003926999999999</v>
      </c>
      <c r="F1791" s="123">
        <f ca="1">(TRUNC(PRODUCT($E$12:$E1790),16))</f>
        <v>1.46470590556112</v>
      </c>
      <c r="G1791" s="123">
        <f t="shared" ca="1" si="525"/>
        <v>1.4094266487040199</v>
      </c>
      <c r="H1791" s="123">
        <f t="shared" ca="1" si="526"/>
        <v>1.0392211</v>
      </c>
      <c r="I1791" s="124">
        <f t="shared" si="521"/>
        <v>1.15E-2</v>
      </c>
      <c r="J1791" s="125">
        <f t="shared" si="527"/>
        <v>45348</v>
      </c>
      <c r="K1791" s="126">
        <f t="shared" si="528"/>
        <v>96</v>
      </c>
      <c r="L1791" s="127">
        <f t="shared" si="529"/>
        <v>96</v>
      </c>
      <c r="M1791" s="128">
        <f t="shared" si="530"/>
        <v>1.004365454</v>
      </c>
      <c r="N1791" s="128">
        <f t="shared" ca="1" si="531"/>
        <v>1.043757772</v>
      </c>
      <c r="O1791" s="127">
        <f t="shared" si="532"/>
        <v>0</v>
      </c>
      <c r="P1791" s="123">
        <f t="shared" ca="1" si="533"/>
        <v>437.57772</v>
      </c>
      <c r="Q1791" s="129">
        <f t="shared" si="534"/>
        <v>0</v>
      </c>
      <c r="R1791" s="130" t="str">
        <f t="shared" si="535"/>
        <v>A+J=</v>
      </c>
      <c r="S1791" s="125">
        <f t="shared" si="536"/>
        <v>45530</v>
      </c>
      <c r="T1791" s="133" t="str">
        <f t="shared" si="537"/>
        <v>-</v>
      </c>
      <c r="U1791" s="6"/>
      <c r="V1791" s="6"/>
      <c r="W1791" s="6"/>
      <c r="X1791" s="7"/>
      <c r="Y1791" s="1"/>
      <c r="Z1791" s="6"/>
      <c r="AA1791" s="7"/>
      <c r="AB1791" s="7"/>
      <c r="AC1791" s="7"/>
      <c r="AD1791" s="6"/>
      <c r="AE1791" s="8"/>
      <c r="AF1791" s="6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</row>
    <row r="1792" spans="1:212" x14ac:dyDescent="0.2">
      <c r="A1792" s="122">
        <f t="shared" si="520"/>
        <v>45486</v>
      </c>
      <c r="B1792" s="121">
        <f t="shared" ca="1" si="522"/>
        <v>10442.15034</v>
      </c>
      <c r="C1792" s="123">
        <f t="shared" si="523"/>
        <v>10000</v>
      </c>
      <c r="D1792" s="124">
        <f ca="1">IF(A1792&lt;$B$1,VLOOKUP(A1792,[1]DI!$A$4:$B$15000,2,FALSE),0)</f>
        <v>0</v>
      </c>
      <c r="E1792" s="123">
        <f t="shared" ca="1" si="524"/>
        <v>1</v>
      </c>
      <c r="F1792" s="123">
        <f ca="1">(TRUNC(PRODUCT($E$12:$E1791),16))</f>
        <v>1.46528109557024</v>
      </c>
      <c r="G1792" s="123">
        <f t="shared" ca="1" si="525"/>
        <v>1.4094266487040199</v>
      </c>
      <c r="H1792" s="123">
        <f t="shared" ca="1" si="526"/>
        <v>1.0396292</v>
      </c>
      <c r="I1792" s="124">
        <f t="shared" si="521"/>
        <v>1.15E-2</v>
      </c>
      <c r="J1792" s="125">
        <f t="shared" si="527"/>
        <v>45348</v>
      </c>
      <c r="K1792" s="126">
        <f t="shared" si="528"/>
        <v>96</v>
      </c>
      <c r="L1792" s="127">
        <f t="shared" si="529"/>
        <v>97</v>
      </c>
      <c r="M1792" s="128">
        <f t="shared" si="530"/>
        <v>1.004411028</v>
      </c>
      <c r="N1792" s="128">
        <f t="shared" ca="1" si="531"/>
        <v>1.044215034</v>
      </c>
      <c r="O1792" s="127">
        <f t="shared" si="532"/>
        <v>0</v>
      </c>
      <c r="P1792" s="123">
        <f t="shared" ca="1" si="533"/>
        <v>442.15034000000003</v>
      </c>
      <c r="Q1792" s="129">
        <f t="shared" si="534"/>
        <v>0</v>
      </c>
      <c r="R1792" s="130" t="str">
        <f t="shared" si="535"/>
        <v>A+J=</v>
      </c>
      <c r="S1792" s="125">
        <f t="shared" si="536"/>
        <v>45530</v>
      </c>
      <c r="T1792" s="133" t="str">
        <f t="shared" si="537"/>
        <v>-</v>
      </c>
      <c r="U1792" s="6"/>
      <c r="V1792" s="6"/>
      <c r="W1792" s="6"/>
      <c r="X1792" s="7"/>
      <c r="Y1792" s="1"/>
      <c r="Z1792" s="6"/>
      <c r="AA1792" s="7"/>
      <c r="AB1792" s="7"/>
      <c r="AC1792" s="7"/>
      <c r="AD1792" s="6"/>
      <c r="AE1792" s="8"/>
      <c r="AF1792" s="6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</row>
    <row r="1793" spans="1:212" x14ac:dyDescent="0.2">
      <c r="A1793" s="122">
        <f t="shared" si="520"/>
        <v>45487</v>
      </c>
      <c r="B1793" s="121">
        <f t="shared" ca="1" si="522"/>
        <v>10442.15034</v>
      </c>
      <c r="C1793" s="123">
        <f t="shared" si="523"/>
        <v>10000</v>
      </c>
      <c r="D1793" s="124">
        <f ca="1">IF(A1793&lt;$B$1,VLOOKUP(A1793,[1]DI!$A$4:$B$15000,2,FALSE),0)</f>
        <v>0</v>
      </c>
      <c r="E1793" s="123">
        <f t="shared" ca="1" si="524"/>
        <v>1</v>
      </c>
      <c r="F1793" s="123">
        <f ca="1">(TRUNC(PRODUCT($E$12:$E1792),16))</f>
        <v>1.46528109557024</v>
      </c>
      <c r="G1793" s="123">
        <f t="shared" ca="1" si="525"/>
        <v>1.4094266487040199</v>
      </c>
      <c r="H1793" s="123">
        <f t="shared" ca="1" si="526"/>
        <v>1.0396292</v>
      </c>
      <c r="I1793" s="124">
        <f t="shared" si="521"/>
        <v>1.15E-2</v>
      </c>
      <c r="J1793" s="125">
        <f t="shared" si="527"/>
        <v>45348</v>
      </c>
      <c r="K1793" s="126">
        <f t="shared" si="528"/>
        <v>96</v>
      </c>
      <c r="L1793" s="127">
        <f t="shared" si="529"/>
        <v>97</v>
      </c>
      <c r="M1793" s="128">
        <f t="shared" si="530"/>
        <v>1.004411028</v>
      </c>
      <c r="N1793" s="128">
        <f t="shared" ca="1" si="531"/>
        <v>1.044215034</v>
      </c>
      <c r="O1793" s="127">
        <f t="shared" si="532"/>
        <v>0</v>
      </c>
      <c r="P1793" s="123">
        <f t="shared" ca="1" si="533"/>
        <v>442.15034000000003</v>
      </c>
      <c r="Q1793" s="129">
        <f t="shared" si="534"/>
        <v>0</v>
      </c>
      <c r="R1793" s="130" t="str">
        <f t="shared" si="535"/>
        <v>A+J=</v>
      </c>
      <c r="S1793" s="125">
        <f t="shared" si="536"/>
        <v>45530</v>
      </c>
      <c r="T1793" s="133" t="str">
        <f t="shared" si="537"/>
        <v>-</v>
      </c>
      <c r="U1793" s="6"/>
      <c r="V1793" s="6"/>
      <c r="W1793" s="6"/>
      <c r="X1793" s="7"/>
      <c r="Y1793" s="1"/>
      <c r="Z1793" s="6"/>
      <c r="AA1793" s="7"/>
      <c r="AB1793" s="7"/>
      <c r="AC1793" s="7"/>
      <c r="AD1793" s="6"/>
      <c r="AE1793" s="8"/>
      <c r="AF1793" s="6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</row>
    <row r="1794" spans="1:212" x14ac:dyDescent="0.2">
      <c r="A1794" s="122">
        <f t="shared" si="520"/>
        <v>45488</v>
      </c>
      <c r="B1794" s="121">
        <f t="shared" ca="1" si="522"/>
        <v>10442.15034</v>
      </c>
      <c r="C1794" s="123">
        <f t="shared" si="523"/>
        <v>10000</v>
      </c>
      <c r="D1794" s="124">
        <f ca="1">IF(A1794&lt;$B$1,VLOOKUP(A1794,[1]DI!$A$4:$B$15000,2,FALSE),0)</f>
        <v>0.104</v>
      </c>
      <c r="E1794" s="123">
        <f t="shared" ca="1" si="524"/>
        <v>1.0003926999999999</v>
      </c>
      <c r="F1794" s="123">
        <f ca="1">(TRUNC(PRODUCT($E$12:$E1793),16))</f>
        <v>1.46528109557024</v>
      </c>
      <c r="G1794" s="123">
        <f t="shared" ca="1" si="525"/>
        <v>1.4094266487040199</v>
      </c>
      <c r="H1794" s="123">
        <f t="shared" ca="1" si="526"/>
        <v>1.0396292</v>
      </c>
      <c r="I1794" s="124">
        <f t="shared" si="521"/>
        <v>1.15E-2</v>
      </c>
      <c r="J1794" s="125">
        <f t="shared" si="527"/>
        <v>45348</v>
      </c>
      <c r="K1794" s="126">
        <f t="shared" si="528"/>
        <v>97</v>
      </c>
      <c r="L1794" s="127">
        <f t="shared" si="529"/>
        <v>97</v>
      </c>
      <c r="M1794" s="128">
        <f t="shared" si="530"/>
        <v>1.004411028</v>
      </c>
      <c r="N1794" s="128">
        <f t="shared" ca="1" si="531"/>
        <v>1.044215034</v>
      </c>
      <c r="O1794" s="127">
        <f t="shared" si="532"/>
        <v>0</v>
      </c>
      <c r="P1794" s="123">
        <f t="shared" ca="1" si="533"/>
        <v>442.15034000000003</v>
      </c>
      <c r="Q1794" s="129">
        <f t="shared" si="534"/>
        <v>0</v>
      </c>
      <c r="R1794" s="130" t="str">
        <f t="shared" si="535"/>
        <v>A+J=</v>
      </c>
      <c r="S1794" s="125">
        <f t="shared" si="536"/>
        <v>45530</v>
      </c>
      <c r="T1794" s="133" t="str">
        <f t="shared" si="537"/>
        <v>-</v>
      </c>
      <c r="U1794" s="6"/>
      <c r="V1794" s="6"/>
      <c r="W1794" s="6"/>
      <c r="X1794" s="7"/>
      <c r="Y1794" s="1"/>
      <c r="Z1794" s="6"/>
      <c r="AA1794" s="7"/>
      <c r="AB1794" s="7"/>
      <c r="AC1794" s="7"/>
      <c r="AD1794" s="6"/>
      <c r="AE1794" s="8"/>
      <c r="AF1794" s="6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</row>
    <row r="1795" spans="1:212" x14ac:dyDescent="0.2">
      <c r="A1795" s="122">
        <f t="shared" si="520"/>
        <v>45489</v>
      </c>
      <c r="B1795" s="121">
        <f t="shared" ca="1" si="522"/>
        <v>10446.724949990001</v>
      </c>
      <c r="C1795" s="123">
        <f t="shared" si="523"/>
        <v>10000</v>
      </c>
      <c r="D1795" s="124">
        <f ca="1">IF(A1795&lt;$B$1,VLOOKUP(A1795,[1]DI!$A$4:$B$15000,2,FALSE),0)</f>
        <v>0.104</v>
      </c>
      <c r="E1795" s="123">
        <f t="shared" ca="1" si="524"/>
        <v>1.0003926999999999</v>
      </c>
      <c r="F1795" s="123">
        <f ca="1">(TRUNC(PRODUCT($E$12:$E1794),16))</f>
        <v>1.4658565114564699</v>
      </c>
      <c r="G1795" s="123">
        <f t="shared" ca="1" si="525"/>
        <v>1.4094266487040199</v>
      </c>
      <c r="H1795" s="123">
        <f t="shared" ca="1" si="526"/>
        <v>1.04003746</v>
      </c>
      <c r="I1795" s="124">
        <f t="shared" si="521"/>
        <v>1.15E-2</v>
      </c>
      <c r="J1795" s="125">
        <f t="shared" si="527"/>
        <v>45348</v>
      </c>
      <c r="K1795" s="126">
        <f t="shared" si="528"/>
        <v>98</v>
      </c>
      <c r="L1795" s="127">
        <f t="shared" si="529"/>
        <v>98</v>
      </c>
      <c r="M1795" s="128">
        <f t="shared" si="530"/>
        <v>1.004456604</v>
      </c>
      <c r="N1795" s="128">
        <f t="shared" ca="1" si="531"/>
        <v>1.0446724949999999</v>
      </c>
      <c r="O1795" s="127">
        <f t="shared" si="532"/>
        <v>0</v>
      </c>
      <c r="P1795" s="123">
        <f t="shared" ca="1" si="533"/>
        <v>446.72494999000003</v>
      </c>
      <c r="Q1795" s="129">
        <f t="shared" si="534"/>
        <v>0</v>
      </c>
      <c r="R1795" s="130" t="str">
        <f t="shared" si="535"/>
        <v>A+J=</v>
      </c>
      <c r="S1795" s="125">
        <f t="shared" si="536"/>
        <v>45530</v>
      </c>
      <c r="T1795" s="133" t="str">
        <f t="shared" si="537"/>
        <v>-</v>
      </c>
      <c r="U1795" s="6"/>
      <c r="V1795" s="6"/>
      <c r="W1795" s="6"/>
      <c r="X1795" s="7"/>
      <c r="Y1795" s="1"/>
      <c r="Z1795" s="6"/>
      <c r="AA1795" s="7"/>
      <c r="AB1795" s="7"/>
      <c r="AC1795" s="7"/>
      <c r="AD1795" s="6"/>
      <c r="AE1795" s="8"/>
      <c r="AF1795" s="6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</row>
    <row r="1796" spans="1:212" x14ac:dyDescent="0.2">
      <c r="A1796" s="122">
        <f t="shared" si="520"/>
        <v>45490</v>
      </c>
      <c r="B1796" s="121">
        <f t="shared" ca="1" si="522"/>
        <v>10451.301559989999</v>
      </c>
      <c r="C1796" s="123">
        <f t="shared" si="523"/>
        <v>10000</v>
      </c>
      <c r="D1796" s="124">
        <f ca="1">IF(A1796&lt;$B$1,VLOOKUP(A1796,[1]DI!$A$4:$B$15000,2,FALSE),0)</f>
        <v>0.104</v>
      </c>
      <c r="E1796" s="123">
        <f t="shared" ca="1" si="524"/>
        <v>1.0003926999999999</v>
      </c>
      <c r="F1796" s="123">
        <f ca="1">(TRUNC(PRODUCT($E$12:$E1795),16))</f>
        <v>1.4664321533085201</v>
      </c>
      <c r="G1796" s="123">
        <f t="shared" ca="1" si="525"/>
        <v>1.4094266487040199</v>
      </c>
      <c r="H1796" s="123">
        <f t="shared" ca="1" si="526"/>
        <v>1.04044588</v>
      </c>
      <c r="I1796" s="124">
        <f t="shared" si="521"/>
        <v>1.15E-2</v>
      </c>
      <c r="J1796" s="125">
        <f t="shared" si="527"/>
        <v>45348</v>
      </c>
      <c r="K1796" s="126">
        <f t="shared" si="528"/>
        <v>99</v>
      </c>
      <c r="L1796" s="127">
        <f t="shared" si="529"/>
        <v>99</v>
      </c>
      <c r="M1796" s="128">
        <f t="shared" si="530"/>
        <v>1.0045021810000001</v>
      </c>
      <c r="N1796" s="128">
        <f t="shared" ca="1" si="531"/>
        <v>1.0451301559999999</v>
      </c>
      <c r="O1796" s="127">
        <f t="shared" si="532"/>
        <v>0</v>
      </c>
      <c r="P1796" s="123">
        <f t="shared" ca="1" si="533"/>
        <v>451.30155998999999</v>
      </c>
      <c r="Q1796" s="129">
        <f t="shared" si="534"/>
        <v>0</v>
      </c>
      <c r="R1796" s="130" t="str">
        <f t="shared" si="535"/>
        <v>A+J=</v>
      </c>
      <c r="S1796" s="125">
        <f t="shared" si="536"/>
        <v>45530</v>
      </c>
      <c r="T1796" s="133" t="str">
        <f t="shared" si="537"/>
        <v>-</v>
      </c>
      <c r="U1796" s="6"/>
      <c r="V1796" s="6"/>
      <c r="W1796" s="6"/>
      <c r="X1796" s="7"/>
      <c r="Y1796" s="1"/>
      <c r="Z1796" s="6"/>
      <c r="AA1796" s="7"/>
      <c r="AB1796" s="7"/>
      <c r="AC1796" s="7"/>
      <c r="AD1796" s="6"/>
      <c r="AE1796" s="8"/>
      <c r="AF1796" s="6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</row>
    <row r="1797" spans="1:212" x14ac:dyDescent="0.2">
      <c r="A1797" s="122">
        <f t="shared" si="520"/>
        <v>45491</v>
      </c>
      <c r="B1797" s="121">
        <f t="shared" ca="1" si="522"/>
        <v>10455.88027</v>
      </c>
      <c r="C1797" s="123">
        <f t="shared" si="523"/>
        <v>10000</v>
      </c>
      <c r="D1797" s="124">
        <f ca="1">IF(A1797&lt;$B$1,VLOOKUP(A1797,[1]DI!$A$4:$B$15000,2,FALSE),0)</f>
        <v>0.104</v>
      </c>
      <c r="E1797" s="123">
        <f t="shared" ca="1" si="524"/>
        <v>1.0003926999999999</v>
      </c>
      <c r="F1797" s="123">
        <f ca="1">(TRUNC(PRODUCT($E$12:$E1796),16))</f>
        <v>1.46700802121512</v>
      </c>
      <c r="G1797" s="123">
        <f t="shared" ca="1" si="525"/>
        <v>1.4094266487040199</v>
      </c>
      <c r="H1797" s="123">
        <f t="shared" ca="1" si="526"/>
        <v>1.04085447</v>
      </c>
      <c r="I1797" s="124">
        <f t="shared" si="521"/>
        <v>1.15E-2</v>
      </c>
      <c r="J1797" s="125">
        <f t="shared" si="527"/>
        <v>45348</v>
      </c>
      <c r="K1797" s="126">
        <f t="shared" si="528"/>
        <v>100</v>
      </c>
      <c r="L1797" s="127">
        <f t="shared" si="529"/>
        <v>100</v>
      </c>
      <c r="M1797" s="128">
        <f t="shared" si="530"/>
        <v>1.004547761</v>
      </c>
      <c r="N1797" s="128">
        <f t="shared" ca="1" si="531"/>
        <v>1.045588027</v>
      </c>
      <c r="O1797" s="127">
        <f t="shared" si="532"/>
        <v>0</v>
      </c>
      <c r="P1797" s="123">
        <f t="shared" ca="1" si="533"/>
        <v>455.88027</v>
      </c>
      <c r="Q1797" s="129">
        <f t="shared" si="534"/>
        <v>0</v>
      </c>
      <c r="R1797" s="130" t="str">
        <f t="shared" si="535"/>
        <v>A+J=</v>
      </c>
      <c r="S1797" s="125">
        <f t="shared" si="536"/>
        <v>45530</v>
      </c>
      <c r="T1797" s="133" t="str">
        <f t="shared" si="537"/>
        <v>-</v>
      </c>
      <c r="U1797" s="6"/>
      <c r="V1797" s="6"/>
      <c r="W1797" s="6"/>
      <c r="X1797" s="7"/>
      <c r="Y1797" s="1"/>
      <c r="Z1797" s="6"/>
      <c r="AA1797" s="7"/>
      <c r="AB1797" s="7"/>
      <c r="AC1797" s="7"/>
      <c r="AD1797" s="6"/>
      <c r="AE1797" s="8"/>
      <c r="AF1797" s="6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</row>
    <row r="1798" spans="1:212" x14ac:dyDescent="0.2">
      <c r="A1798" s="122">
        <f t="shared" si="520"/>
        <v>45492</v>
      </c>
      <c r="B1798" s="121">
        <f t="shared" ca="1" si="522"/>
        <v>10460.46089</v>
      </c>
      <c r="C1798" s="123">
        <f t="shared" si="523"/>
        <v>10000</v>
      </c>
      <c r="D1798" s="124">
        <f ca="1">IF(A1798&lt;$B$1,VLOOKUP(A1798,[1]DI!$A$4:$B$15000,2,FALSE),0)</f>
        <v>0.104</v>
      </c>
      <c r="E1798" s="123">
        <f t="shared" ca="1" si="524"/>
        <v>1.0003926999999999</v>
      </c>
      <c r="F1798" s="123">
        <f ca="1">(TRUNC(PRODUCT($E$12:$E1797),16))</f>
        <v>1.4675841152650499</v>
      </c>
      <c r="G1798" s="123">
        <f t="shared" ca="1" si="525"/>
        <v>1.4094266487040199</v>
      </c>
      <c r="H1798" s="123">
        <f t="shared" ca="1" si="526"/>
        <v>1.0412632100000001</v>
      </c>
      <c r="I1798" s="124">
        <f t="shared" si="521"/>
        <v>1.15E-2</v>
      </c>
      <c r="J1798" s="125">
        <f t="shared" si="527"/>
        <v>45348</v>
      </c>
      <c r="K1798" s="126">
        <f t="shared" si="528"/>
        <v>101</v>
      </c>
      <c r="L1798" s="127">
        <f t="shared" si="529"/>
        <v>101</v>
      </c>
      <c r="M1798" s="128">
        <f t="shared" si="530"/>
        <v>1.004593343</v>
      </c>
      <c r="N1798" s="128">
        <f t="shared" ca="1" si="531"/>
        <v>1.0460460890000001</v>
      </c>
      <c r="O1798" s="127">
        <f t="shared" si="532"/>
        <v>0</v>
      </c>
      <c r="P1798" s="123">
        <f t="shared" ca="1" si="533"/>
        <v>460.46089000000001</v>
      </c>
      <c r="Q1798" s="129">
        <f t="shared" si="534"/>
        <v>0</v>
      </c>
      <c r="R1798" s="130" t="str">
        <f t="shared" si="535"/>
        <v>A+J=</v>
      </c>
      <c r="S1798" s="125">
        <f t="shared" si="536"/>
        <v>45530</v>
      </c>
      <c r="T1798" s="133" t="str">
        <f t="shared" si="537"/>
        <v>-</v>
      </c>
      <c r="U1798" s="6"/>
      <c r="V1798" s="6"/>
      <c r="W1798" s="6"/>
      <c r="X1798" s="7"/>
      <c r="Y1798" s="1"/>
      <c r="Z1798" s="6"/>
      <c r="AA1798" s="7"/>
      <c r="AB1798" s="7"/>
      <c r="AC1798" s="7"/>
      <c r="AD1798" s="6"/>
      <c r="AE1798" s="8"/>
      <c r="AF1798" s="6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</row>
    <row r="1799" spans="1:212" x14ac:dyDescent="0.2">
      <c r="A1799" s="122">
        <f t="shared" si="520"/>
        <v>45493</v>
      </c>
      <c r="B1799" s="121">
        <f t="shared" ca="1" si="522"/>
        <v>10465.04351</v>
      </c>
      <c r="C1799" s="123">
        <f t="shared" si="523"/>
        <v>10000</v>
      </c>
      <c r="D1799" s="124">
        <f ca="1">IF(A1799&lt;$B$1,VLOOKUP(A1799,[1]DI!$A$4:$B$15000,2,FALSE),0)</f>
        <v>0</v>
      </c>
      <c r="E1799" s="123">
        <f t="shared" ca="1" si="524"/>
        <v>1</v>
      </c>
      <c r="F1799" s="123">
        <f ca="1">(TRUNC(PRODUCT($E$12:$E1798),16))</f>
        <v>1.4681604355471201</v>
      </c>
      <c r="G1799" s="123">
        <f t="shared" ca="1" si="525"/>
        <v>1.4094266487040199</v>
      </c>
      <c r="H1799" s="123">
        <f t="shared" ca="1" si="526"/>
        <v>1.0416721099999999</v>
      </c>
      <c r="I1799" s="124">
        <f t="shared" si="521"/>
        <v>1.15E-2</v>
      </c>
      <c r="J1799" s="125">
        <f t="shared" si="527"/>
        <v>45348</v>
      </c>
      <c r="K1799" s="126">
        <f t="shared" si="528"/>
        <v>101</v>
      </c>
      <c r="L1799" s="127">
        <f t="shared" si="529"/>
        <v>102</v>
      </c>
      <c r="M1799" s="128">
        <f t="shared" si="530"/>
        <v>1.004638927</v>
      </c>
      <c r="N1799" s="128">
        <f t="shared" ca="1" si="531"/>
        <v>1.0465043510000001</v>
      </c>
      <c r="O1799" s="127">
        <f t="shared" si="532"/>
        <v>0</v>
      </c>
      <c r="P1799" s="123">
        <f t="shared" ca="1" si="533"/>
        <v>465.04351000000003</v>
      </c>
      <c r="Q1799" s="129">
        <f t="shared" si="534"/>
        <v>0</v>
      </c>
      <c r="R1799" s="130" t="str">
        <f t="shared" si="535"/>
        <v>A+J=</v>
      </c>
      <c r="S1799" s="125">
        <f t="shared" si="536"/>
        <v>45530</v>
      </c>
      <c r="T1799" s="133" t="str">
        <f t="shared" si="537"/>
        <v>-</v>
      </c>
      <c r="U1799" s="6"/>
      <c r="V1799" s="6"/>
      <c r="W1799" s="6"/>
      <c r="X1799" s="7"/>
      <c r="Y1799" s="1"/>
      <c r="Z1799" s="6"/>
      <c r="AA1799" s="7"/>
      <c r="AB1799" s="7"/>
      <c r="AC1799" s="7"/>
      <c r="AD1799" s="6"/>
      <c r="AE1799" s="8"/>
      <c r="AF1799" s="6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</row>
    <row r="1800" spans="1:212" x14ac:dyDescent="0.2">
      <c r="A1800" s="122">
        <f t="shared" si="520"/>
        <v>45494</v>
      </c>
      <c r="B1800" s="121">
        <f t="shared" ca="1" si="522"/>
        <v>10465.04351</v>
      </c>
      <c r="C1800" s="123">
        <f t="shared" si="523"/>
        <v>10000</v>
      </c>
      <c r="D1800" s="124">
        <f ca="1">IF(A1800&lt;$B$1,VLOOKUP(A1800,[1]DI!$A$4:$B$15000,2,FALSE),0)</f>
        <v>0</v>
      </c>
      <c r="E1800" s="123">
        <f t="shared" ca="1" si="524"/>
        <v>1</v>
      </c>
      <c r="F1800" s="123">
        <f ca="1">(TRUNC(PRODUCT($E$12:$E1799),16))</f>
        <v>1.4681604355471201</v>
      </c>
      <c r="G1800" s="123">
        <f t="shared" ca="1" si="525"/>
        <v>1.4094266487040199</v>
      </c>
      <c r="H1800" s="123">
        <f t="shared" ca="1" si="526"/>
        <v>1.0416721099999999</v>
      </c>
      <c r="I1800" s="124">
        <f t="shared" si="521"/>
        <v>1.15E-2</v>
      </c>
      <c r="J1800" s="125">
        <f t="shared" si="527"/>
        <v>45348</v>
      </c>
      <c r="K1800" s="126">
        <f t="shared" si="528"/>
        <v>101</v>
      </c>
      <c r="L1800" s="127">
        <f t="shared" si="529"/>
        <v>102</v>
      </c>
      <c r="M1800" s="128">
        <f t="shared" si="530"/>
        <v>1.004638927</v>
      </c>
      <c r="N1800" s="128">
        <f t="shared" ca="1" si="531"/>
        <v>1.0465043510000001</v>
      </c>
      <c r="O1800" s="127">
        <f t="shared" si="532"/>
        <v>0</v>
      </c>
      <c r="P1800" s="123">
        <f t="shared" ca="1" si="533"/>
        <v>465.04351000000003</v>
      </c>
      <c r="Q1800" s="129">
        <f t="shared" si="534"/>
        <v>0</v>
      </c>
      <c r="R1800" s="130" t="str">
        <f t="shared" si="535"/>
        <v>A+J=</v>
      </c>
      <c r="S1800" s="125">
        <f t="shared" si="536"/>
        <v>45530</v>
      </c>
      <c r="T1800" s="133" t="str">
        <f t="shared" si="537"/>
        <v>-</v>
      </c>
      <c r="U1800" s="6"/>
      <c r="V1800" s="6"/>
      <c r="W1800" s="6"/>
      <c r="X1800" s="7"/>
      <c r="Y1800" s="1"/>
      <c r="Z1800" s="6"/>
      <c r="AA1800" s="7"/>
      <c r="AB1800" s="7"/>
      <c r="AC1800" s="7"/>
      <c r="AD1800" s="6"/>
      <c r="AE1800" s="8"/>
      <c r="AF1800" s="6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</row>
    <row r="1801" spans="1:212" x14ac:dyDescent="0.2">
      <c r="A1801" s="122">
        <f t="shared" si="520"/>
        <v>45495</v>
      </c>
      <c r="B1801" s="121">
        <f t="shared" ca="1" si="522"/>
        <v>10465.04351</v>
      </c>
      <c r="C1801" s="123">
        <f t="shared" si="523"/>
        <v>10000</v>
      </c>
      <c r="D1801" s="124">
        <f ca="1">IF(A1801&lt;$B$1,VLOOKUP(A1801,[1]DI!$A$4:$B$15000,2,FALSE),0)</f>
        <v>0.104</v>
      </c>
      <c r="E1801" s="123">
        <f t="shared" ca="1" si="524"/>
        <v>1.0003926999999999</v>
      </c>
      <c r="F1801" s="123">
        <f ca="1">(TRUNC(PRODUCT($E$12:$E1800),16))</f>
        <v>1.4681604355471201</v>
      </c>
      <c r="G1801" s="123">
        <f t="shared" ca="1" si="525"/>
        <v>1.4094266487040199</v>
      </c>
      <c r="H1801" s="123">
        <f t="shared" ca="1" si="526"/>
        <v>1.0416721099999999</v>
      </c>
      <c r="I1801" s="124">
        <f t="shared" si="521"/>
        <v>1.15E-2</v>
      </c>
      <c r="J1801" s="125">
        <f t="shared" si="527"/>
        <v>45348</v>
      </c>
      <c r="K1801" s="126">
        <f t="shared" si="528"/>
        <v>102</v>
      </c>
      <c r="L1801" s="127">
        <f t="shared" si="529"/>
        <v>102</v>
      </c>
      <c r="M1801" s="128">
        <f t="shared" si="530"/>
        <v>1.004638927</v>
      </c>
      <c r="N1801" s="128">
        <f t="shared" ca="1" si="531"/>
        <v>1.0465043510000001</v>
      </c>
      <c r="O1801" s="127">
        <f t="shared" si="532"/>
        <v>0</v>
      </c>
      <c r="P1801" s="123">
        <f t="shared" ca="1" si="533"/>
        <v>465.04351000000003</v>
      </c>
      <c r="Q1801" s="129">
        <f t="shared" si="534"/>
        <v>0</v>
      </c>
      <c r="R1801" s="130" t="str">
        <f t="shared" si="535"/>
        <v>A+J=</v>
      </c>
      <c r="S1801" s="125">
        <f t="shared" si="536"/>
        <v>45530</v>
      </c>
      <c r="T1801" s="133" t="str">
        <f t="shared" si="537"/>
        <v>-</v>
      </c>
      <c r="U1801" s="6"/>
      <c r="V1801" s="6"/>
      <c r="W1801" s="6"/>
      <c r="X1801" s="7"/>
      <c r="Y1801" s="1"/>
      <c r="Z1801" s="6"/>
      <c r="AA1801" s="7"/>
      <c r="AB1801" s="7"/>
      <c r="AC1801" s="7"/>
      <c r="AD1801" s="6"/>
      <c r="AE1801" s="8"/>
      <c r="AF1801" s="6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</row>
    <row r="1802" spans="1:212" x14ac:dyDescent="0.2">
      <c r="A1802" s="122">
        <f t="shared" si="520"/>
        <v>45496</v>
      </c>
      <c r="B1802" s="121">
        <f t="shared" ca="1" si="522"/>
        <v>10469.62823</v>
      </c>
      <c r="C1802" s="123">
        <f t="shared" si="523"/>
        <v>10000</v>
      </c>
      <c r="D1802" s="124">
        <f ca="1">IF(A1802&lt;$B$1,VLOOKUP(A1802,[1]DI!$A$4:$B$15000,2,FALSE),0)</f>
        <v>0.104</v>
      </c>
      <c r="E1802" s="123">
        <f t="shared" ca="1" si="524"/>
        <v>1.0003926999999999</v>
      </c>
      <c r="F1802" s="123">
        <f ca="1">(TRUNC(PRODUCT($E$12:$E1801),16))</f>
        <v>1.4687369821501599</v>
      </c>
      <c r="G1802" s="123">
        <f t="shared" ca="1" si="525"/>
        <v>1.4094266487040199</v>
      </c>
      <c r="H1802" s="123">
        <f t="shared" ca="1" si="526"/>
        <v>1.0420811800000001</v>
      </c>
      <c r="I1802" s="124">
        <f t="shared" si="521"/>
        <v>1.15E-2</v>
      </c>
      <c r="J1802" s="125">
        <f t="shared" si="527"/>
        <v>45348</v>
      </c>
      <c r="K1802" s="126">
        <f t="shared" si="528"/>
        <v>103</v>
      </c>
      <c r="L1802" s="127">
        <f t="shared" si="529"/>
        <v>103</v>
      </c>
      <c r="M1802" s="128">
        <f t="shared" si="530"/>
        <v>1.0046845129999999</v>
      </c>
      <c r="N1802" s="128">
        <f t="shared" ca="1" si="531"/>
        <v>1.0469628230000001</v>
      </c>
      <c r="O1802" s="127">
        <f t="shared" si="532"/>
        <v>0</v>
      </c>
      <c r="P1802" s="123">
        <f t="shared" ca="1" si="533"/>
        <v>469.62822999999997</v>
      </c>
      <c r="Q1802" s="129">
        <f t="shared" si="534"/>
        <v>0</v>
      </c>
      <c r="R1802" s="130" t="str">
        <f t="shared" si="535"/>
        <v>A+J=</v>
      </c>
      <c r="S1802" s="125">
        <f t="shared" si="536"/>
        <v>45530</v>
      </c>
      <c r="T1802" s="133" t="str">
        <f t="shared" si="537"/>
        <v>-</v>
      </c>
      <c r="U1802" s="6"/>
      <c r="V1802" s="6"/>
      <c r="W1802" s="6"/>
      <c r="X1802" s="7"/>
      <c r="Y1802" s="1"/>
      <c r="Z1802" s="6"/>
      <c r="AA1802" s="7"/>
      <c r="AB1802" s="7"/>
      <c r="AC1802" s="7"/>
      <c r="AD1802" s="6"/>
      <c r="AE1802" s="8"/>
      <c r="AF1802" s="6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</row>
    <row r="1803" spans="1:212" x14ac:dyDescent="0.2">
      <c r="A1803" s="122">
        <f t="shared" si="520"/>
        <v>45497</v>
      </c>
      <c r="B1803" s="121">
        <f t="shared" ca="1" si="522"/>
        <v>10474.21485</v>
      </c>
      <c r="C1803" s="123">
        <f t="shared" si="523"/>
        <v>10000</v>
      </c>
      <c r="D1803" s="124">
        <f ca="1">IF(A1803&lt;$B$1,VLOOKUP(A1803,[1]DI!$A$4:$B$15000,2,FALSE),0)</f>
        <v>0.104</v>
      </c>
      <c r="E1803" s="123">
        <f t="shared" ca="1" si="524"/>
        <v>1.0003926999999999</v>
      </c>
      <c r="F1803" s="123">
        <f ca="1">(TRUNC(PRODUCT($E$12:$E1802),16))</f>
        <v>1.46931375516305</v>
      </c>
      <c r="G1803" s="123">
        <f t="shared" ca="1" si="525"/>
        <v>1.4094266487040199</v>
      </c>
      <c r="H1803" s="123">
        <f t="shared" ca="1" si="526"/>
        <v>1.0424903999999999</v>
      </c>
      <c r="I1803" s="124">
        <f t="shared" si="521"/>
        <v>1.15E-2</v>
      </c>
      <c r="J1803" s="125">
        <f t="shared" si="527"/>
        <v>45348</v>
      </c>
      <c r="K1803" s="126">
        <f t="shared" si="528"/>
        <v>104</v>
      </c>
      <c r="L1803" s="127">
        <f t="shared" si="529"/>
        <v>104</v>
      </c>
      <c r="M1803" s="128">
        <f t="shared" si="530"/>
        <v>1.004730101</v>
      </c>
      <c r="N1803" s="128">
        <f t="shared" ca="1" si="531"/>
        <v>1.0474214850000001</v>
      </c>
      <c r="O1803" s="127">
        <f t="shared" si="532"/>
        <v>0</v>
      </c>
      <c r="P1803" s="123">
        <f t="shared" ca="1" si="533"/>
        <v>474.21485000000001</v>
      </c>
      <c r="Q1803" s="129">
        <f t="shared" si="534"/>
        <v>0</v>
      </c>
      <c r="R1803" s="130" t="str">
        <f t="shared" si="535"/>
        <v>A+J=</v>
      </c>
      <c r="S1803" s="125">
        <f t="shared" si="536"/>
        <v>45530</v>
      </c>
      <c r="T1803" s="133" t="str">
        <f t="shared" si="537"/>
        <v>-</v>
      </c>
      <c r="U1803" s="6"/>
      <c r="V1803" s="6"/>
      <c r="W1803" s="6"/>
      <c r="X1803" s="7"/>
      <c r="Y1803" s="1"/>
      <c r="Z1803" s="6"/>
      <c r="AA1803" s="7"/>
      <c r="AB1803" s="7"/>
      <c r="AC1803" s="7"/>
      <c r="AD1803" s="6"/>
      <c r="AE1803" s="8"/>
      <c r="AF1803" s="6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</row>
    <row r="1804" spans="1:212" x14ac:dyDescent="0.2">
      <c r="A1804" s="122">
        <f t="shared" si="520"/>
        <v>45498</v>
      </c>
      <c r="B1804" s="121">
        <f t="shared" ca="1" si="522"/>
        <v>10478.803569989999</v>
      </c>
      <c r="C1804" s="123">
        <f t="shared" si="523"/>
        <v>10000</v>
      </c>
      <c r="D1804" s="124">
        <f ca="1">IF(A1804&lt;$B$1,VLOOKUP(A1804,[1]DI!$A$4:$B$15000,2,FALSE),0)</f>
        <v>0.104</v>
      </c>
      <c r="E1804" s="123">
        <f t="shared" ca="1" si="524"/>
        <v>1.0003926999999999</v>
      </c>
      <c r="F1804" s="123">
        <f ca="1">(TRUNC(PRODUCT($E$12:$E1803),16))</f>
        <v>1.4698907546747</v>
      </c>
      <c r="G1804" s="123">
        <f t="shared" ca="1" si="525"/>
        <v>1.4094266487040199</v>
      </c>
      <c r="H1804" s="123">
        <f t="shared" ca="1" si="526"/>
        <v>1.0428997900000001</v>
      </c>
      <c r="I1804" s="124">
        <f t="shared" si="521"/>
        <v>1.15E-2</v>
      </c>
      <c r="J1804" s="125">
        <f t="shared" si="527"/>
        <v>45348</v>
      </c>
      <c r="K1804" s="126">
        <f t="shared" si="528"/>
        <v>105</v>
      </c>
      <c r="L1804" s="127">
        <f t="shared" si="529"/>
        <v>105</v>
      </c>
      <c r="M1804" s="128">
        <f t="shared" si="530"/>
        <v>1.0047756910000001</v>
      </c>
      <c r="N1804" s="128">
        <f t="shared" ca="1" si="531"/>
        <v>1.0478803569999999</v>
      </c>
      <c r="O1804" s="127">
        <f t="shared" si="532"/>
        <v>0</v>
      </c>
      <c r="P1804" s="123">
        <f t="shared" ca="1" si="533"/>
        <v>478.80356999000003</v>
      </c>
      <c r="Q1804" s="129">
        <f t="shared" si="534"/>
        <v>0</v>
      </c>
      <c r="R1804" s="130" t="str">
        <f t="shared" si="535"/>
        <v>A+J=</v>
      </c>
      <c r="S1804" s="125">
        <f t="shared" si="536"/>
        <v>45530</v>
      </c>
      <c r="T1804" s="133" t="str">
        <f t="shared" si="537"/>
        <v>-</v>
      </c>
      <c r="U1804" s="6"/>
      <c r="V1804" s="6"/>
      <c r="W1804" s="6"/>
      <c r="X1804" s="7"/>
      <c r="Y1804" s="1"/>
      <c r="Z1804" s="6"/>
      <c r="AA1804" s="7"/>
      <c r="AB1804" s="7"/>
      <c r="AC1804" s="7"/>
      <c r="AD1804" s="6"/>
      <c r="AE1804" s="8"/>
      <c r="AF1804" s="6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</row>
    <row r="1805" spans="1:212" x14ac:dyDescent="0.2">
      <c r="A1805" s="122">
        <f t="shared" ref="A1805:A1837" si="538">(A1804+1)</f>
        <v>45499</v>
      </c>
      <c r="B1805" s="121">
        <f t="shared" ca="1" si="522"/>
        <v>10483.39431</v>
      </c>
      <c r="C1805" s="123">
        <f t="shared" si="523"/>
        <v>10000</v>
      </c>
      <c r="D1805" s="124">
        <f ca="1">IF(A1805&lt;$B$1,VLOOKUP(A1805,[1]DI!$A$4:$B$15000,2,FALSE),0)</f>
        <v>0.104</v>
      </c>
      <c r="E1805" s="123">
        <f t="shared" ca="1" si="524"/>
        <v>1.0003926999999999</v>
      </c>
      <c r="F1805" s="123">
        <f ca="1">(TRUNC(PRODUCT($E$12:$E1804),16))</f>
        <v>1.4704679807740599</v>
      </c>
      <c r="G1805" s="123">
        <f t="shared" ca="1" si="525"/>
        <v>1.4094266487040199</v>
      </c>
      <c r="H1805" s="123">
        <f t="shared" ca="1" si="526"/>
        <v>1.04330934</v>
      </c>
      <c r="I1805" s="124">
        <f t="shared" ref="I1805:I1837" si="539">I1804</f>
        <v>1.15E-2</v>
      </c>
      <c r="J1805" s="125">
        <f t="shared" si="527"/>
        <v>45348</v>
      </c>
      <c r="K1805" s="126">
        <f t="shared" si="528"/>
        <v>106</v>
      </c>
      <c r="L1805" s="127">
        <f t="shared" si="529"/>
        <v>106</v>
      </c>
      <c r="M1805" s="128">
        <f t="shared" si="530"/>
        <v>1.0048212839999999</v>
      </c>
      <c r="N1805" s="128">
        <f t="shared" ca="1" si="531"/>
        <v>1.048339431</v>
      </c>
      <c r="O1805" s="127">
        <f t="shared" si="532"/>
        <v>0</v>
      </c>
      <c r="P1805" s="123">
        <f t="shared" ca="1" si="533"/>
        <v>483.39431000000002</v>
      </c>
      <c r="Q1805" s="129">
        <f t="shared" si="534"/>
        <v>0</v>
      </c>
      <c r="R1805" s="130" t="str">
        <f t="shared" si="535"/>
        <v>A+J=</v>
      </c>
      <c r="S1805" s="125">
        <f t="shared" si="536"/>
        <v>45530</v>
      </c>
      <c r="T1805" s="133" t="str">
        <f t="shared" si="537"/>
        <v>-</v>
      </c>
      <c r="U1805" s="6"/>
      <c r="V1805" s="6"/>
      <c r="W1805" s="6"/>
      <c r="X1805" s="7"/>
      <c r="Y1805" s="1"/>
      <c r="Z1805" s="6"/>
      <c r="AA1805" s="7"/>
      <c r="AB1805" s="7"/>
      <c r="AC1805" s="7"/>
      <c r="AD1805" s="6"/>
      <c r="AE1805" s="8"/>
      <c r="AF1805" s="6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</row>
    <row r="1806" spans="1:212" x14ac:dyDescent="0.2">
      <c r="A1806" s="122">
        <f t="shared" si="538"/>
        <v>45500</v>
      </c>
      <c r="B1806" s="121">
        <f t="shared" ca="1" si="522"/>
        <v>10487.98692999</v>
      </c>
      <c r="C1806" s="123">
        <f t="shared" si="523"/>
        <v>10000</v>
      </c>
      <c r="D1806" s="124">
        <f ca="1">IF(A1806&lt;$B$1,VLOOKUP(A1806,[1]DI!$A$4:$B$15000,2,FALSE),0)</f>
        <v>0</v>
      </c>
      <c r="E1806" s="123">
        <f t="shared" ca="1" si="524"/>
        <v>1</v>
      </c>
      <c r="F1806" s="123">
        <f ca="1">(TRUNC(PRODUCT($E$12:$E1805),16))</f>
        <v>1.47104543355011</v>
      </c>
      <c r="G1806" s="123">
        <f t="shared" ca="1" si="525"/>
        <v>1.4094266487040199</v>
      </c>
      <c r="H1806" s="123">
        <f t="shared" ca="1" si="526"/>
        <v>1.04371904</v>
      </c>
      <c r="I1806" s="124">
        <f t="shared" si="539"/>
        <v>1.15E-2</v>
      </c>
      <c r="J1806" s="125">
        <f t="shared" si="527"/>
        <v>45348</v>
      </c>
      <c r="K1806" s="126">
        <f t="shared" si="528"/>
        <v>106</v>
      </c>
      <c r="L1806" s="127">
        <f t="shared" si="529"/>
        <v>107</v>
      </c>
      <c r="M1806" s="128">
        <f t="shared" si="530"/>
        <v>1.0048668780000001</v>
      </c>
      <c r="N1806" s="128">
        <f t="shared" ca="1" si="531"/>
        <v>1.0487986929999999</v>
      </c>
      <c r="O1806" s="127">
        <f t="shared" si="532"/>
        <v>0</v>
      </c>
      <c r="P1806" s="123">
        <f t="shared" ca="1" si="533"/>
        <v>487.98692999000002</v>
      </c>
      <c r="Q1806" s="129">
        <f t="shared" si="534"/>
        <v>0</v>
      </c>
      <c r="R1806" s="130" t="str">
        <f t="shared" si="535"/>
        <v>A+J=</v>
      </c>
      <c r="S1806" s="125">
        <f t="shared" si="536"/>
        <v>45530</v>
      </c>
      <c r="T1806" s="133" t="str">
        <f t="shared" si="537"/>
        <v>-</v>
      </c>
      <c r="U1806" s="6"/>
      <c r="V1806" s="6"/>
      <c r="W1806" s="6"/>
      <c r="X1806" s="7"/>
      <c r="Y1806" s="1"/>
      <c r="Z1806" s="6"/>
      <c r="AA1806" s="7"/>
      <c r="AB1806" s="7"/>
      <c r="AC1806" s="7"/>
      <c r="AD1806" s="6"/>
      <c r="AE1806" s="8"/>
      <c r="AF1806" s="6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</row>
    <row r="1807" spans="1:212" x14ac:dyDescent="0.2">
      <c r="A1807" s="122">
        <f t="shared" si="538"/>
        <v>45501</v>
      </c>
      <c r="B1807" s="121">
        <f t="shared" ca="1" si="522"/>
        <v>10487.98692999</v>
      </c>
      <c r="C1807" s="123">
        <f t="shared" si="523"/>
        <v>10000</v>
      </c>
      <c r="D1807" s="124">
        <f ca="1">IF(A1807&lt;$B$1,VLOOKUP(A1807,[1]DI!$A$4:$B$15000,2,FALSE),0)</f>
        <v>0</v>
      </c>
      <c r="E1807" s="123">
        <f t="shared" ca="1" si="524"/>
        <v>1</v>
      </c>
      <c r="F1807" s="123">
        <f ca="1">(TRUNC(PRODUCT($E$12:$E1806),16))</f>
        <v>1.47104543355011</v>
      </c>
      <c r="G1807" s="123">
        <f t="shared" ca="1" si="525"/>
        <v>1.4094266487040199</v>
      </c>
      <c r="H1807" s="123">
        <f t="shared" ca="1" si="526"/>
        <v>1.04371904</v>
      </c>
      <c r="I1807" s="124">
        <f t="shared" si="539"/>
        <v>1.15E-2</v>
      </c>
      <c r="J1807" s="125">
        <f t="shared" si="527"/>
        <v>45348</v>
      </c>
      <c r="K1807" s="126">
        <f t="shared" si="528"/>
        <v>106</v>
      </c>
      <c r="L1807" s="127">
        <f t="shared" si="529"/>
        <v>107</v>
      </c>
      <c r="M1807" s="128">
        <f t="shared" si="530"/>
        <v>1.0048668780000001</v>
      </c>
      <c r="N1807" s="128">
        <f t="shared" ca="1" si="531"/>
        <v>1.0487986929999999</v>
      </c>
      <c r="O1807" s="127">
        <f t="shared" si="532"/>
        <v>0</v>
      </c>
      <c r="P1807" s="123">
        <f t="shared" ca="1" si="533"/>
        <v>487.98692999000002</v>
      </c>
      <c r="Q1807" s="129">
        <f t="shared" si="534"/>
        <v>0</v>
      </c>
      <c r="R1807" s="130" t="str">
        <f t="shared" si="535"/>
        <v>A+J=</v>
      </c>
      <c r="S1807" s="125">
        <f t="shared" si="536"/>
        <v>45530</v>
      </c>
      <c r="T1807" s="133" t="str">
        <f t="shared" si="537"/>
        <v>-</v>
      </c>
      <c r="U1807" s="6"/>
      <c r="V1807" s="6"/>
      <c r="W1807" s="6"/>
      <c r="X1807" s="7"/>
      <c r="Y1807" s="1"/>
      <c r="Z1807" s="6"/>
      <c r="AA1807" s="7"/>
      <c r="AB1807" s="7"/>
      <c r="AC1807" s="7"/>
      <c r="AD1807" s="6"/>
      <c r="AE1807" s="8"/>
      <c r="AF1807" s="6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</row>
    <row r="1808" spans="1:212" x14ac:dyDescent="0.2">
      <c r="A1808" s="122">
        <f t="shared" si="538"/>
        <v>45502</v>
      </c>
      <c r="B1808" s="121">
        <f t="shared" ca="1" si="522"/>
        <v>10487.98692999</v>
      </c>
      <c r="C1808" s="123">
        <f t="shared" si="523"/>
        <v>10000</v>
      </c>
      <c r="D1808" s="124">
        <f ca="1">IF(A1808&lt;$B$1,VLOOKUP(A1808,[1]DI!$A$4:$B$15000,2,FALSE),0)</f>
        <v>0.104</v>
      </c>
      <c r="E1808" s="123">
        <f t="shared" ca="1" si="524"/>
        <v>1.0003926999999999</v>
      </c>
      <c r="F1808" s="123">
        <f ca="1">(TRUNC(PRODUCT($E$12:$E1807),16))</f>
        <v>1.47104543355011</v>
      </c>
      <c r="G1808" s="123">
        <f t="shared" ca="1" si="525"/>
        <v>1.4094266487040199</v>
      </c>
      <c r="H1808" s="123">
        <f t="shared" ca="1" si="526"/>
        <v>1.04371904</v>
      </c>
      <c r="I1808" s="124">
        <f t="shared" si="539"/>
        <v>1.15E-2</v>
      </c>
      <c r="J1808" s="125">
        <f t="shared" si="527"/>
        <v>45348</v>
      </c>
      <c r="K1808" s="126">
        <f t="shared" si="528"/>
        <v>107</v>
      </c>
      <c r="L1808" s="127">
        <f t="shared" si="529"/>
        <v>107</v>
      </c>
      <c r="M1808" s="128">
        <f t="shared" si="530"/>
        <v>1.0048668780000001</v>
      </c>
      <c r="N1808" s="128">
        <f t="shared" ca="1" si="531"/>
        <v>1.0487986929999999</v>
      </c>
      <c r="O1808" s="127">
        <f t="shared" si="532"/>
        <v>0</v>
      </c>
      <c r="P1808" s="123">
        <f t="shared" ca="1" si="533"/>
        <v>487.98692999000002</v>
      </c>
      <c r="Q1808" s="129">
        <f t="shared" si="534"/>
        <v>0</v>
      </c>
      <c r="R1808" s="130" t="str">
        <f t="shared" si="535"/>
        <v>A+J=</v>
      </c>
      <c r="S1808" s="125">
        <f t="shared" si="536"/>
        <v>45530</v>
      </c>
      <c r="T1808" s="133" t="str">
        <f t="shared" si="537"/>
        <v>-</v>
      </c>
      <c r="U1808" s="6"/>
      <c r="V1808" s="6"/>
      <c r="W1808" s="6"/>
      <c r="X1808" s="7"/>
      <c r="Y1808" s="1"/>
      <c r="Z1808" s="6"/>
      <c r="AA1808" s="7"/>
      <c r="AB1808" s="7"/>
      <c r="AC1808" s="7"/>
      <c r="AD1808" s="6"/>
      <c r="AE1808" s="8"/>
      <c r="AF1808" s="6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</row>
    <row r="1809" spans="1:212" x14ac:dyDescent="0.2">
      <c r="A1809" s="122">
        <f t="shared" si="538"/>
        <v>45503</v>
      </c>
      <c r="B1809" s="121">
        <f t="shared" ca="1" si="522"/>
        <v>10492.58166</v>
      </c>
      <c r="C1809" s="123">
        <f t="shared" si="523"/>
        <v>10000</v>
      </c>
      <c r="D1809" s="124">
        <f ca="1">IF(A1809&lt;$B$1,VLOOKUP(A1809,[1]DI!$A$4:$B$15000,2,FALSE),0)</f>
        <v>0.104</v>
      </c>
      <c r="E1809" s="123">
        <f t="shared" ca="1" si="524"/>
        <v>1.0003926999999999</v>
      </c>
      <c r="F1809" s="123">
        <f ca="1">(TRUNC(PRODUCT($E$12:$E1808),16))</f>
        <v>1.47162311309186</v>
      </c>
      <c r="G1809" s="123">
        <f t="shared" ca="1" si="525"/>
        <v>1.4094266487040199</v>
      </c>
      <c r="H1809" s="123">
        <f t="shared" ca="1" si="526"/>
        <v>1.04412891</v>
      </c>
      <c r="I1809" s="124">
        <f t="shared" si="539"/>
        <v>1.15E-2</v>
      </c>
      <c r="J1809" s="125">
        <f t="shared" si="527"/>
        <v>45348</v>
      </c>
      <c r="K1809" s="126">
        <f t="shared" si="528"/>
        <v>108</v>
      </c>
      <c r="L1809" s="127">
        <f t="shared" si="529"/>
        <v>108</v>
      </c>
      <c r="M1809" s="128">
        <f t="shared" si="530"/>
        <v>1.0049124739999999</v>
      </c>
      <c r="N1809" s="128">
        <f t="shared" ca="1" si="531"/>
        <v>1.049258166</v>
      </c>
      <c r="O1809" s="127">
        <f t="shared" si="532"/>
        <v>0</v>
      </c>
      <c r="P1809" s="123">
        <f t="shared" ca="1" si="533"/>
        <v>492.58166</v>
      </c>
      <c r="Q1809" s="129">
        <f t="shared" si="534"/>
        <v>0</v>
      </c>
      <c r="R1809" s="130" t="str">
        <f t="shared" si="535"/>
        <v>A+J=</v>
      </c>
      <c r="S1809" s="125">
        <f t="shared" si="536"/>
        <v>45530</v>
      </c>
      <c r="T1809" s="133" t="str">
        <f t="shared" si="537"/>
        <v>-</v>
      </c>
      <c r="U1809" s="6"/>
      <c r="V1809" s="6"/>
      <c r="W1809" s="6"/>
      <c r="X1809" s="7"/>
      <c r="Y1809" s="1"/>
      <c r="Z1809" s="6"/>
      <c r="AA1809" s="7"/>
      <c r="AB1809" s="7"/>
      <c r="AC1809" s="7"/>
      <c r="AD1809" s="6"/>
      <c r="AE1809" s="8"/>
      <c r="AF1809" s="6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</row>
    <row r="1810" spans="1:212" x14ac:dyDescent="0.2">
      <c r="A1810" s="122">
        <f t="shared" si="538"/>
        <v>45504</v>
      </c>
      <c r="B1810" s="121">
        <f t="shared" ca="1" si="522"/>
        <v>10497.178400000001</v>
      </c>
      <c r="C1810" s="123">
        <f t="shared" si="523"/>
        <v>10000</v>
      </c>
      <c r="D1810" s="124">
        <f ca="1">IF(A1810&lt;$B$1,VLOOKUP(A1810,[1]DI!$A$4:$B$15000,2,FALSE),0)</f>
        <v>0.104</v>
      </c>
      <c r="E1810" s="123">
        <f t="shared" ca="1" si="524"/>
        <v>1.0003926999999999</v>
      </c>
      <c r="F1810" s="123">
        <f ca="1">(TRUNC(PRODUCT($E$12:$E1809),16))</f>
        <v>1.4722010194883799</v>
      </c>
      <c r="G1810" s="123">
        <f t="shared" ca="1" si="525"/>
        <v>1.4094266487040199</v>
      </c>
      <c r="H1810" s="123">
        <f t="shared" ca="1" si="526"/>
        <v>1.04453894</v>
      </c>
      <c r="I1810" s="124">
        <f t="shared" si="539"/>
        <v>1.15E-2</v>
      </c>
      <c r="J1810" s="125">
        <f t="shared" si="527"/>
        <v>45348</v>
      </c>
      <c r="K1810" s="126">
        <f t="shared" si="528"/>
        <v>109</v>
      </c>
      <c r="L1810" s="127">
        <f t="shared" si="529"/>
        <v>109</v>
      </c>
      <c r="M1810" s="128">
        <f t="shared" si="530"/>
        <v>1.0049580730000001</v>
      </c>
      <c r="N1810" s="128">
        <f t="shared" ca="1" si="531"/>
        <v>1.04971784</v>
      </c>
      <c r="O1810" s="127">
        <f t="shared" si="532"/>
        <v>0</v>
      </c>
      <c r="P1810" s="123">
        <f t="shared" ca="1" si="533"/>
        <v>497.17840000000001</v>
      </c>
      <c r="Q1810" s="129">
        <f t="shared" si="534"/>
        <v>0</v>
      </c>
      <c r="R1810" s="130" t="str">
        <f t="shared" si="535"/>
        <v>A+J=</v>
      </c>
      <c r="S1810" s="125">
        <f t="shared" si="536"/>
        <v>45530</v>
      </c>
      <c r="T1810" s="133" t="str">
        <f t="shared" si="537"/>
        <v>-</v>
      </c>
      <c r="U1810" s="6"/>
      <c r="V1810" s="6"/>
      <c r="W1810" s="6"/>
      <c r="X1810" s="7"/>
      <c r="Y1810" s="1"/>
      <c r="Z1810" s="6"/>
      <c r="AA1810" s="7"/>
      <c r="AB1810" s="7"/>
      <c r="AC1810" s="7"/>
      <c r="AD1810" s="6"/>
      <c r="AE1810" s="8"/>
      <c r="AF1810" s="6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</row>
    <row r="1811" spans="1:212" x14ac:dyDescent="0.2">
      <c r="A1811" s="122">
        <f t="shared" si="538"/>
        <v>45505</v>
      </c>
      <c r="B1811" s="121">
        <f t="shared" ca="1" si="522"/>
        <v>10501.777139989999</v>
      </c>
      <c r="C1811" s="123">
        <f t="shared" si="523"/>
        <v>10000</v>
      </c>
      <c r="D1811" s="124">
        <f ca="1">IF(A1811&lt;$B$1,VLOOKUP(A1811,[1]DI!$A$4:$B$15000,2,FALSE),0)</f>
        <v>0.104</v>
      </c>
      <c r="E1811" s="123">
        <f t="shared" ca="1" si="524"/>
        <v>1.0003926999999999</v>
      </c>
      <c r="F1811" s="123">
        <f ca="1">(TRUNC(PRODUCT($E$12:$E1810),16))</f>
        <v>1.47277915282873</v>
      </c>
      <c r="G1811" s="123">
        <f t="shared" ca="1" si="525"/>
        <v>1.4094266487040199</v>
      </c>
      <c r="H1811" s="123">
        <f t="shared" ca="1" si="526"/>
        <v>1.04494913</v>
      </c>
      <c r="I1811" s="124">
        <f t="shared" si="539"/>
        <v>1.15E-2</v>
      </c>
      <c r="J1811" s="125">
        <f t="shared" si="527"/>
        <v>45348</v>
      </c>
      <c r="K1811" s="126">
        <f t="shared" si="528"/>
        <v>110</v>
      </c>
      <c r="L1811" s="127">
        <f t="shared" si="529"/>
        <v>110</v>
      </c>
      <c r="M1811" s="128">
        <f t="shared" si="530"/>
        <v>1.005003673</v>
      </c>
      <c r="N1811" s="128">
        <f t="shared" ca="1" si="531"/>
        <v>1.0501777139999999</v>
      </c>
      <c r="O1811" s="127">
        <f t="shared" si="532"/>
        <v>0</v>
      </c>
      <c r="P1811" s="123">
        <f t="shared" ca="1" si="533"/>
        <v>501.77713999000002</v>
      </c>
      <c r="Q1811" s="129">
        <f t="shared" si="534"/>
        <v>0</v>
      </c>
      <c r="R1811" s="130" t="str">
        <f t="shared" si="535"/>
        <v>A+J=</v>
      </c>
      <c r="S1811" s="125">
        <f t="shared" si="536"/>
        <v>45530</v>
      </c>
      <c r="T1811" s="133" t="str">
        <f t="shared" si="537"/>
        <v>-</v>
      </c>
      <c r="U1811" s="6"/>
      <c r="V1811" s="6"/>
      <c r="W1811" s="6"/>
      <c r="X1811" s="7"/>
      <c r="Y1811" s="1"/>
      <c r="Z1811" s="6"/>
      <c r="AA1811" s="7"/>
      <c r="AB1811" s="7"/>
      <c r="AC1811" s="7"/>
      <c r="AD1811" s="6"/>
      <c r="AE1811" s="8"/>
      <c r="AF1811" s="6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</row>
    <row r="1812" spans="1:212" x14ac:dyDescent="0.2">
      <c r="A1812" s="122">
        <f t="shared" si="538"/>
        <v>45506</v>
      </c>
      <c r="B1812" s="121">
        <f t="shared" ca="1" si="522"/>
        <v>10506.37789</v>
      </c>
      <c r="C1812" s="123">
        <f t="shared" si="523"/>
        <v>10000</v>
      </c>
      <c r="D1812" s="124">
        <f ca="1">IF(A1812&lt;$B$1,VLOOKUP(A1812,[1]DI!$A$4:$B$15000,2,FALSE),0)</f>
        <v>0.104</v>
      </c>
      <c r="E1812" s="123">
        <f t="shared" ca="1" si="524"/>
        <v>1.0003926999999999</v>
      </c>
      <c r="F1812" s="123">
        <f ca="1">(TRUNC(PRODUCT($E$12:$E1811),16))</f>
        <v>1.47335751320204</v>
      </c>
      <c r="G1812" s="123">
        <f t="shared" ca="1" si="525"/>
        <v>1.4094266487040199</v>
      </c>
      <c r="H1812" s="123">
        <f t="shared" ca="1" si="526"/>
        <v>1.0453594799999999</v>
      </c>
      <c r="I1812" s="124">
        <f t="shared" si="539"/>
        <v>1.15E-2</v>
      </c>
      <c r="J1812" s="125">
        <f t="shared" si="527"/>
        <v>45348</v>
      </c>
      <c r="K1812" s="126">
        <f t="shared" si="528"/>
        <v>111</v>
      </c>
      <c r="L1812" s="127">
        <f t="shared" si="529"/>
        <v>111</v>
      </c>
      <c r="M1812" s="128">
        <f t="shared" si="530"/>
        <v>1.005049276</v>
      </c>
      <c r="N1812" s="128">
        <f t="shared" ca="1" si="531"/>
        <v>1.050637789</v>
      </c>
      <c r="O1812" s="127">
        <f t="shared" si="532"/>
        <v>0</v>
      </c>
      <c r="P1812" s="123">
        <f t="shared" ca="1" si="533"/>
        <v>506.37788999999998</v>
      </c>
      <c r="Q1812" s="129">
        <f t="shared" si="534"/>
        <v>0</v>
      </c>
      <c r="R1812" s="130" t="str">
        <f t="shared" si="535"/>
        <v>A+J=</v>
      </c>
      <c r="S1812" s="125">
        <f t="shared" si="536"/>
        <v>45530</v>
      </c>
      <c r="T1812" s="133" t="str">
        <f t="shared" si="537"/>
        <v>-</v>
      </c>
      <c r="U1812" s="6"/>
      <c r="V1812" s="6"/>
      <c r="W1812" s="6"/>
      <c r="X1812" s="7"/>
      <c r="Y1812" s="1"/>
      <c r="Z1812" s="6"/>
      <c r="AA1812" s="7"/>
      <c r="AB1812" s="7"/>
      <c r="AC1812" s="7"/>
      <c r="AD1812" s="6"/>
      <c r="AE1812" s="8"/>
      <c r="AF1812" s="6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</row>
    <row r="1813" spans="1:212" x14ac:dyDescent="0.2">
      <c r="A1813" s="122">
        <f t="shared" si="538"/>
        <v>45507</v>
      </c>
      <c r="B1813" s="121">
        <f t="shared" ca="1" si="522"/>
        <v>10510.980740000001</v>
      </c>
      <c r="C1813" s="123">
        <f t="shared" si="523"/>
        <v>10000</v>
      </c>
      <c r="D1813" s="124">
        <f ca="1">IF(A1813&lt;$B$1,VLOOKUP(A1813,[1]DI!$A$4:$B$15000,2,FALSE),0)</f>
        <v>0</v>
      </c>
      <c r="E1813" s="123">
        <f t="shared" ca="1" si="524"/>
        <v>1</v>
      </c>
      <c r="F1813" s="123">
        <f ca="1">(TRUNC(PRODUCT($E$12:$E1812),16))</f>
        <v>1.47393610069748</v>
      </c>
      <c r="G1813" s="123">
        <f t="shared" ca="1" si="525"/>
        <v>1.4094266487040199</v>
      </c>
      <c r="H1813" s="123">
        <f t="shared" ca="1" si="526"/>
        <v>1.0457700000000001</v>
      </c>
      <c r="I1813" s="124">
        <f t="shared" si="539"/>
        <v>1.15E-2</v>
      </c>
      <c r="J1813" s="125">
        <f t="shared" si="527"/>
        <v>45348</v>
      </c>
      <c r="K1813" s="126">
        <f t="shared" si="528"/>
        <v>111</v>
      </c>
      <c r="L1813" s="127">
        <f t="shared" si="529"/>
        <v>112</v>
      </c>
      <c r="M1813" s="128">
        <f t="shared" si="530"/>
        <v>1.005094881</v>
      </c>
      <c r="N1813" s="128">
        <f t="shared" ca="1" si="531"/>
        <v>1.051098074</v>
      </c>
      <c r="O1813" s="127">
        <f t="shared" si="532"/>
        <v>0</v>
      </c>
      <c r="P1813" s="123">
        <f t="shared" ca="1" si="533"/>
        <v>510.98074000000003</v>
      </c>
      <c r="Q1813" s="129">
        <f t="shared" si="534"/>
        <v>0</v>
      </c>
      <c r="R1813" s="130" t="str">
        <f t="shared" si="535"/>
        <v>A+J=</v>
      </c>
      <c r="S1813" s="125">
        <f t="shared" si="536"/>
        <v>45530</v>
      </c>
      <c r="T1813" s="133" t="str">
        <f t="shared" si="537"/>
        <v>-</v>
      </c>
      <c r="U1813" s="6"/>
      <c r="V1813" s="6"/>
      <c r="W1813" s="6"/>
      <c r="X1813" s="7"/>
      <c r="Y1813" s="1"/>
      <c r="Z1813" s="6"/>
      <c r="AA1813" s="7"/>
      <c r="AB1813" s="7"/>
      <c r="AC1813" s="7"/>
      <c r="AD1813" s="6"/>
      <c r="AE1813" s="8"/>
      <c r="AF1813" s="6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</row>
    <row r="1814" spans="1:212" x14ac:dyDescent="0.2">
      <c r="A1814" s="122">
        <f t="shared" si="538"/>
        <v>45508</v>
      </c>
      <c r="B1814" s="121">
        <f t="shared" ca="1" si="522"/>
        <v>10510.980740000001</v>
      </c>
      <c r="C1814" s="123">
        <f t="shared" si="523"/>
        <v>10000</v>
      </c>
      <c r="D1814" s="124">
        <f ca="1">IF(A1814&lt;$B$1,VLOOKUP(A1814,[1]DI!$A$4:$B$15000,2,FALSE),0)</f>
        <v>0</v>
      </c>
      <c r="E1814" s="123">
        <f t="shared" ca="1" si="524"/>
        <v>1</v>
      </c>
      <c r="F1814" s="123">
        <f ca="1">(TRUNC(PRODUCT($E$12:$E1813),16))</f>
        <v>1.47393610069748</v>
      </c>
      <c r="G1814" s="123">
        <f t="shared" ca="1" si="525"/>
        <v>1.4094266487040199</v>
      </c>
      <c r="H1814" s="123">
        <f t="shared" ca="1" si="526"/>
        <v>1.0457700000000001</v>
      </c>
      <c r="I1814" s="124">
        <f t="shared" si="539"/>
        <v>1.15E-2</v>
      </c>
      <c r="J1814" s="125">
        <f t="shared" si="527"/>
        <v>45348</v>
      </c>
      <c r="K1814" s="126">
        <f t="shared" si="528"/>
        <v>111</v>
      </c>
      <c r="L1814" s="127">
        <f t="shared" si="529"/>
        <v>112</v>
      </c>
      <c r="M1814" s="128">
        <f t="shared" si="530"/>
        <v>1.005094881</v>
      </c>
      <c r="N1814" s="128">
        <f t="shared" ca="1" si="531"/>
        <v>1.051098074</v>
      </c>
      <c r="O1814" s="127">
        <f t="shared" si="532"/>
        <v>0</v>
      </c>
      <c r="P1814" s="123">
        <f t="shared" ca="1" si="533"/>
        <v>510.98074000000003</v>
      </c>
      <c r="Q1814" s="129">
        <f t="shared" si="534"/>
        <v>0</v>
      </c>
      <c r="R1814" s="130" t="str">
        <f t="shared" si="535"/>
        <v>A+J=</v>
      </c>
      <c r="S1814" s="125">
        <f t="shared" si="536"/>
        <v>45530</v>
      </c>
      <c r="T1814" s="133" t="str">
        <f t="shared" si="537"/>
        <v>-</v>
      </c>
      <c r="U1814" s="6"/>
      <c r="V1814" s="6"/>
      <c r="W1814" s="6"/>
      <c r="X1814" s="7"/>
      <c r="Y1814" s="1"/>
      <c r="Z1814" s="6"/>
      <c r="AA1814" s="7"/>
      <c r="AB1814" s="7"/>
      <c r="AC1814" s="7"/>
      <c r="AD1814" s="6"/>
      <c r="AE1814" s="8"/>
      <c r="AF1814" s="6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</row>
    <row r="1815" spans="1:212" x14ac:dyDescent="0.2">
      <c r="A1815" s="122">
        <f t="shared" si="538"/>
        <v>45509</v>
      </c>
      <c r="B1815" s="121">
        <f t="shared" ca="1" si="522"/>
        <v>10510.980740000001</v>
      </c>
      <c r="C1815" s="123">
        <f t="shared" si="523"/>
        <v>10000</v>
      </c>
      <c r="D1815" s="124">
        <f ca="1">IF(A1815&lt;$B$1,VLOOKUP(A1815,[1]DI!$A$4:$B$15000,2,FALSE),0)</f>
        <v>0.104</v>
      </c>
      <c r="E1815" s="123">
        <f t="shared" ca="1" si="524"/>
        <v>1.0003926999999999</v>
      </c>
      <c r="F1815" s="123">
        <f ca="1">(TRUNC(PRODUCT($E$12:$E1814),16))</f>
        <v>1.47393610069748</v>
      </c>
      <c r="G1815" s="123">
        <f t="shared" ca="1" si="525"/>
        <v>1.4094266487040199</v>
      </c>
      <c r="H1815" s="123">
        <f t="shared" ca="1" si="526"/>
        <v>1.0457700000000001</v>
      </c>
      <c r="I1815" s="124">
        <f t="shared" si="539"/>
        <v>1.15E-2</v>
      </c>
      <c r="J1815" s="125">
        <f t="shared" si="527"/>
        <v>45348</v>
      </c>
      <c r="K1815" s="126">
        <f t="shared" si="528"/>
        <v>112</v>
      </c>
      <c r="L1815" s="127">
        <f t="shared" si="529"/>
        <v>112</v>
      </c>
      <c r="M1815" s="128">
        <f t="shared" si="530"/>
        <v>1.005094881</v>
      </c>
      <c r="N1815" s="128">
        <f t="shared" ca="1" si="531"/>
        <v>1.051098074</v>
      </c>
      <c r="O1815" s="127">
        <f t="shared" si="532"/>
        <v>0</v>
      </c>
      <c r="P1815" s="123">
        <f t="shared" ca="1" si="533"/>
        <v>510.98074000000003</v>
      </c>
      <c r="Q1815" s="129">
        <f t="shared" si="534"/>
        <v>0</v>
      </c>
      <c r="R1815" s="130" t="str">
        <f t="shared" si="535"/>
        <v>A+J=</v>
      </c>
      <c r="S1815" s="125">
        <f t="shared" si="536"/>
        <v>45530</v>
      </c>
      <c r="T1815" s="133" t="str">
        <f t="shared" si="537"/>
        <v>-</v>
      </c>
      <c r="U1815" s="6"/>
      <c r="V1815" s="6"/>
      <c r="W1815" s="6"/>
      <c r="X1815" s="7"/>
      <c r="Y1815" s="1"/>
      <c r="Z1815" s="6"/>
      <c r="AA1815" s="7"/>
      <c r="AB1815" s="7"/>
      <c r="AC1815" s="7"/>
      <c r="AD1815" s="6"/>
      <c r="AE1815" s="8"/>
      <c r="AF1815" s="6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</row>
    <row r="1816" spans="1:212" x14ac:dyDescent="0.2">
      <c r="A1816" s="122">
        <f t="shared" si="538"/>
        <v>45510</v>
      </c>
      <c r="B1816" s="121">
        <f t="shared" ca="1" si="522"/>
        <v>10515.58548</v>
      </c>
      <c r="C1816" s="123">
        <f t="shared" si="523"/>
        <v>10000</v>
      </c>
      <c r="D1816" s="124">
        <f ca="1">IF(A1816&lt;$B$1,VLOOKUP(A1816,[1]DI!$A$4:$B$15000,2,FALSE),0)</f>
        <v>0.104</v>
      </c>
      <c r="E1816" s="123">
        <f t="shared" ca="1" si="524"/>
        <v>1.0003926999999999</v>
      </c>
      <c r="F1816" s="123">
        <f ca="1">(TRUNC(PRODUCT($E$12:$E1815),16))</f>
        <v>1.4745149154042201</v>
      </c>
      <c r="G1816" s="123">
        <f t="shared" ca="1" si="525"/>
        <v>1.4094266487040199</v>
      </c>
      <c r="H1816" s="123">
        <f t="shared" ca="1" si="526"/>
        <v>1.04618067</v>
      </c>
      <c r="I1816" s="124">
        <f t="shared" si="539"/>
        <v>1.15E-2</v>
      </c>
      <c r="J1816" s="125">
        <f t="shared" si="527"/>
        <v>45348</v>
      </c>
      <c r="K1816" s="126">
        <f t="shared" si="528"/>
        <v>113</v>
      </c>
      <c r="L1816" s="127">
        <f t="shared" si="529"/>
        <v>113</v>
      </c>
      <c r="M1816" s="128">
        <f t="shared" si="530"/>
        <v>1.005140487</v>
      </c>
      <c r="N1816" s="128">
        <f t="shared" ca="1" si="531"/>
        <v>1.051558548</v>
      </c>
      <c r="O1816" s="127">
        <f t="shared" si="532"/>
        <v>0</v>
      </c>
      <c r="P1816" s="123">
        <f t="shared" ca="1" si="533"/>
        <v>515.58547999999996</v>
      </c>
      <c r="Q1816" s="129">
        <f t="shared" si="534"/>
        <v>0</v>
      </c>
      <c r="R1816" s="130" t="str">
        <f t="shared" si="535"/>
        <v>A+J=</v>
      </c>
      <c r="S1816" s="125">
        <f t="shared" si="536"/>
        <v>45530</v>
      </c>
      <c r="T1816" s="133" t="str">
        <f t="shared" si="537"/>
        <v>-</v>
      </c>
      <c r="U1816" s="6"/>
      <c r="V1816" s="6"/>
      <c r="W1816" s="6"/>
      <c r="X1816" s="7"/>
      <c r="Y1816" s="1"/>
      <c r="Z1816" s="6"/>
      <c r="AA1816" s="7"/>
      <c r="AB1816" s="7"/>
      <c r="AC1816" s="7"/>
      <c r="AD1816" s="6"/>
      <c r="AE1816" s="8"/>
      <c r="AF1816" s="6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</row>
    <row r="1817" spans="1:212" x14ac:dyDescent="0.2">
      <c r="A1817" s="122">
        <f t="shared" si="538"/>
        <v>45511</v>
      </c>
      <c r="B1817" s="121">
        <f t="shared" ca="1" si="522"/>
        <v>10520.19223999</v>
      </c>
      <c r="C1817" s="123">
        <f t="shared" si="523"/>
        <v>10000</v>
      </c>
      <c r="D1817" s="124">
        <f ca="1">IF(A1817&lt;$B$1,VLOOKUP(A1817,[1]DI!$A$4:$B$15000,2,FALSE),0)</f>
        <v>0.104</v>
      </c>
      <c r="E1817" s="123">
        <f t="shared" ca="1" si="524"/>
        <v>1.0003926999999999</v>
      </c>
      <c r="F1817" s="123">
        <f ca="1">(TRUNC(PRODUCT($E$12:$E1816),16))</f>
        <v>1.4750939574115001</v>
      </c>
      <c r="G1817" s="123">
        <f t="shared" ca="1" si="525"/>
        <v>1.4094266487040199</v>
      </c>
      <c r="H1817" s="123">
        <f t="shared" ca="1" si="526"/>
        <v>1.0465914999999999</v>
      </c>
      <c r="I1817" s="124">
        <f t="shared" si="539"/>
        <v>1.15E-2</v>
      </c>
      <c r="J1817" s="125">
        <f t="shared" si="527"/>
        <v>45348</v>
      </c>
      <c r="K1817" s="126">
        <f t="shared" si="528"/>
        <v>114</v>
      </c>
      <c r="L1817" s="127">
        <f t="shared" si="529"/>
        <v>114</v>
      </c>
      <c r="M1817" s="128">
        <f t="shared" si="530"/>
        <v>1.0051860960000001</v>
      </c>
      <c r="N1817" s="128">
        <f t="shared" ca="1" si="531"/>
        <v>1.0520192239999999</v>
      </c>
      <c r="O1817" s="127">
        <f t="shared" si="532"/>
        <v>0</v>
      </c>
      <c r="P1817" s="123">
        <f t="shared" ca="1" si="533"/>
        <v>520.19223998999996</v>
      </c>
      <c r="Q1817" s="129">
        <f t="shared" si="534"/>
        <v>0</v>
      </c>
      <c r="R1817" s="130" t="str">
        <f t="shared" si="535"/>
        <v>A+J=</v>
      </c>
      <c r="S1817" s="125">
        <f t="shared" si="536"/>
        <v>45530</v>
      </c>
      <c r="T1817" s="133" t="str">
        <f t="shared" si="537"/>
        <v>-</v>
      </c>
      <c r="U1817" s="6"/>
      <c r="V1817" s="6"/>
      <c r="W1817" s="6"/>
      <c r="X1817" s="7"/>
      <c r="Y1817" s="1"/>
      <c r="Z1817" s="6"/>
      <c r="AA1817" s="7"/>
      <c r="AB1817" s="7"/>
      <c r="AC1817" s="7"/>
      <c r="AD1817" s="6"/>
      <c r="AE1817" s="8"/>
      <c r="AF1817" s="6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</row>
    <row r="1818" spans="1:212" x14ac:dyDescent="0.2">
      <c r="A1818" s="122">
        <f t="shared" si="538"/>
        <v>45512</v>
      </c>
      <c r="B1818" s="121">
        <f t="shared" ca="1" si="522"/>
        <v>10524.801100000001</v>
      </c>
      <c r="C1818" s="123">
        <f t="shared" si="523"/>
        <v>10000</v>
      </c>
      <c r="D1818" s="124">
        <f ca="1">IF(A1818&lt;$B$1,VLOOKUP(A1818,[1]DI!$A$4:$B$15000,2,FALSE),0)</f>
        <v>0.104</v>
      </c>
      <c r="E1818" s="123">
        <f t="shared" ca="1" si="524"/>
        <v>1.0003926999999999</v>
      </c>
      <c r="F1818" s="123">
        <f ca="1">(TRUNC(PRODUCT($E$12:$E1817),16))</f>
        <v>1.4756732268085799</v>
      </c>
      <c r="G1818" s="123">
        <f t="shared" ca="1" si="525"/>
        <v>1.4094266487040199</v>
      </c>
      <c r="H1818" s="123">
        <f t="shared" ca="1" si="526"/>
        <v>1.0470025000000001</v>
      </c>
      <c r="I1818" s="124">
        <f t="shared" si="539"/>
        <v>1.15E-2</v>
      </c>
      <c r="J1818" s="125">
        <f t="shared" si="527"/>
        <v>45348</v>
      </c>
      <c r="K1818" s="126">
        <f t="shared" si="528"/>
        <v>115</v>
      </c>
      <c r="L1818" s="127">
        <f t="shared" si="529"/>
        <v>115</v>
      </c>
      <c r="M1818" s="128">
        <f t="shared" si="530"/>
        <v>1.0052317070000001</v>
      </c>
      <c r="N1818" s="128">
        <f t="shared" ca="1" si="531"/>
        <v>1.0524801100000001</v>
      </c>
      <c r="O1818" s="127">
        <f t="shared" si="532"/>
        <v>0</v>
      </c>
      <c r="P1818" s="123">
        <f t="shared" ca="1" si="533"/>
        <v>524.80110000000002</v>
      </c>
      <c r="Q1818" s="129">
        <f t="shared" si="534"/>
        <v>0</v>
      </c>
      <c r="R1818" s="130" t="str">
        <f t="shared" si="535"/>
        <v>A+J=</v>
      </c>
      <c r="S1818" s="125">
        <f t="shared" si="536"/>
        <v>45530</v>
      </c>
      <c r="T1818" s="133" t="str">
        <f t="shared" si="537"/>
        <v>-</v>
      </c>
      <c r="U1818" s="6"/>
      <c r="V1818" s="6"/>
      <c r="W1818" s="6"/>
      <c r="X1818" s="7"/>
      <c r="Y1818" s="1"/>
      <c r="Z1818" s="6"/>
      <c r="AA1818" s="7"/>
      <c r="AB1818" s="7"/>
      <c r="AC1818" s="7"/>
      <c r="AD1818" s="6"/>
      <c r="AE1818" s="8"/>
      <c r="AF1818" s="6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</row>
    <row r="1819" spans="1:212" x14ac:dyDescent="0.2">
      <c r="A1819" s="122">
        <f t="shared" si="538"/>
        <v>45513</v>
      </c>
      <c r="B1819" s="121">
        <f t="shared" ca="1" si="522"/>
        <v>10529.411969999999</v>
      </c>
      <c r="C1819" s="123">
        <f t="shared" si="523"/>
        <v>10000</v>
      </c>
      <c r="D1819" s="124">
        <f ca="1">IF(A1819&lt;$B$1,VLOOKUP(A1819,[1]DI!$A$4:$B$15000,2,FALSE),0)</f>
        <v>0.104</v>
      </c>
      <c r="E1819" s="123">
        <f t="shared" ca="1" si="524"/>
        <v>1.0003926999999999</v>
      </c>
      <c r="F1819" s="123">
        <f ca="1">(TRUNC(PRODUCT($E$12:$E1818),16))</f>
        <v>1.47625272368474</v>
      </c>
      <c r="G1819" s="123">
        <f t="shared" ca="1" si="525"/>
        <v>1.4094266487040199</v>
      </c>
      <c r="H1819" s="123">
        <f t="shared" ca="1" si="526"/>
        <v>1.0474136599999999</v>
      </c>
      <c r="I1819" s="124">
        <f t="shared" si="539"/>
        <v>1.15E-2</v>
      </c>
      <c r="J1819" s="125">
        <f t="shared" si="527"/>
        <v>45348</v>
      </c>
      <c r="K1819" s="126">
        <f t="shared" si="528"/>
        <v>116</v>
      </c>
      <c r="L1819" s="127">
        <f t="shared" si="529"/>
        <v>116</v>
      </c>
      <c r="M1819" s="128">
        <f t="shared" si="530"/>
        <v>1.00527732</v>
      </c>
      <c r="N1819" s="128">
        <f t="shared" ca="1" si="531"/>
        <v>1.052941197</v>
      </c>
      <c r="O1819" s="127">
        <f t="shared" si="532"/>
        <v>0</v>
      </c>
      <c r="P1819" s="123">
        <f t="shared" ca="1" si="533"/>
        <v>529.41197</v>
      </c>
      <c r="Q1819" s="129">
        <f t="shared" si="534"/>
        <v>0</v>
      </c>
      <c r="R1819" s="130" t="str">
        <f t="shared" si="535"/>
        <v>A+J=</v>
      </c>
      <c r="S1819" s="125">
        <f t="shared" si="536"/>
        <v>45530</v>
      </c>
      <c r="T1819" s="133" t="str">
        <f t="shared" si="537"/>
        <v>-</v>
      </c>
      <c r="U1819" s="6"/>
      <c r="V1819" s="6"/>
      <c r="W1819" s="6"/>
      <c r="X1819" s="7"/>
      <c r="Y1819" s="1"/>
      <c r="Z1819" s="6"/>
      <c r="AA1819" s="7"/>
      <c r="AB1819" s="7"/>
      <c r="AC1819" s="7"/>
      <c r="AD1819" s="6"/>
      <c r="AE1819" s="8"/>
      <c r="AF1819" s="6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</row>
    <row r="1820" spans="1:212" x14ac:dyDescent="0.2">
      <c r="A1820" s="122">
        <f t="shared" si="538"/>
        <v>45514</v>
      </c>
      <c r="B1820" s="121">
        <f t="shared" ca="1" si="522"/>
        <v>10534.02484</v>
      </c>
      <c r="C1820" s="123">
        <f t="shared" si="523"/>
        <v>10000</v>
      </c>
      <c r="D1820" s="124">
        <f ca="1">IF(A1820&lt;$B$1,VLOOKUP(A1820,[1]DI!$A$4:$B$15000,2,FALSE),0)</f>
        <v>0</v>
      </c>
      <c r="E1820" s="123">
        <f t="shared" ca="1" si="524"/>
        <v>1</v>
      </c>
      <c r="F1820" s="123">
        <f ca="1">(TRUNC(PRODUCT($E$12:$E1819),16))</f>
        <v>1.47683244812934</v>
      </c>
      <c r="G1820" s="123">
        <f t="shared" ca="1" si="525"/>
        <v>1.4094266487040199</v>
      </c>
      <c r="H1820" s="123">
        <f t="shared" ca="1" si="526"/>
        <v>1.0478249799999999</v>
      </c>
      <c r="I1820" s="124">
        <f t="shared" si="539"/>
        <v>1.15E-2</v>
      </c>
      <c r="J1820" s="125">
        <f t="shared" si="527"/>
        <v>45348</v>
      </c>
      <c r="K1820" s="126">
        <f t="shared" si="528"/>
        <v>116</v>
      </c>
      <c r="L1820" s="127">
        <f t="shared" si="529"/>
        <v>117</v>
      </c>
      <c r="M1820" s="128">
        <f t="shared" si="530"/>
        <v>1.0053229349999999</v>
      </c>
      <c r="N1820" s="128">
        <f t="shared" ca="1" si="531"/>
        <v>1.053402484</v>
      </c>
      <c r="O1820" s="127">
        <f t="shared" si="532"/>
        <v>0</v>
      </c>
      <c r="P1820" s="123">
        <f t="shared" ca="1" si="533"/>
        <v>534.02484000000004</v>
      </c>
      <c r="Q1820" s="129">
        <f t="shared" si="534"/>
        <v>0</v>
      </c>
      <c r="R1820" s="130" t="str">
        <f t="shared" si="535"/>
        <v>A+J=</v>
      </c>
      <c r="S1820" s="125">
        <f t="shared" si="536"/>
        <v>45530</v>
      </c>
      <c r="T1820" s="133" t="str">
        <f t="shared" si="537"/>
        <v>-</v>
      </c>
      <c r="U1820" s="6"/>
      <c r="V1820" s="6"/>
      <c r="W1820" s="6"/>
      <c r="X1820" s="7"/>
      <c r="Y1820" s="1"/>
      <c r="Z1820" s="6"/>
      <c r="AA1820" s="7"/>
      <c r="AB1820" s="7"/>
      <c r="AC1820" s="7"/>
      <c r="AD1820" s="6"/>
      <c r="AE1820" s="8"/>
      <c r="AF1820" s="6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</row>
    <row r="1821" spans="1:212" x14ac:dyDescent="0.2">
      <c r="A1821" s="122">
        <f t="shared" si="538"/>
        <v>45515</v>
      </c>
      <c r="B1821" s="121">
        <f t="shared" ca="1" si="522"/>
        <v>10534.02484</v>
      </c>
      <c r="C1821" s="123">
        <f t="shared" si="523"/>
        <v>10000</v>
      </c>
      <c r="D1821" s="124">
        <f ca="1">IF(A1821&lt;$B$1,VLOOKUP(A1821,[1]DI!$A$4:$B$15000,2,FALSE),0)</f>
        <v>0</v>
      </c>
      <c r="E1821" s="123">
        <f t="shared" ca="1" si="524"/>
        <v>1</v>
      </c>
      <c r="F1821" s="123">
        <f ca="1">(TRUNC(PRODUCT($E$12:$E1820),16))</f>
        <v>1.47683244812934</v>
      </c>
      <c r="G1821" s="123">
        <f t="shared" ca="1" si="525"/>
        <v>1.4094266487040199</v>
      </c>
      <c r="H1821" s="123">
        <f t="shared" ca="1" si="526"/>
        <v>1.0478249799999999</v>
      </c>
      <c r="I1821" s="124">
        <f t="shared" si="539"/>
        <v>1.15E-2</v>
      </c>
      <c r="J1821" s="125">
        <f t="shared" si="527"/>
        <v>45348</v>
      </c>
      <c r="K1821" s="126">
        <f t="shared" si="528"/>
        <v>116</v>
      </c>
      <c r="L1821" s="127">
        <f t="shared" si="529"/>
        <v>117</v>
      </c>
      <c r="M1821" s="128">
        <f t="shared" si="530"/>
        <v>1.0053229349999999</v>
      </c>
      <c r="N1821" s="128">
        <f t="shared" ca="1" si="531"/>
        <v>1.053402484</v>
      </c>
      <c r="O1821" s="127">
        <f t="shared" si="532"/>
        <v>0</v>
      </c>
      <c r="P1821" s="123">
        <f t="shared" ca="1" si="533"/>
        <v>534.02484000000004</v>
      </c>
      <c r="Q1821" s="129">
        <f t="shared" si="534"/>
        <v>0</v>
      </c>
      <c r="R1821" s="130" t="str">
        <f t="shared" si="535"/>
        <v>A+J=</v>
      </c>
      <c r="S1821" s="125">
        <f t="shared" si="536"/>
        <v>45530</v>
      </c>
      <c r="T1821" s="133" t="str">
        <f t="shared" si="537"/>
        <v>-</v>
      </c>
      <c r="U1821" s="6"/>
      <c r="V1821" s="6"/>
      <c r="W1821" s="6"/>
      <c r="X1821" s="7"/>
      <c r="Y1821" s="1"/>
      <c r="Z1821" s="6"/>
      <c r="AA1821" s="7"/>
      <c r="AB1821" s="7"/>
      <c r="AC1821" s="7"/>
      <c r="AD1821" s="6"/>
      <c r="AE1821" s="8"/>
      <c r="AF1821" s="6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</row>
    <row r="1822" spans="1:212" x14ac:dyDescent="0.2">
      <c r="A1822" s="122">
        <f t="shared" si="538"/>
        <v>45516</v>
      </c>
      <c r="B1822" s="121">
        <f t="shared" ca="1" si="522"/>
        <v>10534.02484</v>
      </c>
      <c r="C1822" s="123">
        <f t="shared" si="523"/>
        <v>10000</v>
      </c>
      <c r="D1822" s="124">
        <f ca="1">IF(A1822&lt;$B$1,VLOOKUP(A1822,[1]DI!$A$4:$B$15000,2,FALSE),0)</f>
        <v>0.104</v>
      </c>
      <c r="E1822" s="123">
        <f t="shared" ca="1" si="524"/>
        <v>1.0003926999999999</v>
      </c>
      <c r="F1822" s="123">
        <f ca="1">(TRUNC(PRODUCT($E$12:$E1821),16))</f>
        <v>1.47683244812934</v>
      </c>
      <c r="G1822" s="123">
        <f t="shared" ca="1" si="525"/>
        <v>1.4094266487040199</v>
      </c>
      <c r="H1822" s="123">
        <f t="shared" ca="1" si="526"/>
        <v>1.0478249799999999</v>
      </c>
      <c r="I1822" s="124">
        <f t="shared" si="539"/>
        <v>1.15E-2</v>
      </c>
      <c r="J1822" s="125">
        <f t="shared" si="527"/>
        <v>45348</v>
      </c>
      <c r="K1822" s="126">
        <f t="shared" si="528"/>
        <v>117</v>
      </c>
      <c r="L1822" s="127">
        <f t="shared" si="529"/>
        <v>117</v>
      </c>
      <c r="M1822" s="128">
        <f t="shared" si="530"/>
        <v>1.0053229349999999</v>
      </c>
      <c r="N1822" s="128">
        <f t="shared" ca="1" si="531"/>
        <v>1.053402484</v>
      </c>
      <c r="O1822" s="127">
        <f t="shared" si="532"/>
        <v>0</v>
      </c>
      <c r="P1822" s="123">
        <f t="shared" ca="1" si="533"/>
        <v>534.02484000000004</v>
      </c>
      <c r="Q1822" s="129">
        <f t="shared" si="534"/>
        <v>0</v>
      </c>
      <c r="R1822" s="130" t="str">
        <f t="shared" si="535"/>
        <v>A+J=</v>
      </c>
      <c r="S1822" s="125">
        <f t="shared" si="536"/>
        <v>45530</v>
      </c>
      <c r="T1822" s="133" t="str">
        <f t="shared" si="537"/>
        <v>-</v>
      </c>
      <c r="U1822" s="6"/>
      <c r="V1822" s="6"/>
      <c r="W1822" s="6"/>
      <c r="X1822" s="7"/>
      <c r="Y1822" s="1"/>
      <c r="Z1822" s="6"/>
      <c r="AA1822" s="7"/>
      <c r="AB1822" s="7"/>
      <c r="AC1822" s="7"/>
      <c r="AD1822" s="6"/>
      <c r="AE1822" s="8"/>
      <c r="AF1822" s="6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</row>
    <row r="1823" spans="1:212" x14ac:dyDescent="0.2">
      <c r="A1823" s="122">
        <f t="shared" si="538"/>
        <v>45517</v>
      </c>
      <c r="B1823" s="121">
        <f t="shared" ca="1" si="522"/>
        <v>10538.639719999999</v>
      </c>
      <c r="C1823" s="123">
        <f t="shared" si="523"/>
        <v>10000</v>
      </c>
      <c r="D1823" s="124">
        <f ca="1">IF(A1823&lt;$B$1,VLOOKUP(A1823,[1]DI!$A$4:$B$15000,2,FALSE),0)</f>
        <v>0.104</v>
      </c>
      <c r="E1823" s="123">
        <f t="shared" ca="1" si="524"/>
        <v>1.0003926999999999</v>
      </c>
      <c r="F1823" s="123">
        <f ca="1">(TRUNC(PRODUCT($E$12:$E1822),16))</f>
        <v>1.4774124002317199</v>
      </c>
      <c r="G1823" s="123">
        <f t="shared" ca="1" si="525"/>
        <v>1.4094266487040199</v>
      </c>
      <c r="H1823" s="123">
        <f t="shared" ca="1" si="526"/>
        <v>1.04823646</v>
      </c>
      <c r="I1823" s="124">
        <f t="shared" si="539"/>
        <v>1.15E-2</v>
      </c>
      <c r="J1823" s="125">
        <f t="shared" si="527"/>
        <v>45348</v>
      </c>
      <c r="K1823" s="126">
        <f t="shared" si="528"/>
        <v>118</v>
      </c>
      <c r="L1823" s="127">
        <f t="shared" si="529"/>
        <v>118</v>
      </c>
      <c r="M1823" s="128">
        <f t="shared" si="530"/>
        <v>1.005368552</v>
      </c>
      <c r="N1823" s="128">
        <f t="shared" ca="1" si="531"/>
        <v>1.053863972</v>
      </c>
      <c r="O1823" s="127">
        <f t="shared" si="532"/>
        <v>0</v>
      </c>
      <c r="P1823" s="123">
        <f t="shared" ca="1" si="533"/>
        <v>538.63972000000001</v>
      </c>
      <c r="Q1823" s="129">
        <f t="shared" si="534"/>
        <v>0</v>
      </c>
      <c r="R1823" s="130" t="str">
        <f t="shared" si="535"/>
        <v>A+J=</v>
      </c>
      <c r="S1823" s="125">
        <f t="shared" si="536"/>
        <v>45530</v>
      </c>
      <c r="T1823" s="133" t="str">
        <f t="shared" si="537"/>
        <v>-</v>
      </c>
      <c r="U1823" s="6"/>
      <c r="V1823" s="6"/>
      <c r="W1823" s="6"/>
      <c r="X1823" s="7"/>
      <c r="Y1823" s="1"/>
      <c r="Z1823" s="6"/>
      <c r="AA1823" s="7"/>
      <c r="AB1823" s="7"/>
      <c r="AC1823" s="7"/>
      <c r="AD1823" s="6"/>
      <c r="AE1823" s="8"/>
      <c r="AF1823" s="6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</row>
    <row r="1824" spans="1:212" x14ac:dyDescent="0.2">
      <c r="A1824" s="122">
        <f t="shared" si="538"/>
        <v>45518</v>
      </c>
      <c r="B1824" s="121">
        <f t="shared" ca="1" si="522"/>
        <v>10543.25659999</v>
      </c>
      <c r="C1824" s="123">
        <f t="shared" si="523"/>
        <v>10000</v>
      </c>
      <c r="D1824" s="124">
        <f ca="1">IF(A1824&lt;$B$1,VLOOKUP(A1824,[1]DI!$A$4:$B$15000,2,FALSE),0)</f>
        <v>0.104</v>
      </c>
      <c r="E1824" s="123">
        <f t="shared" ca="1" si="524"/>
        <v>1.0003926999999999</v>
      </c>
      <c r="F1824" s="123">
        <f ca="1">(TRUNC(PRODUCT($E$12:$E1823),16))</f>
        <v>1.4779925800812901</v>
      </c>
      <c r="G1824" s="123">
        <f t="shared" ca="1" si="525"/>
        <v>1.4094266487040199</v>
      </c>
      <c r="H1824" s="123">
        <f t="shared" ca="1" si="526"/>
        <v>1.0486481000000001</v>
      </c>
      <c r="I1824" s="124">
        <f t="shared" si="539"/>
        <v>1.15E-2</v>
      </c>
      <c r="J1824" s="125">
        <f t="shared" si="527"/>
        <v>45348</v>
      </c>
      <c r="K1824" s="126">
        <f t="shared" si="528"/>
        <v>119</v>
      </c>
      <c r="L1824" s="127">
        <f t="shared" si="529"/>
        <v>119</v>
      </c>
      <c r="M1824" s="128">
        <f t="shared" si="530"/>
        <v>1.005414171</v>
      </c>
      <c r="N1824" s="128">
        <f t="shared" ca="1" si="531"/>
        <v>1.0543256599999999</v>
      </c>
      <c r="O1824" s="127">
        <f t="shared" si="532"/>
        <v>0</v>
      </c>
      <c r="P1824" s="123">
        <f t="shared" ca="1" si="533"/>
        <v>543.25659999000004</v>
      </c>
      <c r="Q1824" s="129">
        <f t="shared" si="534"/>
        <v>0</v>
      </c>
      <c r="R1824" s="130" t="str">
        <f t="shared" si="535"/>
        <v>A+J=</v>
      </c>
      <c r="S1824" s="125">
        <f t="shared" si="536"/>
        <v>45530</v>
      </c>
      <c r="T1824" s="133" t="str">
        <f t="shared" si="537"/>
        <v>-</v>
      </c>
      <c r="U1824" s="6"/>
      <c r="V1824" s="6"/>
      <c r="W1824" s="6"/>
      <c r="X1824" s="7"/>
      <c r="Y1824" s="1"/>
      <c r="Z1824" s="6"/>
      <c r="AA1824" s="7"/>
      <c r="AB1824" s="7"/>
      <c r="AC1824" s="7"/>
      <c r="AD1824" s="6"/>
      <c r="AE1824" s="8"/>
      <c r="AF1824" s="6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</row>
    <row r="1825" spans="1:212" x14ac:dyDescent="0.2">
      <c r="A1825" s="122">
        <f t="shared" si="538"/>
        <v>45519</v>
      </c>
      <c r="B1825" s="121">
        <f t="shared" ca="1" si="522"/>
        <v>10547.87559</v>
      </c>
      <c r="C1825" s="123">
        <f t="shared" si="523"/>
        <v>10000</v>
      </c>
      <c r="D1825" s="124">
        <f ca="1">IF(A1825&lt;$B$1,VLOOKUP(A1825,[1]DI!$A$4:$B$15000,2,FALSE),0)</f>
        <v>0.104</v>
      </c>
      <c r="E1825" s="123">
        <f t="shared" ca="1" si="524"/>
        <v>1.0003926999999999</v>
      </c>
      <c r="F1825" s="123">
        <f ca="1">(TRUNC(PRODUCT($E$12:$E1824),16))</f>
        <v>1.47857298776748</v>
      </c>
      <c r="G1825" s="123">
        <f t="shared" ca="1" si="525"/>
        <v>1.4094266487040199</v>
      </c>
      <c r="H1825" s="123">
        <f t="shared" ca="1" si="526"/>
        <v>1.04905991</v>
      </c>
      <c r="I1825" s="124">
        <f t="shared" si="539"/>
        <v>1.15E-2</v>
      </c>
      <c r="J1825" s="125">
        <f t="shared" si="527"/>
        <v>45348</v>
      </c>
      <c r="K1825" s="126">
        <f t="shared" si="528"/>
        <v>120</v>
      </c>
      <c r="L1825" s="127">
        <f t="shared" si="529"/>
        <v>120</v>
      </c>
      <c r="M1825" s="128">
        <f t="shared" si="530"/>
        <v>1.0054597919999999</v>
      </c>
      <c r="N1825" s="128">
        <f t="shared" ca="1" si="531"/>
        <v>1.054787559</v>
      </c>
      <c r="O1825" s="127">
        <f t="shared" si="532"/>
        <v>0</v>
      </c>
      <c r="P1825" s="123">
        <f t="shared" ca="1" si="533"/>
        <v>547.87558999999999</v>
      </c>
      <c r="Q1825" s="129">
        <f t="shared" si="534"/>
        <v>0</v>
      </c>
      <c r="R1825" s="130" t="str">
        <f t="shared" si="535"/>
        <v>A+J=</v>
      </c>
      <c r="S1825" s="125">
        <f t="shared" si="536"/>
        <v>45530</v>
      </c>
      <c r="T1825" s="133" t="str">
        <f t="shared" si="537"/>
        <v>-</v>
      </c>
      <c r="U1825" s="6"/>
      <c r="V1825" s="6"/>
      <c r="W1825" s="6"/>
      <c r="X1825" s="7"/>
      <c r="Y1825" s="1"/>
      <c r="Z1825" s="6"/>
      <c r="AA1825" s="7"/>
      <c r="AB1825" s="7"/>
      <c r="AC1825" s="7"/>
      <c r="AD1825" s="6"/>
      <c r="AE1825" s="8"/>
      <c r="AF1825" s="6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</row>
    <row r="1826" spans="1:212" x14ac:dyDescent="0.2">
      <c r="A1826" s="122">
        <f t="shared" si="538"/>
        <v>45520</v>
      </c>
      <c r="B1826" s="121">
        <f t="shared" ca="1" si="522"/>
        <v>10552.49649</v>
      </c>
      <c r="C1826" s="123">
        <f t="shared" si="523"/>
        <v>10000</v>
      </c>
      <c r="D1826" s="124">
        <f ca="1">IF(A1826&lt;$B$1,VLOOKUP(A1826,[1]DI!$A$4:$B$15000,2,FALSE),0)</f>
        <v>0.104</v>
      </c>
      <c r="E1826" s="123">
        <f t="shared" ca="1" si="524"/>
        <v>1.0003926999999999</v>
      </c>
      <c r="F1826" s="123">
        <f ca="1">(TRUNC(PRODUCT($E$12:$E1825),16))</f>
        <v>1.47915362337978</v>
      </c>
      <c r="G1826" s="123">
        <f t="shared" ca="1" si="525"/>
        <v>1.4094266487040199</v>
      </c>
      <c r="H1826" s="123">
        <f t="shared" ca="1" si="526"/>
        <v>1.0494718700000001</v>
      </c>
      <c r="I1826" s="124">
        <f t="shared" si="539"/>
        <v>1.15E-2</v>
      </c>
      <c r="J1826" s="125">
        <f t="shared" si="527"/>
        <v>45348</v>
      </c>
      <c r="K1826" s="126">
        <f t="shared" si="528"/>
        <v>121</v>
      </c>
      <c r="L1826" s="127">
        <f t="shared" si="529"/>
        <v>121</v>
      </c>
      <c r="M1826" s="128">
        <f t="shared" si="530"/>
        <v>1.0055054160000001</v>
      </c>
      <c r="N1826" s="128">
        <f t="shared" ca="1" si="531"/>
        <v>1.0552496490000001</v>
      </c>
      <c r="O1826" s="127">
        <f t="shared" si="532"/>
        <v>0</v>
      </c>
      <c r="P1826" s="123">
        <f t="shared" ca="1" si="533"/>
        <v>552.49648999999999</v>
      </c>
      <c r="Q1826" s="129">
        <f t="shared" si="534"/>
        <v>0</v>
      </c>
      <c r="R1826" s="130" t="str">
        <f t="shared" si="535"/>
        <v>A+J=</v>
      </c>
      <c r="S1826" s="125">
        <f t="shared" si="536"/>
        <v>45530</v>
      </c>
      <c r="T1826" s="133" t="str">
        <f t="shared" si="537"/>
        <v>-</v>
      </c>
      <c r="U1826" s="6"/>
      <c r="V1826" s="6"/>
      <c r="W1826" s="6"/>
      <c r="X1826" s="7"/>
      <c r="Y1826" s="1"/>
      <c r="Z1826" s="6"/>
      <c r="AA1826" s="7"/>
      <c r="AB1826" s="7"/>
      <c r="AC1826" s="7"/>
      <c r="AD1826" s="6"/>
      <c r="AE1826" s="8"/>
      <c r="AF1826" s="6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</row>
    <row r="1827" spans="1:212" x14ac:dyDescent="0.2">
      <c r="A1827" s="122">
        <f t="shared" si="538"/>
        <v>45521</v>
      </c>
      <c r="B1827" s="121">
        <f t="shared" ca="1" si="522"/>
        <v>10557.119490000001</v>
      </c>
      <c r="C1827" s="123">
        <f t="shared" si="523"/>
        <v>10000</v>
      </c>
      <c r="D1827" s="124">
        <f ca="1">IF(A1827&lt;$B$1,VLOOKUP(A1827,[1]DI!$A$4:$B$15000,2,FALSE),0)</f>
        <v>0</v>
      </c>
      <c r="E1827" s="123">
        <f t="shared" ca="1" si="524"/>
        <v>1</v>
      </c>
      <c r="F1827" s="123">
        <f ca="1">(TRUNC(PRODUCT($E$12:$E1826),16))</f>
        <v>1.4797344870076801</v>
      </c>
      <c r="G1827" s="123">
        <f t="shared" ca="1" si="525"/>
        <v>1.4094266487040199</v>
      </c>
      <c r="H1827" s="123">
        <f t="shared" ca="1" si="526"/>
        <v>1.049884</v>
      </c>
      <c r="I1827" s="124">
        <f t="shared" si="539"/>
        <v>1.15E-2</v>
      </c>
      <c r="J1827" s="125">
        <f t="shared" si="527"/>
        <v>45348</v>
      </c>
      <c r="K1827" s="126">
        <f t="shared" si="528"/>
        <v>121</v>
      </c>
      <c r="L1827" s="127">
        <f t="shared" si="529"/>
        <v>122</v>
      </c>
      <c r="M1827" s="128">
        <f t="shared" si="530"/>
        <v>1.0055510409999999</v>
      </c>
      <c r="N1827" s="128">
        <f t="shared" ca="1" si="531"/>
        <v>1.055711949</v>
      </c>
      <c r="O1827" s="127">
        <f t="shared" si="532"/>
        <v>0</v>
      </c>
      <c r="P1827" s="123">
        <f t="shared" ca="1" si="533"/>
        <v>557.11949000000004</v>
      </c>
      <c r="Q1827" s="129">
        <f t="shared" si="534"/>
        <v>0</v>
      </c>
      <c r="R1827" s="130" t="str">
        <f t="shared" si="535"/>
        <v>A+J=</v>
      </c>
      <c r="S1827" s="125">
        <f t="shared" si="536"/>
        <v>45530</v>
      </c>
      <c r="T1827" s="133" t="str">
        <f t="shared" si="537"/>
        <v>-</v>
      </c>
      <c r="U1827" s="6"/>
      <c r="V1827" s="6"/>
      <c r="W1827" s="6"/>
      <c r="X1827" s="7"/>
      <c r="Y1827" s="1"/>
      <c r="Z1827" s="6"/>
      <c r="AA1827" s="7"/>
      <c r="AB1827" s="7"/>
      <c r="AC1827" s="7"/>
      <c r="AD1827" s="6"/>
      <c r="AE1827" s="8"/>
      <c r="AF1827" s="6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</row>
    <row r="1828" spans="1:212" x14ac:dyDescent="0.2">
      <c r="A1828" s="122">
        <f t="shared" si="538"/>
        <v>45522</v>
      </c>
      <c r="B1828" s="121">
        <f t="shared" ca="1" si="522"/>
        <v>10557.119490000001</v>
      </c>
      <c r="C1828" s="123">
        <f t="shared" si="523"/>
        <v>10000</v>
      </c>
      <c r="D1828" s="124">
        <f ca="1">IF(A1828&lt;$B$1,VLOOKUP(A1828,[1]DI!$A$4:$B$15000,2,FALSE),0)</f>
        <v>0</v>
      </c>
      <c r="E1828" s="123">
        <f t="shared" ca="1" si="524"/>
        <v>1</v>
      </c>
      <c r="F1828" s="123">
        <f ca="1">(TRUNC(PRODUCT($E$12:$E1827),16))</f>
        <v>1.4797344870076801</v>
      </c>
      <c r="G1828" s="123">
        <f t="shared" ca="1" si="525"/>
        <v>1.4094266487040199</v>
      </c>
      <c r="H1828" s="123">
        <f t="shared" ca="1" si="526"/>
        <v>1.049884</v>
      </c>
      <c r="I1828" s="124">
        <f t="shared" si="539"/>
        <v>1.15E-2</v>
      </c>
      <c r="J1828" s="125">
        <f t="shared" si="527"/>
        <v>45348</v>
      </c>
      <c r="K1828" s="126">
        <f t="shared" si="528"/>
        <v>121</v>
      </c>
      <c r="L1828" s="127">
        <f t="shared" si="529"/>
        <v>122</v>
      </c>
      <c r="M1828" s="128">
        <f t="shared" si="530"/>
        <v>1.0055510409999999</v>
      </c>
      <c r="N1828" s="128">
        <f t="shared" ca="1" si="531"/>
        <v>1.055711949</v>
      </c>
      <c r="O1828" s="127">
        <f t="shared" si="532"/>
        <v>0</v>
      </c>
      <c r="P1828" s="123">
        <f t="shared" ca="1" si="533"/>
        <v>557.11949000000004</v>
      </c>
      <c r="Q1828" s="129">
        <f t="shared" si="534"/>
        <v>0</v>
      </c>
      <c r="R1828" s="130" t="str">
        <f t="shared" si="535"/>
        <v>A+J=</v>
      </c>
      <c r="S1828" s="125">
        <f t="shared" si="536"/>
        <v>45530</v>
      </c>
      <c r="T1828" s="133" t="str">
        <f t="shared" si="537"/>
        <v>-</v>
      </c>
      <c r="U1828" s="6"/>
      <c r="V1828" s="6"/>
      <c r="W1828" s="6"/>
      <c r="X1828" s="7"/>
      <c r="Y1828" s="1"/>
      <c r="Z1828" s="6"/>
      <c r="AA1828" s="7"/>
      <c r="AB1828" s="7"/>
      <c r="AC1828" s="7"/>
      <c r="AD1828" s="6"/>
      <c r="AE1828" s="8"/>
      <c r="AF1828" s="6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</row>
    <row r="1829" spans="1:212" x14ac:dyDescent="0.2">
      <c r="A1829" s="122">
        <f t="shared" si="538"/>
        <v>45523</v>
      </c>
      <c r="B1829" s="121">
        <f t="shared" ca="1" si="522"/>
        <v>10557.119490000001</v>
      </c>
      <c r="C1829" s="123">
        <f t="shared" si="523"/>
        <v>10000</v>
      </c>
      <c r="D1829" s="124">
        <f ca="1">IF(A1829&lt;$B$1,VLOOKUP(A1829,[1]DI!$A$4:$B$15000,2,FALSE),0)</f>
        <v>0.104</v>
      </c>
      <c r="E1829" s="123">
        <f t="shared" ca="1" si="524"/>
        <v>1.0003926999999999</v>
      </c>
      <c r="F1829" s="123">
        <f ca="1">(TRUNC(PRODUCT($E$12:$E1828),16))</f>
        <v>1.4797344870076801</v>
      </c>
      <c r="G1829" s="123">
        <f t="shared" ca="1" si="525"/>
        <v>1.4094266487040199</v>
      </c>
      <c r="H1829" s="123">
        <f t="shared" ca="1" si="526"/>
        <v>1.049884</v>
      </c>
      <c r="I1829" s="124">
        <f t="shared" si="539"/>
        <v>1.15E-2</v>
      </c>
      <c r="J1829" s="125">
        <f t="shared" si="527"/>
        <v>45348</v>
      </c>
      <c r="K1829" s="126">
        <f t="shared" si="528"/>
        <v>122</v>
      </c>
      <c r="L1829" s="127">
        <f t="shared" si="529"/>
        <v>122</v>
      </c>
      <c r="M1829" s="128">
        <f t="shared" si="530"/>
        <v>1.0055510409999999</v>
      </c>
      <c r="N1829" s="128">
        <f t="shared" ca="1" si="531"/>
        <v>1.055711949</v>
      </c>
      <c r="O1829" s="127">
        <f t="shared" si="532"/>
        <v>0</v>
      </c>
      <c r="P1829" s="123">
        <f t="shared" ca="1" si="533"/>
        <v>557.11949000000004</v>
      </c>
      <c r="Q1829" s="129">
        <f t="shared" si="534"/>
        <v>0</v>
      </c>
      <c r="R1829" s="130" t="str">
        <f t="shared" si="535"/>
        <v>A+J=</v>
      </c>
      <c r="S1829" s="125">
        <f t="shared" si="536"/>
        <v>45530</v>
      </c>
      <c r="T1829" s="133" t="str">
        <f t="shared" si="537"/>
        <v>-</v>
      </c>
      <c r="U1829" s="6"/>
      <c r="V1829" s="6"/>
      <c r="W1829" s="6"/>
      <c r="X1829" s="7"/>
      <c r="Y1829" s="1"/>
      <c r="Z1829" s="6"/>
      <c r="AA1829" s="7"/>
      <c r="AB1829" s="7"/>
      <c r="AC1829" s="7"/>
      <c r="AD1829" s="6"/>
      <c r="AE1829" s="8"/>
      <c r="AF1829" s="6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</row>
    <row r="1830" spans="1:212" x14ac:dyDescent="0.2">
      <c r="A1830" s="122">
        <f t="shared" si="538"/>
        <v>45524</v>
      </c>
      <c r="B1830" s="121">
        <f t="shared" ca="1" si="522"/>
        <v>10561.744500000001</v>
      </c>
      <c r="C1830" s="123">
        <f t="shared" si="523"/>
        <v>10000</v>
      </c>
      <c r="D1830" s="124">
        <f ca="1">IF(A1830&lt;$B$1,VLOOKUP(A1830,[1]DI!$A$4:$B$15000,2,FALSE),0)</f>
        <v>0.104</v>
      </c>
      <c r="E1830" s="123">
        <f t="shared" ca="1" si="524"/>
        <v>1.0003926999999999</v>
      </c>
      <c r="F1830" s="123">
        <f ca="1">(TRUNC(PRODUCT($E$12:$E1829),16))</f>
        <v>1.4803155787407301</v>
      </c>
      <c r="G1830" s="123">
        <f t="shared" ca="1" si="525"/>
        <v>1.4094266487040199</v>
      </c>
      <c r="H1830" s="123">
        <f t="shared" ca="1" si="526"/>
        <v>1.0502962899999999</v>
      </c>
      <c r="I1830" s="124">
        <f t="shared" si="539"/>
        <v>1.15E-2</v>
      </c>
      <c r="J1830" s="125">
        <f t="shared" si="527"/>
        <v>45348</v>
      </c>
      <c r="K1830" s="126">
        <f t="shared" si="528"/>
        <v>123</v>
      </c>
      <c r="L1830" s="127">
        <f t="shared" si="529"/>
        <v>123</v>
      </c>
      <c r="M1830" s="128">
        <f t="shared" si="530"/>
        <v>1.0055966679999999</v>
      </c>
      <c r="N1830" s="128">
        <f t="shared" ca="1" si="531"/>
        <v>1.0561744500000001</v>
      </c>
      <c r="O1830" s="127">
        <f t="shared" si="532"/>
        <v>0</v>
      </c>
      <c r="P1830" s="123">
        <f t="shared" ca="1" si="533"/>
        <v>561.74450000000002</v>
      </c>
      <c r="Q1830" s="129">
        <f t="shared" si="534"/>
        <v>0</v>
      </c>
      <c r="R1830" s="130" t="str">
        <f t="shared" si="535"/>
        <v>A+J=</v>
      </c>
      <c r="S1830" s="125">
        <f t="shared" si="536"/>
        <v>45530</v>
      </c>
      <c r="T1830" s="133" t="str">
        <f t="shared" si="537"/>
        <v>-</v>
      </c>
      <c r="U1830" s="6"/>
      <c r="V1830" s="6"/>
      <c r="W1830" s="6"/>
      <c r="X1830" s="7"/>
      <c r="Y1830" s="1"/>
      <c r="Z1830" s="6"/>
      <c r="AA1830" s="7"/>
      <c r="AB1830" s="7"/>
      <c r="AC1830" s="7"/>
      <c r="AD1830" s="6"/>
      <c r="AE1830" s="8"/>
      <c r="AF1830" s="6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</row>
    <row r="1831" spans="1:212" x14ac:dyDescent="0.2">
      <c r="A1831" s="122">
        <f t="shared" si="538"/>
        <v>45525</v>
      </c>
      <c r="B1831" s="121">
        <f t="shared" ca="1" si="522"/>
        <v>10566.371520000001</v>
      </c>
      <c r="C1831" s="123">
        <f t="shared" si="523"/>
        <v>10000</v>
      </c>
      <c r="D1831" s="124">
        <f ca="1">IF(A1831&lt;$B$1,VLOOKUP(A1831,[1]DI!$A$4:$B$15000,2,FALSE),0)</f>
        <v>0.104</v>
      </c>
      <c r="E1831" s="123">
        <f t="shared" ca="1" si="524"/>
        <v>1.0003926999999999</v>
      </c>
      <c r="F1831" s="123">
        <f ca="1">(TRUNC(PRODUCT($E$12:$E1830),16))</f>
        <v>1.4808968986685001</v>
      </c>
      <c r="G1831" s="123">
        <f t="shared" ca="1" si="525"/>
        <v>1.4094266487040199</v>
      </c>
      <c r="H1831" s="123">
        <f t="shared" ca="1" si="526"/>
        <v>1.0507087399999999</v>
      </c>
      <c r="I1831" s="124">
        <f t="shared" si="539"/>
        <v>1.15E-2</v>
      </c>
      <c r="J1831" s="125">
        <f t="shared" si="527"/>
        <v>45348</v>
      </c>
      <c r="K1831" s="126">
        <f t="shared" si="528"/>
        <v>124</v>
      </c>
      <c r="L1831" s="127">
        <f t="shared" si="529"/>
        <v>124</v>
      </c>
      <c r="M1831" s="128">
        <f t="shared" si="530"/>
        <v>1.0056422979999999</v>
      </c>
      <c r="N1831" s="128">
        <f t="shared" ca="1" si="531"/>
        <v>1.056637152</v>
      </c>
      <c r="O1831" s="127">
        <f t="shared" si="532"/>
        <v>0</v>
      </c>
      <c r="P1831" s="123">
        <f t="shared" ca="1" si="533"/>
        <v>566.37152000000003</v>
      </c>
      <c r="Q1831" s="129">
        <f t="shared" si="534"/>
        <v>0</v>
      </c>
      <c r="R1831" s="130" t="str">
        <f t="shared" si="535"/>
        <v>A+J=</v>
      </c>
      <c r="S1831" s="125">
        <f t="shared" si="536"/>
        <v>45530</v>
      </c>
      <c r="T1831" s="133" t="str">
        <f t="shared" si="537"/>
        <v>-</v>
      </c>
      <c r="U1831" s="6"/>
      <c r="V1831" s="6"/>
      <c r="W1831" s="6"/>
      <c r="X1831" s="7"/>
      <c r="Y1831" s="1"/>
      <c r="Z1831" s="6"/>
      <c r="AA1831" s="7"/>
      <c r="AB1831" s="7"/>
      <c r="AC1831" s="7"/>
      <c r="AD1831" s="6"/>
      <c r="AE1831" s="8"/>
      <c r="AF1831" s="6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</row>
    <row r="1832" spans="1:212" x14ac:dyDescent="0.2">
      <c r="A1832" s="122">
        <f t="shared" si="538"/>
        <v>45526</v>
      </c>
      <c r="B1832" s="121">
        <f t="shared" ca="1" si="522"/>
        <v>10571.000540000001</v>
      </c>
      <c r="C1832" s="123">
        <f t="shared" si="523"/>
        <v>10000</v>
      </c>
      <c r="D1832" s="124">
        <f ca="1">IF(A1832&lt;$B$1,VLOOKUP(A1832,[1]DI!$A$4:$B$15000,2,FALSE),0)</f>
        <v>0.104</v>
      </c>
      <c r="E1832" s="123">
        <f t="shared" ca="1" si="524"/>
        <v>1.0003926999999999</v>
      </c>
      <c r="F1832" s="123">
        <f ca="1">(TRUNC(PRODUCT($E$12:$E1831),16))</f>
        <v>1.4814784468806099</v>
      </c>
      <c r="G1832" s="123">
        <f t="shared" ca="1" si="525"/>
        <v>1.4094266487040199</v>
      </c>
      <c r="H1832" s="123">
        <f t="shared" ca="1" si="526"/>
        <v>1.0511213500000001</v>
      </c>
      <c r="I1832" s="124">
        <f t="shared" si="539"/>
        <v>1.15E-2</v>
      </c>
      <c r="J1832" s="125">
        <f t="shared" si="527"/>
        <v>45348</v>
      </c>
      <c r="K1832" s="126">
        <f t="shared" si="528"/>
        <v>125</v>
      </c>
      <c r="L1832" s="127">
        <f t="shared" si="529"/>
        <v>125</v>
      </c>
      <c r="M1832" s="128">
        <f t="shared" si="530"/>
        <v>1.005687929</v>
      </c>
      <c r="N1832" s="128">
        <f t="shared" ca="1" si="531"/>
        <v>1.057100054</v>
      </c>
      <c r="O1832" s="127">
        <f t="shared" si="532"/>
        <v>0</v>
      </c>
      <c r="P1832" s="123">
        <f t="shared" ca="1" si="533"/>
        <v>571.00054</v>
      </c>
      <c r="Q1832" s="129">
        <f t="shared" si="534"/>
        <v>0</v>
      </c>
      <c r="R1832" s="130" t="str">
        <f t="shared" si="535"/>
        <v>A+J=</v>
      </c>
      <c r="S1832" s="125">
        <f t="shared" si="536"/>
        <v>45530</v>
      </c>
      <c r="T1832" s="133" t="str">
        <f t="shared" si="537"/>
        <v>-</v>
      </c>
      <c r="U1832" s="6"/>
      <c r="V1832" s="6"/>
      <c r="W1832" s="6"/>
      <c r="X1832" s="7"/>
      <c r="Y1832" s="1"/>
      <c r="Z1832" s="6"/>
      <c r="AA1832" s="7"/>
      <c r="AB1832" s="7"/>
      <c r="AC1832" s="7"/>
      <c r="AD1832" s="6"/>
      <c r="AE1832" s="8"/>
      <c r="AF1832" s="6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</row>
    <row r="1833" spans="1:212" x14ac:dyDescent="0.2">
      <c r="A1833" s="122">
        <f t="shared" si="538"/>
        <v>45527</v>
      </c>
      <c r="B1833" s="121">
        <f t="shared" ca="1" si="522"/>
        <v>10575.631670000001</v>
      </c>
      <c r="C1833" s="123">
        <f t="shared" si="523"/>
        <v>10000</v>
      </c>
      <c r="D1833" s="124">
        <f ca="1">IF(A1833&lt;$B$1,VLOOKUP(A1833,[1]DI!$A$4:$B$15000,2,FALSE),0)</f>
        <v>0.104</v>
      </c>
      <c r="E1833" s="123">
        <f t="shared" ca="1" si="524"/>
        <v>1.0003926999999999</v>
      </c>
      <c r="F1833" s="123">
        <f ca="1">(TRUNC(PRODUCT($E$12:$E1832),16))</f>
        <v>1.4820602234667</v>
      </c>
      <c r="G1833" s="123">
        <f t="shared" ca="1" si="525"/>
        <v>1.4094266487040199</v>
      </c>
      <c r="H1833" s="123">
        <f t="shared" ca="1" si="526"/>
        <v>1.0515341300000001</v>
      </c>
      <c r="I1833" s="124">
        <f t="shared" si="539"/>
        <v>1.15E-2</v>
      </c>
      <c r="J1833" s="125">
        <f t="shared" si="527"/>
        <v>45348</v>
      </c>
      <c r="K1833" s="126">
        <f t="shared" si="528"/>
        <v>126</v>
      </c>
      <c r="L1833" s="127">
        <f t="shared" si="529"/>
        <v>126</v>
      </c>
      <c r="M1833" s="128">
        <f t="shared" si="530"/>
        <v>1.0057335629999999</v>
      </c>
      <c r="N1833" s="128">
        <f t="shared" ca="1" si="531"/>
        <v>1.0575631670000001</v>
      </c>
      <c r="O1833" s="127">
        <f t="shared" si="532"/>
        <v>0</v>
      </c>
      <c r="P1833" s="123">
        <f t="shared" ca="1" si="533"/>
        <v>575.63166999999999</v>
      </c>
      <c r="Q1833" s="129">
        <f t="shared" si="534"/>
        <v>0</v>
      </c>
      <c r="R1833" s="130" t="str">
        <f t="shared" si="535"/>
        <v>A+J=</v>
      </c>
      <c r="S1833" s="125">
        <f t="shared" si="536"/>
        <v>45530</v>
      </c>
      <c r="T1833" s="133" t="str">
        <f t="shared" si="537"/>
        <v>-</v>
      </c>
      <c r="U1833" s="6"/>
      <c r="V1833" s="6"/>
      <c r="W1833" s="6"/>
      <c r="X1833" s="7"/>
      <c r="Y1833" s="1"/>
      <c r="Z1833" s="6"/>
      <c r="AA1833" s="7"/>
      <c r="AB1833" s="7"/>
      <c r="AC1833" s="7"/>
      <c r="AD1833" s="6"/>
      <c r="AE1833" s="8"/>
      <c r="AF1833" s="6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</row>
    <row r="1834" spans="1:212" x14ac:dyDescent="0.2">
      <c r="A1834" s="122">
        <f t="shared" si="538"/>
        <v>45528</v>
      </c>
      <c r="B1834" s="121">
        <f t="shared" ca="1" si="522"/>
        <v>10580.264810000001</v>
      </c>
      <c r="C1834" s="123">
        <f t="shared" si="523"/>
        <v>10000</v>
      </c>
      <c r="D1834" s="124">
        <f ca="1">IF(A1834&lt;$B$1,VLOOKUP(A1834,[1]DI!$A$4:$B$15000,2,FALSE),0)</f>
        <v>0</v>
      </c>
      <c r="E1834" s="123">
        <f t="shared" ca="1" si="524"/>
        <v>1</v>
      </c>
      <c r="F1834" s="123">
        <f ca="1">(TRUNC(PRODUCT($E$12:$E1833),16))</f>
        <v>1.48264222851645</v>
      </c>
      <c r="G1834" s="123">
        <f t="shared" ca="1" si="525"/>
        <v>1.4094266487040199</v>
      </c>
      <c r="H1834" s="123">
        <f t="shared" ca="1" si="526"/>
        <v>1.05194707</v>
      </c>
      <c r="I1834" s="124">
        <f t="shared" si="539"/>
        <v>1.15E-2</v>
      </c>
      <c r="J1834" s="125">
        <f t="shared" si="527"/>
        <v>45348</v>
      </c>
      <c r="K1834" s="126">
        <f t="shared" si="528"/>
        <v>126</v>
      </c>
      <c r="L1834" s="127">
        <f t="shared" si="529"/>
        <v>127</v>
      </c>
      <c r="M1834" s="128">
        <f t="shared" si="530"/>
        <v>1.005779199</v>
      </c>
      <c r="N1834" s="128">
        <f t="shared" ca="1" si="531"/>
        <v>1.058026481</v>
      </c>
      <c r="O1834" s="127">
        <f t="shared" si="532"/>
        <v>0</v>
      </c>
      <c r="P1834" s="123">
        <f t="shared" ca="1" si="533"/>
        <v>580.26481000000001</v>
      </c>
      <c r="Q1834" s="129">
        <f t="shared" si="534"/>
        <v>0</v>
      </c>
      <c r="R1834" s="130" t="str">
        <f t="shared" si="535"/>
        <v>A+J=</v>
      </c>
      <c r="S1834" s="125">
        <f t="shared" si="536"/>
        <v>45530</v>
      </c>
      <c r="T1834" s="133" t="str">
        <f t="shared" si="537"/>
        <v>-</v>
      </c>
      <c r="U1834" s="6"/>
      <c r="V1834" s="6"/>
      <c r="W1834" s="6"/>
      <c r="X1834" s="7"/>
      <c r="Y1834" s="1"/>
      <c r="Z1834" s="6"/>
      <c r="AA1834" s="7"/>
      <c r="AB1834" s="7"/>
      <c r="AC1834" s="7"/>
      <c r="AD1834" s="6"/>
      <c r="AE1834" s="8"/>
      <c r="AF1834" s="6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</row>
    <row r="1835" spans="1:212" x14ac:dyDescent="0.2">
      <c r="A1835" s="122">
        <f t="shared" si="538"/>
        <v>45529</v>
      </c>
      <c r="B1835" s="121">
        <f t="shared" ca="1" si="522"/>
        <v>10580.264810000001</v>
      </c>
      <c r="C1835" s="123">
        <f t="shared" si="523"/>
        <v>10000</v>
      </c>
      <c r="D1835" s="124">
        <f ca="1">IF(A1835&lt;$B$1,VLOOKUP(A1835,[1]DI!$A$4:$B$15000,2,FALSE),0)</f>
        <v>0</v>
      </c>
      <c r="E1835" s="123">
        <f t="shared" ca="1" si="524"/>
        <v>1</v>
      </c>
      <c r="F1835" s="123">
        <f ca="1">(TRUNC(PRODUCT($E$12:$E1834),16))</f>
        <v>1.48264222851645</v>
      </c>
      <c r="G1835" s="123">
        <f t="shared" ca="1" si="525"/>
        <v>1.4094266487040199</v>
      </c>
      <c r="H1835" s="123">
        <f t="shared" ca="1" si="526"/>
        <v>1.05194707</v>
      </c>
      <c r="I1835" s="124">
        <f t="shared" si="539"/>
        <v>1.15E-2</v>
      </c>
      <c r="J1835" s="125">
        <f t="shared" si="527"/>
        <v>45348</v>
      </c>
      <c r="K1835" s="126">
        <f t="shared" si="528"/>
        <v>126</v>
      </c>
      <c r="L1835" s="127">
        <f t="shared" si="529"/>
        <v>127</v>
      </c>
      <c r="M1835" s="128">
        <f t="shared" si="530"/>
        <v>1.005779199</v>
      </c>
      <c r="N1835" s="128">
        <f t="shared" ca="1" si="531"/>
        <v>1.058026481</v>
      </c>
      <c r="O1835" s="127">
        <f t="shared" si="532"/>
        <v>0</v>
      </c>
      <c r="P1835" s="123">
        <f t="shared" ca="1" si="533"/>
        <v>580.26481000000001</v>
      </c>
      <c r="Q1835" s="129">
        <f t="shared" si="534"/>
        <v>0</v>
      </c>
      <c r="R1835" s="130" t="str">
        <f t="shared" si="535"/>
        <v>A+J=</v>
      </c>
      <c r="S1835" s="125">
        <f t="shared" si="536"/>
        <v>45530</v>
      </c>
      <c r="T1835" s="133" t="str">
        <f t="shared" si="537"/>
        <v>-</v>
      </c>
      <c r="U1835" s="6"/>
      <c r="V1835" s="6"/>
      <c r="W1835" s="6"/>
      <c r="X1835" s="7"/>
      <c r="Y1835" s="1"/>
      <c r="Z1835" s="6"/>
      <c r="AA1835" s="7"/>
      <c r="AB1835" s="7"/>
      <c r="AC1835" s="7"/>
      <c r="AD1835" s="6"/>
      <c r="AE1835" s="8"/>
      <c r="AF1835" s="6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</row>
    <row r="1836" spans="1:212" x14ac:dyDescent="0.2">
      <c r="A1836" s="122">
        <f t="shared" si="538"/>
        <v>45530</v>
      </c>
      <c r="B1836" s="121">
        <f t="shared" ca="1" si="522"/>
        <v>10580.264810000001</v>
      </c>
      <c r="C1836" s="123">
        <f t="shared" si="523"/>
        <v>10000</v>
      </c>
      <c r="D1836" s="124">
        <f ca="1">IF(A1836&lt;$B$1,VLOOKUP(A1836,[1]DI!$A$4:$B$15000,2,FALSE),0)</f>
        <v>0.104</v>
      </c>
      <c r="E1836" s="123">
        <f t="shared" ca="1" si="524"/>
        <v>1.0003926999999999</v>
      </c>
      <c r="F1836" s="123">
        <f ca="1">(TRUNC(PRODUCT($E$12:$E1835),16))</f>
        <v>1.48264222851645</v>
      </c>
      <c r="G1836" s="123">
        <f t="shared" ca="1" si="525"/>
        <v>1.4094266487040199</v>
      </c>
      <c r="H1836" s="123">
        <f t="shared" ca="1" si="526"/>
        <v>1.05194707</v>
      </c>
      <c r="I1836" s="124">
        <f t="shared" si="539"/>
        <v>1.15E-2</v>
      </c>
      <c r="J1836" s="125">
        <f t="shared" si="527"/>
        <v>45348</v>
      </c>
      <c r="K1836" s="126">
        <f t="shared" si="528"/>
        <v>127</v>
      </c>
      <c r="L1836" s="127">
        <f t="shared" si="529"/>
        <v>127</v>
      </c>
      <c r="M1836" s="128">
        <f t="shared" si="530"/>
        <v>1.005779199</v>
      </c>
      <c r="N1836" s="128">
        <f t="shared" ca="1" si="531"/>
        <v>1.058026481</v>
      </c>
      <c r="O1836" s="127">
        <f t="shared" si="532"/>
        <v>10</v>
      </c>
      <c r="P1836" s="123">
        <f t="shared" ca="1" si="533"/>
        <v>580.26481000000001</v>
      </c>
      <c r="Q1836" s="129">
        <f t="shared" si="534"/>
        <v>10000</v>
      </c>
      <c r="R1836" s="130" t="str">
        <f t="shared" si="535"/>
        <v>A+J=</v>
      </c>
      <c r="S1836" s="125">
        <f t="shared" si="536"/>
        <v>45530</v>
      </c>
      <c r="T1836" s="133">
        <f t="shared" ca="1" si="537"/>
        <v>101253134.2317</v>
      </c>
      <c r="U1836" s="6"/>
      <c r="V1836" s="6"/>
      <c r="W1836" s="6"/>
      <c r="X1836" s="7"/>
      <c r="Y1836" s="1"/>
      <c r="Z1836" s="6"/>
      <c r="AA1836" s="7"/>
      <c r="AB1836" s="7"/>
      <c r="AC1836" s="7"/>
      <c r="AD1836" s="6"/>
      <c r="AE1836" s="8"/>
      <c r="AF1836" s="6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</row>
    <row r="1837" spans="1:212" x14ac:dyDescent="0.2">
      <c r="A1837" s="122">
        <f t="shared" si="538"/>
        <v>45531</v>
      </c>
      <c r="B1837" s="121">
        <f t="shared" ca="1" si="522"/>
        <v>0</v>
      </c>
      <c r="C1837" s="123">
        <f t="shared" si="523"/>
        <v>0</v>
      </c>
      <c r="D1837" s="124">
        <f ca="1">IF(A1837&lt;$B$1,VLOOKUP(A1837,[1]DI!$A$4:$B$15000,2,FALSE),0)</f>
        <v>0.104</v>
      </c>
      <c r="E1837" s="123">
        <f t="shared" ca="1" si="524"/>
        <v>1.0003926999999999</v>
      </c>
      <c r="F1837" s="123">
        <f ca="1">(TRUNC(PRODUCT($E$12:$E1836),16))</f>
        <v>1.48322446211959</v>
      </c>
      <c r="G1837" s="123">
        <f t="shared" ca="1" si="525"/>
        <v>1.48264222851645</v>
      </c>
      <c r="H1837" s="123">
        <f t="shared" ca="1" si="526"/>
        <v>1.0003926999999999</v>
      </c>
      <c r="I1837" s="124">
        <f t="shared" si="539"/>
        <v>1.15E-2</v>
      </c>
      <c r="J1837" s="125">
        <f t="shared" si="527"/>
        <v>45530</v>
      </c>
      <c r="K1837" s="126">
        <f t="shared" si="528"/>
        <v>1</v>
      </c>
      <c r="L1837" s="127">
        <f t="shared" si="529"/>
        <v>1</v>
      </c>
      <c r="M1837" s="128">
        <f t="shared" si="530"/>
        <v>1.0000453760000001</v>
      </c>
      <c r="N1837" s="128">
        <f t="shared" ca="1" si="531"/>
        <v>1.0004380939999999</v>
      </c>
      <c r="O1837" s="127">
        <f t="shared" si="532"/>
        <v>0</v>
      </c>
      <c r="P1837" s="123">
        <f t="shared" ca="1" si="533"/>
        <v>0</v>
      </c>
      <c r="Q1837" s="129">
        <f t="shared" si="534"/>
        <v>0</v>
      </c>
      <c r="R1837" s="130">
        <f t="shared" si="535"/>
        <v>0</v>
      </c>
      <c r="S1837" s="125">
        <f t="shared" si="536"/>
        <v>0</v>
      </c>
      <c r="T1837" s="133" t="str">
        <f t="shared" si="537"/>
        <v>-</v>
      </c>
      <c r="U1837" s="6"/>
      <c r="V1837" s="6"/>
      <c r="W1837" s="6"/>
      <c r="X1837" s="7"/>
      <c r="Y1837" s="1"/>
      <c r="Z1837" s="6"/>
      <c r="AA1837" s="7"/>
      <c r="AB1837" s="7"/>
      <c r="AC1837" s="7"/>
      <c r="AD1837" s="6"/>
      <c r="AE1837" s="8"/>
      <c r="AF1837" s="6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</row>
    <row r="1838" spans="1:212" x14ac:dyDescent="0.2">
      <c r="A1838" s="122"/>
      <c r="B1838" s="121"/>
      <c r="C1838" s="123"/>
      <c r="D1838" s="124"/>
      <c r="E1838" s="123"/>
      <c r="F1838" s="123"/>
      <c r="G1838" s="123"/>
      <c r="H1838" s="123"/>
      <c r="I1838" s="124"/>
      <c r="J1838" s="125"/>
      <c r="K1838" s="126"/>
      <c r="L1838" s="127"/>
      <c r="M1838" s="128"/>
      <c r="N1838" s="128"/>
      <c r="O1838" s="127"/>
      <c r="P1838" s="123"/>
      <c r="Q1838" s="129"/>
      <c r="R1838" s="130"/>
      <c r="S1838" s="125"/>
      <c r="T1838" s="133"/>
      <c r="U1838" s="6"/>
      <c r="V1838" s="6"/>
      <c r="W1838" s="6"/>
      <c r="X1838" s="7"/>
      <c r="Y1838" s="1"/>
      <c r="Z1838" s="6"/>
      <c r="AA1838" s="7"/>
      <c r="AB1838" s="7"/>
      <c r="AC1838" s="7"/>
      <c r="AD1838" s="6"/>
      <c r="AE1838" s="8"/>
      <c r="AF1838" s="6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</row>
    <row r="1839" spans="1:212" x14ac:dyDescent="0.2">
      <c r="A1839" s="122"/>
      <c r="B1839" s="121"/>
      <c r="C1839" s="123"/>
      <c r="D1839" s="124"/>
      <c r="E1839" s="123"/>
      <c r="F1839" s="123"/>
      <c r="G1839" s="123"/>
      <c r="H1839" s="123"/>
      <c r="I1839" s="124"/>
      <c r="J1839" s="125"/>
      <c r="K1839" s="126"/>
      <c r="L1839" s="127"/>
      <c r="M1839" s="128"/>
      <c r="N1839" s="128"/>
      <c r="O1839" s="127"/>
      <c r="P1839" s="123"/>
      <c r="Q1839" s="129"/>
      <c r="R1839" s="130"/>
      <c r="S1839" s="125"/>
      <c r="T1839" s="133"/>
      <c r="U1839" s="6"/>
      <c r="V1839" s="6"/>
      <c r="W1839" s="6"/>
      <c r="X1839" s="7"/>
      <c r="Y1839" s="1"/>
      <c r="Z1839" s="6"/>
      <c r="AA1839" s="7"/>
      <c r="AB1839" s="7"/>
      <c r="AC1839" s="7"/>
      <c r="AD1839" s="6"/>
      <c r="AE1839" s="8"/>
      <c r="AF1839" s="6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</row>
    <row r="1840" spans="1:212" x14ac:dyDescent="0.2">
      <c r="A1840" s="77"/>
      <c r="B1840" s="12"/>
      <c r="C1840" s="11"/>
      <c r="D1840" s="10"/>
      <c r="E1840" s="11"/>
      <c r="F1840" s="11"/>
      <c r="G1840" s="11"/>
      <c r="H1840" s="11"/>
      <c r="I1840" s="10"/>
      <c r="J1840" s="24"/>
      <c r="K1840" s="3"/>
      <c r="L1840" s="13"/>
      <c r="M1840" s="9"/>
      <c r="N1840" s="9"/>
      <c r="O1840" s="13"/>
      <c r="P1840" s="11"/>
      <c r="Q1840" s="2"/>
      <c r="R1840" s="4"/>
      <c r="S1840" s="24"/>
      <c r="T1840" s="7"/>
      <c r="U1840" s="6"/>
      <c r="V1840" s="6"/>
      <c r="W1840" s="6"/>
      <c r="X1840" s="7"/>
      <c r="Y1840" s="1"/>
      <c r="Z1840" s="6"/>
      <c r="AA1840" s="7"/>
      <c r="AB1840" s="7"/>
      <c r="AC1840" s="7"/>
      <c r="AD1840" s="6"/>
      <c r="AE1840" s="8"/>
      <c r="AF1840" s="6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</row>
    <row r="1841" spans="1:212" x14ac:dyDescent="0.2">
      <c r="A1841" s="77"/>
      <c r="B1841" s="12"/>
      <c r="C1841" s="11"/>
      <c r="D1841" s="10"/>
      <c r="E1841" s="11"/>
      <c r="F1841" s="11"/>
      <c r="G1841" s="11"/>
      <c r="H1841" s="11"/>
      <c r="I1841" s="10"/>
      <c r="J1841" s="24"/>
      <c r="K1841" s="3"/>
      <c r="L1841" s="13"/>
      <c r="M1841" s="9"/>
      <c r="N1841" s="9"/>
      <c r="O1841" s="13"/>
      <c r="P1841" s="11"/>
      <c r="Q1841" s="2"/>
      <c r="R1841" s="4"/>
      <c r="S1841" s="24"/>
      <c r="T1841" s="7"/>
      <c r="U1841" s="6"/>
      <c r="V1841" s="6"/>
      <c r="W1841" s="6"/>
      <c r="X1841" s="7"/>
      <c r="Y1841" s="1"/>
      <c r="Z1841" s="6"/>
      <c r="AA1841" s="7"/>
      <c r="AB1841" s="7"/>
      <c r="AC1841" s="7"/>
      <c r="AD1841" s="6"/>
      <c r="AE1841" s="8"/>
      <c r="AF1841" s="6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</row>
    <row r="1842" spans="1:212" x14ac:dyDescent="0.2">
      <c r="A1842" s="77"/>
      <c r="B1842" s="12"/>
      <c r="C1842" s="11"/>
      <c r="D1842" s="10"/>
      <c r="E1842" s="11"/>
      <c r="F1842" s="11"/>
      <c r="G1842" s="11"/>
      <c r="H1842" s="11"/>
      <c r="I1842" s="10"/>
      <c r="J1842" s="24"/>
      <c r="K1842" s="3"/>
      <c r="L1842" s="13"/>
      <c r="M1842" s="9"/>
      <c r="N1842" s="9"/>
      <c r="O1842" s="13"/>
      <c r="P1842" s="11"/>
      <c r="Q1842" s="2"/>
      <c r="R1842" s="4"/>
      <c r="S1842" s="24"/>
      <c r="T1842" s="7"/>
      <c r="U1842" s="6"/>
      <c r="V1842" s="6"/>
      <c r="W1842" s="6"/>
      <c r="X1842" s="7"/>
      <c r="Y1842" s="1"/>
      <c r="Z1842" s="6"/>
      <c r="AA1842" s="7"/>
      <c r="AB1842" s="7"/>
      <c r="AC1842" s="7"/>
      <c r="AD1842" s="6"/>
      <c r="AE1842" s="8"/>
      <c r="AF1842" s="6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</row>
    <row r="1843" spans="1:212" x14ac:dyDescent="0.2">
      <c r="A1843" s="77"/>
      <c r="B1843" s="12"/>
      <c r="C1843" s="11"/>
      <c r="D1843" s="10"/>
      <c r="E1843" s="11"/>
      <c r="F1843" s="11"/>
      <c r="G1843" s="11"/>
      <c r="H1843" s="11"/>
      <c r="I1843" s="10"/>
      <c r="J1843" s="24"/>
      <c r="K1843" s="3"/>
      <c r="L1843" s="13"/>
      <c r="M1843" s="9"/>
      <c r="N1843" s="9"/>
      <c r="O1843" s="13"/>
      <c r="P1843" s="11"/>
      <c r="Q1843" s="2"/>
      <c r="R1843" s="4"/>
      <c r="S1843" s="24"/>
      <c r="T1843" s="7"/>
      <c r="U1843" s="6"/>
      <c r="V1843" s="6"/>
      <c r="W1843" s="6"/>
      <c r="X1843" s="7"/>
      <c r="Y1843" s="1"/>
      <c r="Z1843" s="6"/>
      <c r="AA1843" s="7"/>
      <c r="AB1843" s="7"/>
      <c r="AC1843" s="7"/>
      <c r="AD1843" s="6"/>
      <c r="AE1843" s="8"/>
      <c r="AF1843" s="6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</row>
    <row r="1844" spans="1:212" x14ac:dyDescent="0.2">
      <c r="A1844" s="77"/>
      <c r="B1844" s="12"/>
      <c r="C1844" s="11"/>
      <c r="D1844" s="10"/>
      <c r="E1844" s="11"/>
      <c r="F1844" s="11"/>
      <c r="G1844" s="11"/>
      <c r="H1844" s="11"/>
      <c r="I1844" s="10"/>
      <c r="J1844" s="24"/>
      <c r="K1844" s="3"/>
      <c r="L1844" s="13"/>
      <c r="M1844" s="9"/>
      <c r="N1844" s="9"/>
      <c r="O1844" s="13"/>
      <c r="P1844" s="11"/>
      <c r="Q1844" s="2"/>
      <c r="R1844" s="4"/>
      <c r="S1844" s="24"/>
      <c r="T1844" s="7"/>
      <c r="U1844" s="6"/>
      <c r="V1844" s="6"/>
      <c r="W1844" s="6"/>
      <c r="X1844" s="7"/>
      <c r="Y1844" s="1"/>
      <c r="Z1844" s="6"/>
      <c r="AA1844" s="7"/>
      <c r="AB1844" s="7"/>
      <c r="AC1844" s="7"/>
      <c r="AD1844" s="6"/>
      <c r="AE1844" s="8"/>
      <c r="AF1844" s="6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</row>
    <row r="1845" spans="1:212" x14ac:dyDescent="0.2">
      <c r="A1845" s="77"/>
      <c r="B1845" s="12"/>
      <c r="C1845" s="11"/>
      <c r="D1845" s="10"/>
      <c r="E1845" s="11"/>
      <c r="F1845" s="11"/>
      <c r="G1845" s="11"/>
      <c r="H1845" s="11"/>
      <c r="I1845" s="10"/>
      <c r="J1845" s="24"/>
      <c r="K1845" s="3"/>
      <c r="L1845" s="13"/>
      <c r="M1845" s="9"/>
      <c r="N1845" s="9"/>
      <c r="O1845" s="13"/>
      <c r="P1845" s="11"/>
      <c r="Q1845" s="2"/>
      <c r="R1845" s="4"/>
      <c r="S1845" s="24"/>
      <c r="T1845" s="7"/>
      <c r="U1845" s="6"/>
      <c r="V1845" s="6"/>
      <c r="W1845" s="6"/>
      <c r="X1845" s="7"/>
      <c r="Y1845" s="1"/>
      <c r="Z1845" s="6"/>
      <c r="AA1845" s="7"/>
      <c r="AB1845" s="7"/>
      <c r="AC1845" s="7"/>
      <c r="AD1845" s="6"/>
      <c r="AE1845" s="8"/>
      <c r="AF1845" s="6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</row>
    <row r="1846" spans="1:212" x14ac:dyDescent="0.2">
      <c r="A1846" s="77"/>
      <c r="B1846" s="12"/>
      <c r="C1846" s="11"/>
      <c r="D1846" s="10"/>
      <c r="E1846" s="11"/>
      <c r="F1846" s="11"/>
      <c r="G1846" s="11"/>
      <c r="H1846" s="11"/>
      <c r="I1846" s="10"/>
      <c r="J1846" s="24"/>
      <c r="K1846" s="3"/>
      <c r="L1846" s="13"/>
      <c r="M1846" s="9"/>
      <c r="N1846" s="9"/>
      <c r="O1846" s="13"/>
      <c r="P1846" s="11"/>
      <c r="Q1846" s="2"/>
      <c r="R1846" s="4"/>
      <c r="S1846" s="24"/>
      <c r="T1846" s="7"/>
      <c r="U1846" s="6"/>
      <c r="V1846" s="6"/>
      <c r="W1846" s="6"/>
      <c r="X1846" s="7"/>
      <c r="Y1846" s="1"/>
      <c r="Z1846" s="6"/>
      <c r="AA1846" s="7"/>
      <c r="AB1846" s="7"/>
      <c r="AC1846" s="7"/>
      <c r="AD1846" s="6"/>
      <c r="AE1846" s="8"/>
      <c r="AF1846" s="6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</row>
    <row r="1847" spans="1:212" x14ac:dyDescent="0.2">
      <c r="A1847" s="77"/>
      <c r="B1847" s="12"/>
      <c r="C1847" s="11"/>
      <c r="D1847" s="10"/>
      <c r="E1847" s="11"/>
      <c r="F1847" s="11"/>
      <c r="G1847" s="11"/>
      <c r="H1847" s="11"/>
      <c r="I1847" s="10"/>
      <c r="J1847" s="24"/>
      <c r="K1847" s="3"/>
      <c r="L1847" s="13"/>
      <c r="M1847" s="9"/>
      <c r="N1847" s="9"/>
      <c r="O1847" s="13"/>
      <c r="P1847" s="11"/>
      <c r="Q1847" s="2"/>
      <c r="R1847" s="4"/>
      <c r="S1847" s="24"/>
      <c r="T1847" s="7"/>
      <c r="U1847" s="6"/>
      <c r="V1847" s="6"/>
      <c r="W1847" s="6"/>
      <c r="X1847" s="7"/>
      <c r="Y1847" s="1"/>
      <c r="Z1847" s="6"/>
      <c r="AA1847" s="7"/>
      <c r="AB1847" s="7"/>
      <c r="AC1847" s="7"/>
      <c r="AD1847" s="6"/>
      <c r="AE1847" s="8"/>
      <c r="AF1847" s="6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</row>
    <row r="1848" spans="1:212" x14ac:dyDescent="0.2">
      <c r="A1848" s="77"/>
      <c r="B1848" s="12"/>
      <c r="C1848" s="11"/>
      <c r="D1848" s="10"/>
      <c r="E1848" s="11"/>
      <c r="F1848" s="11"/>
      <c r="G1848" s="11"/>
      <c r="H1848" s="11"/>
      <c r="I1848" s="10"/>
      <c r="J1848" s="24"/>
      <c r="K1848" s="3"/>
      <c r="L1848" s="13"/>
      <c r="M1848" s="9"/>
      <c r="N1848" s="9"/>
      <c r="O1848" s="13"/>
      <c r="P1848" s="11"/>
      <c r="Q1848" s="2"/>
      <c r="R1848" s="4"/>
      <c r="S1848" s="24"/>
      <c r="T1848" s="7"/>
      <c r="U1848" s="6"/>
      <c r="V1848" s="6"/>
      <c r="W1848" s="6"/>
      <c r="X1848" s="7"/>
      <c r="Y1848" s="1"/>
      <c r="Z1848" s="6"/>
      <c r="AA1848" s="7"/>
      <c r="AB1848" s="7"/>
      <c r="AC1848" s="7"/>
      <c r="AD1848" s="6"/>
      <c r="AE1848" s="8"/>
      <c r="AF1848" s="6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</row>
    <row r="1849" spans="1:212" x14ac:dyDescent="0.2">
      <c r="A1849" s="77"/>
      <c r="B1849" s="12"/>
      <c r="C1849" s="11"/>
      <c r="D1849" s="10"/>
      <c r="E1849" s="11"/>
      <c r="F1849" s="11"/>
      <c r="G1849" s="11"/>
      <c r="H1849" s="11"/>
      <c r="I1849" s="10"/>
      <c r="J1849" s="24"/>
      <c r="K1849" s="3"/>
      <c r="L1849" s="13"/>
      <c r="M1849" s="9"/>
      <c r="N1849" s="9"/>
      <c r="O1849" s="13"/>
      <c r="P1849" s="11"/>
      <c r="Q1849" s="2"/>
      <c r="R1849" s="4"/>
      <c r="S1849" s="24"/>
      <c r="T1849" s="7"/>
      <c r="U1849" s="6"/>
      <c r="V1849" s="6"/>
      <c r="W1849" s="6"/>
      <c r="X1849" s="7"/>
      <c r="Y1849" s="1"/>
      <c r="Z1849" s="6"/>
      <c r="AA1849" s="7"/>
      <c r="AB1849" s="7"/>
      <c r="AC1849" s="7"/>
      <c r="AD1849" s="6"/>
      <c r="AE1849" s="8"/>
      <c r="AF1849" s="6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</row>
    <row r="1850" spans="1:212" x14ac:dyDescent="0.2">
      <c r="A1850" s="77"/>
      <c r="B1850" s="12"/>
      <c r="C1850" s="11"/>
      <c r="D1850" s="10"/>
      <c r="E1850" s="11"/>
      <c r="F1850" s="11"/>
      <c r="G1850" s="11"/>
      <c r="H1850" s="11"/>
      <c r="I1850" s="10"/>
      <c r="J1850" s="24"/>
      <c r="K1850" s="3"/>
      <c r="L1850" s="13"/>
      <c r="M1850" s="9"/>
      <c r="N1850" s="9"/>
      <c r="O1850" s="13"/>
      <c r="P1850" s="11"/>
      <c r="Q1850" s="2"/>
      <c r="R1850" s="4"/>
      <c r="S1850" s="24"/>
      <c r="T1850" s="7"/>
      <c r="U1850" s="6"/>
      <c r="V1850" s="6"/>
      <c r="W1850" s="6"/>
      <c r="X1850" s="7"/>
      <c r="Y1850" s="1"/>
      <c r="Z1850" s="6"/>
      <c r="AA1850" s="7"/>
      <c r="AB1850" s="7"/>
      <c r="AC1850" s="7"/>
      <c r="AD1850" s="6"/>
      <c r="AE1850" s="8"/>
      <c r="AF1850" s="6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</row>
    <row r="1851" spans="1:212" x14ac:dyDescent="0.2">
      <c r="A1851" s="77"/>
      <c r="B1851" s="12"/>
      <c r="C1851" s="11"/>
      <c r="D1851" s="10"/>
      <c r="E1851" s="11"/>
      <c r="F1851" s="11"/>
      <c r="G1851" s="11"/>
      <c r="H1851" s="11"/>
      <c r="I1851" s="10"/>
      <c r="J1851" s="24"/>
      <c r="K1851" s="3"/>
      <c r="L1851" s="13"/>
      <c r="M1851" s="9"/>
      <c r="N1851" s="9"/>
      <c r="O1851" s="13"/>
      <c r="P1851" s="11"/>
      <c r="Q1851" s="2"/>
      <c r="R1851" s="4"/>
      <c r="S1851" s="24"/>
      <c r="T1851" s="7"/>
      <c r="U1851" s="6"/>
      <c r="V1851" s="6"/>
      <c r="W1851" s="6"/>
      <c r="X1851" s="7"/>
      <c r="Y1851" s="1"/>
      <c r="Z1851" s="6"/>
      <c r="AA1851" s="7"/>
      <c r="AB1851" s="7"/>
      <c r="AC1851" s="7"/>
      <c r="AD1851" s="6"/>
      <c r="AE1851" s="8"/>
      <c r="AF1851" s="6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</row>
    <row r="1852" spans="1:212" x14ac:dyDescent="0.2">
      <c r="A1852" s="77"/>
      <c r="B1852" s="12"/>
      <c r="C1852" s="11"/>
      <c r="D1852" s="10"/>
      <c r="E1852" s="11"/>
      <c r="F1852" s="11"/>
      <c r="G1852" s="11"/>
      <c r="H1852" s="11"/>
      <c r="I1852" s="10"/>
      <c r="J1852" s="24"/>
      <c r="K1852" s="3"/>
      <c r="L1852" s="13"/>
      <c r="M1852" s="9"/>
      <c r="N1852" s="9"/>
      <c r="O1852" s="13"/>
      <c r="P1852" s="11"/>
      <c r="Q1852" s="2"/>
      <c r="R1852" s="4"/>
      <c r="S1852" s="24"/>
      <c r="T1852" s="7"/>
      <c r="U1852" s="6"/>
      <c r="V1852" s="6"/>
      <c r="W1852" s="6"/>
      <c r="X1852" s="7"/>
      <c r="Y1852" s="1"/>
      <c r="Z1852" s="6"/>
      <c r="AA1852" s="7"/>
      <c r="AB1852" s="7"/>
      <c r="AC1852" s="7"/>
      <c r="AD1852" s="6"/>
      <c r="AE1852" s="8"/>
      <c r="AF1852" s="6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</row>
    <row r="1853" spans="1:212" x14ac:dyDescent="0.2">
      <c r="A1853" s="77"/>
      <c r="B1853" s="12"/>
      <c r="C1853" s="11"/>
      <c r="D1853" s="10"/>
      <c r="E1853" s="11"/>
      <c r="F1853" s="11"/>
      <c r="G1853" s="11"/>
      <c r="H1853" s="11"/>
      <c r="I1853" s="10"/>
      <c r="J1853" s="24"/>
      <c r="K1853" s="3"/>
      <c r="L1853" s="13"/>
      <c r="M1853" s="9"/>
      <c r="N1853" s="9"/>
      <c r="O1853" s="13"/>
      <c r="P1853" s="11"/>
      <c r="Q1853" s="2"/>
      <c r="R1853" s="4"/>
      <c r="S1853" s="24"/>
      <c r="T1853" s="7"/>
      <c r="U1853" s="6"/>
      <c r="V1853" s="6"/>
      <c r="W1853" s="6"/>
      <c r="X1853" s="7"/>
      <c r="Y1853" s="1"/>
      <c r="Z1853" s="6"/>
      <c r="AA1853" s="7"/>
      <c r="AB1853" s="7"/>
      <c r="AC1853" s="7"/>
      <c r="AD1853" s="6"/>
      <c r="AE1853" s="8"/>
      <c r="AF1853" s="6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</row>
    <row r="1854" spans="1:212" x14ac:dyDescent="0.2">
      <c r="A1854" s="77"/>
      <c r="B1854" s="12"/>
      <c r="C1854" s="11"/>
      <c r="D1854" s="10"/>
      <c r="E1854" s="11"/>
      <c r="F1854" s="11"/>
      <c r="G1854" s="11"/>
      <c r="H1854" s="11"/>
      <c r="I1854" s="10"/>
      <c r="J1854" s="24"/>
      <c r="K1854" s="3"/>
      <c r="L1854" s="13"/>
      <c r="M1854" s="9"/>
      <c r="N1854" s="9"/>
      <c r="O1854" s="13"/>
      <c r="P1854" s="11"/>
      <c r="Q1854" s="2"/>
      <c r="R1854" s="4"/>
      <c r="S1854" s="24"/>
      <c r="T1854" s="7"/>
      <c r="U1854" s="6"/>
      <c r="V1854" s="6"/>
      <c r="W1854" s="6"/>
      <c r="X1854" s="7"/>
      <c r="Y1854" s="1"/>
      <c r="Z1854" s="6"/>
      <c r="AA1854" s="7"/>
      <c r="AB1854" s="7"/>
      <c r="AC1854" s="7"/>
      <c r="AD1854" s="6"/>
      <c r="AE1854" s="8"/>
      <c r="AF1854" s="6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</row>
    <row r="1855" spans="1:212" x14ac:dyDescent="0.2">
      <c r="A1855" s="77"/>
      <c r="B1855" s="12"/>
      <c r="C1855" s="11"/>
      <c r="D1855" s="10"/>
      <c r="E1855" s="11"/>
      <c r="F1855" s="11"/>
      <c r="G1855" s="11"/>
      <c r="H1855" s="11"/>
      <c r="I1855" s="10"/>
      <c r="J1855" s="24"/>
      <c r="K1855" s="3"/>
      <c r="L1855" s="13"/>
      <c r="M1855" s="9"/>
      <c r="N1855" s="9"/>
      <c r="O1855" s="13"/>
      <c r="P1855" s="11"/>
      <c r="Q1855" s="2"/>
      <c r="R1855" s="4"/>
      <c r="S1855" s="24"/>
      <c r="T1855" s="7"/>
      <c r="U1855" s="6"/>
      <c r="V1855" s="6"/>
      <c r="W1855" s="6"/>
      <c r="X1855" s="7"/>
      <c r="Y1855" s="1"/>
      <c r="Z1855" s="6"/>
      <c r="AA1855" s="7"/>
      <c r="AB1855" s="7"/>
      <c r="AC1855" s="7"/>
      <c r="AD1855" s="6"/>
      <c r="AE1855" s="8"/>
      <c r="AF1855" s="6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</row>
    <row r="1856" spans="1:212" x14ac:dyDescent="0.2">
      <c r="A1856" s="77"/>
      <c r="B1856" s="12"/>
      <c r="C1856" s="11"/>
      <c r="D1856" s="10"/>
      <c r="E1856" s="11"/>
      <c r="F1856" s="11"/>
      <c r="G1856" s="11"/>
      <c r="H1856" s="11"/>
      <c r="I1856" s="10"/>
      <c r="J1856" s="24"/>
      <c r="K1856" s="3"/>
      <c r="L1856" s="13"/>
      <c r="M1856" s="9"/>
      <c r="N1856" s="9"/>
      <c r="O1856" s="13"/>
      <c r="P1856" s="11"/>
      <c r="Q1856" s="2"/>
      <c r="R1856" s="4"/>
      <c r="S1856" s="24"/>
      <c r="T1856" s="7"/>
      <c r="U1856" s="6"/>
      <c r="V1856" s="6"/>
      <c r="W1856" s="6"/>
      <c r="X1856" s="7"/>
      <c r="Y1856" s="1"/>
      <c r="Z1856" s="6"/>
      <c r="AA1856" s="7"/>
      <c r="AB1856" s="7"/>
      <c r="AC1856" s="7"/>
      <c r="AD1856" s="6"/>
      <c r="AE1856" s="8"/>
      <c r="AF1856" s="6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</row>
    <row r="1857" spans="1:212" x14ac:dyDescent="0.2">
      <c r="A1857" s="77"/>
      <c r="B1857" s="12"/>
      <c r="C1857" s="11"/>
      <c r="D1857" s="10"/>
      <c r="E1857" s="11"/>
      <c r="F1857" s="11"/>
      <c r="G1857" s="11"/>
      <c r="H1857" s="11"/>
      <c r="I1857" s="10"/>
      <c r="J1857" s="24"/>
      <c r="K1857" s="3"/>
      <c r="L1857" s="13"/>
      <c r="M1857" s="9"/>
      <c r="N1857" s="9"/>
      <c r="O1857" s="13"/>
      <c r="P1857" s="11"/>
      <c r="Q1857" s="2"/>
      <c r="R1857" s="4"/>
      <c r="S1857" s="24"/>
      <c r="T1857" s="7"/>
      <c r="U1857" s="6"/>
      <c r="V1857" s="6"/>
      <c r="W1857" s="6"/>
      <c r="X1857" s="7"/>
      <c r="Y1857" s="1"/>
      <c r="Z1857" s="6"/>
      <c r="AA1857" s="7"/>
      <c r="AB1857" s="7"/>
      <c r="AC1857" s="7"/>
      <c r="AD1857" s="6"/>
      <c r="AE1857" s="8"/>
      <c r="AF1857" s="6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</row>
    <row r="1858" spans="1:212" x14ac:dyDescent="0.2">
      <c r="A1858" s="77"/>
      <c r="B1858" s="12"/>
      <c r="C1858" s="11"/>
      <c r="D1858" s="10"/>
      <c r="E1858" s="11"/>
      <c r="F1858" s="11"/>
      <c r="G1858" s="11"/>
      <c r="H1858" s="11"/>
      <c r="I1858" s="10"/>
      <c r="J1858" s="24"/>
      <c r="K1858" s="3"/>
      <c r="L1858" s="13"/>
      <c r="M1858" s="9"/>
      <c r="N1858" s="9"/>
      <c r="O1858" s="13"/>
      <c r="P1858" s="11"/>
      <c r="Q1858" s="2"/>
      <c r="R1858" s="4"/>
      <c r="S1858" s="24"/>
      <c r="T1858" s="7"/>
      <c r="U1858" s="6"/>
      <c r="V1858" s="6"/>
      <c r="W1858" s="6"/>
      <c r="X1858" s="7"/>
      <c r="Y1858" s="1"/>
      <c r="Z1858" s="6"/>
      <c r="AA1858" s="7"/>
      <c r="AB1858" s="7"/>
      <c r="AC1858" s="7"/>
      <c r="AD1858" s="6"/>
      <c r="AE1858" s="8"/>
      <c r="AF1858" s="6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</row>
    <row r="1859" spans="1:212" x14ac:dyDescent="0.2">
      <c r="A1859" s="77"/>
      <c r="B1859" s="12"/>
      <c r="C1859" s="11"/>
      <c r="D1859" s="10"/>
      <c r="E1859" s="11"/>
      <c r="F1859" s="11"/>
      <c r="G1859" s="11"/>
      <c r="H1859" s="11"/>
      <c r="I1859" s="10"/>
      <c r="J1859" s="24"/>
      <c r="K1859" s="3"/>
      <c r="L1859" s="13"/>
      <c r="M1859" s="9"/>
      <c r="N1859" s="9"/>
      <c r="O1859" s="13"/>
      <c r="P1859" s="11"/>
      <c r="Q1859" s="2"/>
      <c r="R1859" s="4"/>
      <c r="S1859" s="24"/>
      <c r="T1859" s="7"/>
      <c r="U1859" s="6"/>
      <c r="V1859" s="6"/>
      <c r="W1859" s="6"/>
      <c r="X1859" s="7"/>
      <c r="Y1859" s="1"/>
      <c r="Z1859" s="6"/>
      <c r="AA1859" s="7"/>
      <c r="AB1859" s="7"/>
      <c r="AC1859" s="7"/>
      <c r="AD1859" s="6"/>
      <c r="AE1859" s="8"/>
      <c r="AF1859" s="6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</row>
    <row r="1860" spans="1:212" x14ac:dyDescent="0.2">
      <c r="A1860" s="77"/>
      <c r="B1860" s="12"/>
      <c r="C1860" s="11"/>
      <c r="D1860" s="10"/>
      <c r="E1860" s="11"/>
      <c r="F1860" s="11"/>
      <c r="G1860" s="11"/>
      <c r="H1860" s="11"/>
      <c r="I1860" s="10"/>
      <c r="J1860" s="24"/>
      <c r="K1860" s="3"/>
      <c r="L1860" s="13"/>
      <c r="M1860" s="9"/>
      <c r="N1860" s="9"/>
      <c r="O1860" s="13"/>
      <c r="P1860" s="11"/>
      <c r="Q1860" s="2"/>
      <c r="R1860" s="4"/>
      <c r="S1860" s="24"/>
      <c r="T1860" s="7"/>
      <c r="U1860" s="6"/>
      <c r="V1860" s="6"/>
      <c r="W1860" s="6"/>
      <c r="X1860" s="7"/>
      <c r="Y1860" s="1"/>
      <c r="Z1860" s="6"/>
      <c r="AA1860" s="7"/>
      <c r="AB1860" s="7"/>
      <c r="AC1860" s="7"/>
      <c r="AD1860" s="6"/>
      <c r="AE1860" s="8"/>
      <c r="AF1860" s="6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</row>
    <row r="1861" spans="1:212" x14ac:dyDescent="0.2">
      <c r="A1861" s="77"/>
      <c r="B1861" s="12"/>
      <c r="C1861" s="11"/>
      <c r="D1861" s="10"/>
      <c r="E1861" s="11"/>
      <c r="F1861" s="11"/>
      <c r="G1861" s="11"/>
      <c r="H1861" s="11"/>
      <c r="I1861" s="10"/>
      <c r="J1861" s="24"/>
      <c r="K1861" s="3"/>
      <c r="L1861" s="13"/>
      <c r="M1861" s="9"/>
      <c r="N1861" s="9"/>
      <c r="O1861" s="13"/>
      <c r="P1861" s="11"/>
      <c r="Q1861" s="2"/>
      <c r="R1861" s="4"/>
      <c r="S1861" s="24"/>
      <c r="T1861" s="7"/>
      <c r="U1861" s="6"/>
      <c r="V1861" s="6"/>
      <c r="W1861" s="6"/>
      <c r="X1861" s="7"/>
      <c r="Y1861" s="1"/>
      <c r="Z1861" s="6"/>
      <c r="AA1861" s="7"/>
      <c r="AB1861" s="7"/>
      <c r="AC1861" s="7"/>
      <c r="AD1861" s="6"/>
      <c r="AE1861" s="8"/>
      <c r="AF1861" s="6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</row>
    <row r="1862" spans="1:212" x14ac:dyDescent="0.2">
      <c r="A1862" s="77"/>
      <c r="B1862" s="12"/>
      <c r="C1862" s="11"/>
      <c r="D1862" s="10"/>
      <c r="E1862" s="11"/>
      <c r="F1862" s="11"/>
      <c r="G1862" s="11"/>
      <c r="H1862" s="11"/>
      <c r="I1862" s="10"/>
      <c r="J1862" s="24"/>
      <c r="K1862" s="3"/>
      <c r="L1862" s="13"/>
      <c r="M1862" s="9"/>
      <c r="N1862" s="9"/>
      <c r="O1862" s="13"/>
      <c r="P1862" s="11"/>
      <c r="Q1862" s="2"/>
      <c r="R1862" s="4"/>
      <c r="S1862" s="24"/>
      <c r="T1862" s="7"/>
      <c r="U1862" s="6"/>
      <c r="V1862" s="6"/>
      <c r="W1862" s="6"/>
      <c r="X1862" s="7"/>
      <c r="Y1862" s="1"/>
      <c r="Z1862" s="6"/>
      <c r="AA1862" s="7"/>
      <c r="AB1862" s="7"/>
      <c r="AC1862" s="7"/>
      <c r="AD1862" s="6"/>
      <c r="AE1862" s="8"/>
      <c r="AF1862" s="6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</row>
    <row r="1863" spans="1:212" x14ac:dyDescent="0.2">
      <c r="A1863" s="77"/>
      <c r="B1863" s="12"/>
      <c r="C1863" s="11"/>
      <c r="D1863" s="10"/>
      <c r="E1863" s="11"/>
      <c r="F1863" s="11"/>
      <c r="G1863" s="11"/>
      <c r="H1863" s="11"/>
      <c r="I1863" s="10"/>
      <c r="J1863" s="24"/>
      <c r="K1863" s="3"/>
      <c r="L1863" s="13"/>
      <c r="M1863" s="9"/>
      <c r="N1863" s="9"/>
      <c r="O1863" s="13"/>
      <c r="P1863" s="11"/>
      <c r="Q1863" s="2"/>
      <c r="R1863" s="4"/>
      <c r="S1863" s="24"/>
      <c r="T1863" s="7"/>
      <c r="U1863" s="6"/>
      <c r="V1863" s="6"/>
      <c r="W1863" s="6"/>
      <c r="X1863" s="7"/>
      <c r="Y1863" s="1"/>
      <c r="Z1863" s="6"/>
      <c r="AA1863" s="7"/>
      <c r="AB1863" s="7"/>
      <c r="AC1863" s="7"/>
      <c r="AD1863" s="6"/>
      <c r="AE1863" s="8"/>
      <c r="AF1863" s="6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</row>
    <row r="1864" spans="1:212" x14ac:dyDescent="0.2">
      <c r="A1864" s="77"/>
      <c r="B1864" s="12"/>
      <c r="C1864" s="11"/>
      <c r="D1864" s="10"/>
      <c r="E1864" s="11"/>
      <c r="F1864" s="11"/>
      <c r="G1864" s="11"/>
      <c r="H1864" s="11"/>
      <c r="I1864" s="10"/>
      <c r="J1864" s="24"/>
      <c r="K1864" s="3"/>
      <c r="L1864" s="13"/>
      <c r="M1864" s="9"/>
      <c r="N1864" s="9"/>
      <c r="O1864" s="13"/>
      <c r="P1864" s="11"/>
      <c r="Q1864" s="2"/>
      <c r="R1864" s="4"/>
      <c r="S1864" s="24"/>
      <c r="T1864" s="7"/>
      <c r="U1864" s="6"/>
      <c r="V1864" s="6"/>
      <c r="W1864" s="6"/>
      <c r="X1864" s="7"/>
      <c r="Y1864" s="1"/>
      <c r="Z1864" s="6"/>
      <c r="AA1864" s="7"/>
      <c r="AB1864" s="7"/>
      <c r="AC1864" s="7"/>
      <c r="AD1864" s="6"/>
      <c r="AE1864" s="8"/>
      <c r="AF1864" s="6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</row>
    <row r="1865" spans="1:212" x14ac:dyDescent="0.2">
      <c r="A1865" s="77"/>
      <c r="B1865" s="12"/>
      <c r="C1865" s="11"/>
      <c r="D1865" s="10"/>
      <c r="E1865" s="11"/>
      <c r="F1865" s="11"/>
      <c r="G1865" s="11"/>
      <c r="H1865" s="11"/>
      <c r="I1865" s="10"/>
      <c r="J1865" s="24"/>
      <c r="K1865" s="3"/>
      <c r="L1865" s="13"/>
      <c r="M1865" s="9"/>
      <c r="N1865" s="9"/>
      <c r="O1865" s="13"/>
      <c r="P1865" s="11"/>
      <c r="Q1865" s="2"/>
      <c r="R1865" s="4"/>
      <c r="S1865" s="24"/>
      <c r="T1865" s="7"/>
      <c r="U1865" s="6"/>
      <c r="V1865" s="6"/>
      <c r="W1865" s="6"/>
      <c r="X1865" s="7"/>
      <c r="Y1865" s="1"/>
      <c r="Z1865" s="6"/>
      <c r="AA1865" s="7"/>
      <c r="AB1865" s="7"/>
      <c r="AC1865" s="7"/>
      <c r="AD1865" s="6"/>
      <c r="AE1865" s="8"/>
      <c r="AF1865" s="6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</row>
    <row r="1866" spans="1:212" x14ac:dyDescent="0.2">
      <c r="A1866" s="77"/>
      <c r="B1866" s="12"/>
      <c r="C1866" s="11"/>
      <c r="D1866" s="10"/>
      <c r="E1866" s="11"/>
      <c r="F1866" s="11"/>
      <c r="G1866" s="11"/>
      <c r="H1866" s="11"/>
      <c r="I1866" s="10"/>
      <c r="J1866" s="24"/>
      <c r="K1866" s="3"/>
      <c r="L1866" s="13"/>
      <c r="M1866" s="9"/>
      <c r="N1866" s="9"/>
      <c r="O1866" s="13"/>
      <c r="P1866" s="11"/>
      <c r="Q1866" s="2"/>
      <c r="R1866" s="4"/>
      <c r="S1866" s="24"/>
      <c r="T1866" s="7"/>
      <c r="U1866" s="6"/>
      <c r="V1866" s="6"/>
      <c r="W1866" s="6"/>
      <c r="X1866" s="7"/>
      <c r="Y1866" s="1"/>
      <c r="Z1866" s="6"/>
      <c r="AA1866" s="7"/>
      <c r="AB1866" s="7"/>
      <c r="AC1866" s="7"/>
      <c r="AD1866" s="6"/>
      <c r="AE1866" s="8"/>
      <c r="AF1866" s="6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</row>
    <row r="1867" spans="1:212" x14ac:dyDescent="0.2">
      <c r="A1867" s="77"/>
      <c r="B1867" s="12"/>
      <c r="C1867" s="11"/>
      <c r="D1867" s="10"/>
      <c r="E1867" s="11"/>
      <c r="F1867" s="11"/>
      <c r="G1867" s="11"/>
      <c r="H1867" s="11"/>
      <c r="I1867" s="10"/>
      <c r="J1867" s="24"/>
      <c r="K1867" s="3"/>
      <c r="L1867" s="13"/>
      <c r="M1867" s="9"/>
      <c r="N1867" s="9"/>
      <c r="O1867" s="13"/>
      <c r="P1867" s="11"/>
      <c r="Q1867" s="2"/>
      <c r="R1867" s="4"/>
      <c r="S1867" s="24"/>
      <c r="T1867" s="7"/>
      <c r="U1867" s="6"/>
      <c r="V1867" s="6"/>
      <c r="W1867" s="6"/>
      <c r="X1867" s="7"/>
      <c r="Y1867" s="1"/>
      <c r="Z1867" s="6"/>
      <c r="AA1867" s="7"/>
      <c r="AB1867" s="7"/>
      <c r="AC1867" s="7"/>
      <c r="AD1867" s="6"/>
      <c r="AE1867" s="8"/>
      <c r="AF1867" s="6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</row>
    <row r="1868" spans="1:212" x14ac:dyDescent="0.2">
      <c r="A1868" s="77"/>
      <c r="B1868" s="12"/>
      <c r="C1868" s="11"/>
      <c r="D1868" s="10"/>
      <c r="E1868" s="11"/>
      <c r="F1868" s="11"/>
      <c r="G1868" s="11"/>
      <c r="H1868" s="11"/>
      <c r="I1868" s="10"/>
      <c r="J1868" s="24"/>
      <c r="K1868" s="3"/>
      <c r="L1868" s="13"/>
      <c r="M1868" s="9"/>
      <c r="N1868" s="9"/>
      <c r="O1868" s="13"/>
      <c r="P1868" s="11"/>
      <c r="Q1868" s="2"/>
      <c r="R1868" s="4"/>
      <c r="S1868" s="24"/>
      <c r="T1868" s="7"/>
      <c r="U1868" s="6"/>
      <c r="V1868" s="6"/>
      <c r="W1868" s="6"/>
      <c r="X1868" s="7"/>
      <c r="Y1868" s="1"/>
      <c r="Z1868" s="6"/>
      <c r="AA1868" s="7"/>
      <c r="AB1868" s="7"/>
      <c r="AC1868" s="7"/>
      <c r="AD1868" s="6"/>
      <c r="AE1868" s="8"/>
      <c r="AF1868" s="6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</row>
    <row r="1869" spans="1:212" x14ac:dyDescent="0.2">
      <c r="A1869" s="77"/>
      <c r="B1869" s="12"/>
      <c r="C1869" s="11"/>
      <c r="D1869" s="10"/>
      <c r="E1869" s="11"/>
      <c r="F1869" s="11"/>
      <c r="G1869" s="11"/>
      <c r="H1869" s="11"/>
      <c r="I1869" s="10"/>
      <c r="J1869" s="24"/>
      <c r="K1869" s="3"/>
      <c r="L1869" s="13"/>
      <c r="M1869" s="9"/>
      <c r="N1869" s="9"/>
      <c r="O1869" s="13"/>
      <c r="P1869" s="11"/>
      <c r="Q1869" s="2"/>
      <c r="R1869" s="4"/>
      <c r="S1869" s="24"/>
      <c r="T1869" s="7"/>
      <c r="U1869" s="6"/>
      <c r="V1869" s="6"/>
      <c r="W1869" s="6"/>
      <c r="X1869" s="7"/>
      <c r="Y1869" s="1"/>
      <c r="Z1869" s="6"/>
      <c r="AA1869" s="7"/>
      <c r="AB1869" s="7"/>
      <c r="AC1869" s="7"/>
      <c r="AD1869" s="6"/>
      <c r="AE1869" s="8"/>
      <c r="AF1869" s="6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</row>
    <row r="1870" spans="1:212" x14ac:dyDescent="0.2">
      <c r="A1870" s="77"/>
      <c r="B1870" s="12"/>
      <c r="C1870" s="11"/>
      <c r="D1870" s="10"/>
      <c r="E1870" s="11"/>
      <c r="F1870" s="11"/>
      <c r="G1870" s="11"/>
      <c r="H1870" s="11"/>
      <c r="I1870" s="10"/>
      <c r="J1870" s="24"/>
      <c r="K1870" s="3"/>
      <c r="L1870" s="13"/>
      <c r="M1870" s="9"/>
      <c r="N1870" s="9"/>
      <c r="O1870" s="13"/>
      <c r="P1870" s="11"/>
      <c r="Q1870" s="2"/>
      <c r="R1870" s="4"/>
      <c r="S1870" s="24"/>
      <c r="T1870" s="7"/>
      <c r="U1870" s="6"/>
      <c r="V1870" s="6"/>
      <c r="W1870" s="6"/>
      <c r="X1870" s="7"/>
      <c r="Y1870" s="1"/>
      <c r="Z1870" s="6"/>
      <c r="AA1870" s="7"/>
      <c r="AB1870" s="7"/>
      <c r="AC1870" s="7"/>
      <c r="AD1870" s="6"/>
      <c r="AE1870" s="8"/>
      <c r="AF1870" s="6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</row>
    <row r="1871" spans="1:212" x14ac:dyDescent="0.2">
      <c r="A1871" s="77"/>
      <c r="B1871" s="12"/>
      <c r="C1871" s="11"/>
      <c r="D1871" s="10"/>
      <c r="E1871" s="11"/>
      <c r="F1871" s="11"/>
      <c r="G1871" s="11"/>
      <c r="H1871" s="11"/>
      <c r="I1871" s="10"/>
      <c r="J1871" s="24"/>
      <c r="K1871" s="3"/>
      <c r="L1871" s="13"/>
      <c r="M1871" s="9"/>
      <c r="N1871" s="9"/>
      <c r="O1871" s="13"/>
      <c r="P1871" s="11"/>
      <c r="Q1871" s="2"/>
      <c r="R1871" s="4"/>
      <c r="S1871" s="24"/>
      <c r="T1871" s="7"/>
      <c r="U1871" s="6"/>
      <c r="V1871" s="6"/>
      <c r="W1871" s="6"/>
      <c r="X1871" s="7"/>
      <c r="Y1871" s="1"/>
      <c r="Z1871" s="6"/>
      <c r="AA1871" s="7"/>
      <c r="AB1871" s="7"/>
      <c r="AC1871" s="7"/>
      <c r="AD1871" s="6"/>
      <c r="AE1871" s="8"/>
      <c r="AF1871" s="6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</row>
    <row r="1872" spans="1:212" x14ac:dyDescent="0.2">
      <c r="A1872" s="77"/>
      <c r="B1872" s="12"/>
      <c r="C1872" s="11"/>
      <c r="D1872" s="10"/>
      <c r="E1872" s="11"/>
      <c r="F1872" s="11"/>
      <c r="G1872" s="11"/>
      <c r="H1872" s="11"/>
      <c r="I1872" s="10"/>
      <c r="J1872" s="24"/>
      <c r="K1872" s="3"/>
      <c r="L1872" s="13"/>
      <c r="M1872" s="9"/>
      <c r="N1872" s="9"/>
      <c r="O1872" s="13"/>
      <c r="P1872" s="11"/>
      <c r="Q1872" s="2"/>
      <c r="R1872" s="4"/>
      <c r="S1872" s="24"/>
      <c r="T1872" s="7"/>
      <c r="U1872" s="6"/>
      <c r="V1872" s="6"/>
      <c r="W1872" s="6"/>
      <c r="X1872" s="7"/>
      <c r="Y1872" s="1"/>
      <c r="Z1872" s="6"/>
      <c r="AA1872" s="7"/>
      <c r="AB1872" s="7"/>
      <c r="AC1872" s="7"/>
      <c r="AD1872" s="6"/>
      <c r="AE1872" s="8"/>
      <c r="AF1872" s="6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</row>
    <row r="1873" spans="1:212" x14ac:dyDescent="0.2">
      <c r="A1873" s="77"/>
      <c r="B1873" s="12"/>
      <c r="C1873" s="11"/>
      <c r="D1873" s="10"/>
      <c r="E1873" s="11"/>
      <c r="F1873" s="11"/>
      <c r="G1873" s="11"/>
      <c r="H1873" s="11"/>
      <c r="I1873" s="10"/>
      <c r="J1873" s="24"/>
      <c r="K1873" s="3"/>
      <c r="L1873" s="13"/>
      <c r="M1873" s="9"/>
      <c r="N1873" s="9"/>
      <c r="O1873" s="13"/>
      <c r="P1873" s="11"/>
      <c r="Q1873" s="2"/>
      <c r="R1873" s="4"/>
      <c r="S1873" s="24"/>
      <c r="T1873" s="7"/>
      <c r="U1873" s="6"/>
      <c r="V1873" s="6"/>
      <c r="W1873" s="6"/>
      <c r="X1873" s="7"/>
      <c r="Y1873" s="1"/>
      <c r="Z1873" s="6"/>
      <c r="AA1873" s="7"/>
      <c r="AB1873" s="7"/>
      <c r="AC1873" s="7"/>
      <c r="AD1873" s="6"/>
      <c r="AE1873" s="8"/>
      <c r="AF1873" s="6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</row>
    <row r="1874" spans="1:212" x14ac:dyDescent="0.2">
      <c r="A1874" s="77"/>
      <c r="B1874" s="12"/>
      <c r="C1874" s="11"/>
      <c r="D1874" s="10"/>
      <c r="E1874" s="11"/>
      <c r="F1874" s="11"/>
      <c r="G1874" s="11"/>
      <c r="H1874" s="11"/>
      <c r="I1874" s="10"/>
      <c r="J1874" s="24"/>
      <c r="K1874" s="3"/>
      <c r="L1874" s="13"/>
      <c r="M1874" s="9"/>
      <c r="N1874" s="9"/>
      <c r="O1874" s="13"/>
      <c r="P1874" s="11"/>
      <c r="Q1874" s="2"/>
      <c r="R1874" s="4"/>
      <c r="S1874" s="24"/>
      <c r="T1874" s="7"/>
      <c r="U1874" s="6"/>
      <c r="V1874" s="6"/>
      <c r="W1874" s="6"/>
      <c r="X1874" s="7"/>
      <c r="Y1874" s="1"/>
      <c r="Z1874" s="6"/>
      <c r="AA1874" s="7"/>
      <c r="AB1874" s="7"/>
      <c r="AC1874" s="7"/>
      <c r="AD1874" s="6"/>
      <c r="AE1874" s="8"/>
      <c r="AF1874" s="6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</row>
    <row r="1875" spans="1:212" x14ac:dyDescent="0.2">
      <c r="A1875" s="77"/>
      <c r="B1875" s="12"/>
      <c r="C1875" s="11"/>
      <c r="D1875" s="10"/>
      <c r="E1875" s="11"/>
      <c r="F1875" s="11"/>
      <c r="G1875" s="11"/>
      <c r="H1875" s="11"/>
      <c r="I1875" s="10"/>
      <c r="J1875" s="24"/>
      <c r="K1875" s="3"/>
      <c r="L1875" s="13"/>
      <c r="M1875" s="9"/>
      <c r="N1875" s="9"/>
      <c r="O1875" s="13"/>
      <c r="P1875" s="11"/>
      <c r="Q1875" s="2"/>
      <c r="R1875" s="4"/>
      <c r="S1875" s="24"/>
      <c r="T1875" s="7"/>
      <c r="U1875" s="6"/>
      <c r="V1875" s="6"/>
      <c r="W1875" s="6"/>
      <c r="X1875" s="7"/>
      <c r="Y1875" s="1"/>
      <c r="Z1875" s="6"/>
      <c r="AA1875" s="7"/>
      <c r="AB1875" s="7"/>
      <c r="AC1875" s="7"/>
      <c r="AD1875" s="6"/>
      <c r="AE1875" s="8"/>
      <c r="AF1875" s="6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</row>
    <row r="1876" spans="1:212" x14ac:dyDescent="0.2">
      <c r="A1876" s="77"/>
      <c r="B1876" s="12"/>
      <c r="C1876" s="11"/>
      <c r="D1876" s="10"/>
      <c r="E1876" s="11"/>
      <c r="F1876" s="11"/>
      <c r="G1876" s="11"/>
      <c r="H1876" s="11"/>
      <c r="I1876" s="10"/>
      <c r="J1876" s="24"/>
      <c r="K1876" s="3"/>
      <c r="L1876" s="13"/>
      <c r="M1876" s="9"/>
      <c r="N1876" s="9"/>
      <c r="O1876" s="13"/>
      <c r="P1876" s="11"/>
      <c r="Q1876" s="2"/>
      <c r="R1876" s="4"/>
      <c r="S1876" s="24"/>
      <c r="T1876" s="7"/>
      <c r="U1876" s="6"/>
      <c r="V1876" s="6"/>
      <c r="W1876" s="6"/>
      <c r="X1876" s="7"/>
      <c r="Y1876" s="1"/>
      <c r="Z1876" s="6"/>
      <c r="AA1876" s="7"/>
      <c r="AB1876" s="7"/>
      <c r="AC1876" s="7"/>
      <c r="AD1876" s="6"/>
      <c r="AE1876" s="8"/>
      <c r="AF1876" s="6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</row>
    <row r="1877" spans="1:212" x14ac:dyDescent="0.2">
      <c r="A1877" s="77"/>
      <c r="B1877" s="12"/>
      <c r="C1877" s="11"/>
      <c r="D1877" s="10"/>
      <c r="E1877" s="11"/>
      <c r="F1877" s="11"/>
      <c r="G1877" s="11"/>
      <c r="H1877" s="11"/>
      <c r="I1877" s="10"/>
      <c r="J1877" s="24"/>
      <c r="K1877" s="3"/>
      <c r="L1877" s="13"/>
      <c r="M1877" s="9"/>
      <c r="N1877" s="9"/>
      <c r="O1877" s="13"/>
      <c r="P1877" s="11"/>
      <c r="Q1877" s="2"/>
      <c r="R1877" s="4"/>
      <c r="S1877" s="24"/>
      <c r="T1877" s="7"/>
      <c r="U1877" s="6"/>
      <c r="V1877" s="6"/>
      <c r="W1877" s="6"/>
      <c r="X1877" s="7"/>
      <c r="Y1877" s="1"/>
      <c r="Z1877" s="6"/>
      <c r="AA1877" s="7"/>
      <c r="AB1877" s="7"/>
      <c r="AC1877" s="7"/>
      <c r="AD1877" s="6"/>
      <c r="AE1877" s="8"/>
      <c r="AF1877" s="6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</row>
    <row r="1878" spans="1:212" x14ac:dyDescent="0.2">
      <c r="A1878" s="77"/>
      <c r="B1878" s="12"/>
      <c r="C1878" s="11"/>
      <c r="D1878" s="10"/>
      <c r="E1878" s="11"/>
      <c r="F1878" s="11"/>
      <c r="G1878" s="11"/>
      <c r="H1878" s="11"/>
      <c r="I1878" s="10"/>
      <c r="J1878" s="24"/>
      <c r="K1878" s="3"/>
      <c r="L1878" s="13"/>
      <c r="M1878" s="9"/>
      <c r="N1878" s="9"/>
      <c r="O1878" s="13"/>
      <c r="P1878" s="11"/>
      <c r="Q1878" s="2"/>
      <c r="R1878" s="4"/>
      <c r="S1878" s="24"/>
      <c r="T1878" s="7"/>
      <c r="U1878" s="6"/>
      <c r="V1878" s="6"/>
      <c r="W1878" s="6"/>
      <c r="X1878" s="7"/>
      <c r="Y1878" s="1"/>
      <c r="Z1878" s="6"/>
      <c r="AA1878" s="7"/>
      <c r="AB1878" s="7"/>
      <c r="AC1878" s="7"/>
      <c r="AD1878" s="6"/>
      <c r="AE1878" s="8"/>
      <c r="AF1878" s="6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</row>
    <row r="1879" spans="1:212" x14ac:dyDescent="0.2">
      <c r="A1879" s="77"/>
      <c r="B1879" s="12"/>
      <c r="C1879" s="11"/>
      <c r="D1879" s="10"/>
      <c r="E1879" s="11"/>
      <c r="F1879" s="11"/>
      <c r="G1879" s="11"/>
      <c r="H1879" s="11"/>
      <c r="I1879" s="10"/>
      <c r="J1879" s="24"/>
      <c r="K1879" s="3"/>
      <c r="L1879" s="13"/>
      <c r="M1879" s="9"/>
      <c r="N1879" s="9"/>
      <c r="O1879" s="13"/>
      <c r="P1879" s="11"/>
      <c r="Q1879" s="2"/>
      <c r="R1879" s="4"/>
      <c r="S1879" s="24"/>
      <c r="T1879" s="7"/>
      <c r="U1879" s="6"/>
      <c r="V1879" s="6"/>
      <c r="W1879" s="6"/>
      <c r="X1879" s="7"/>
      <c r="Y1879" s="1"/>
      <c r="Z1879" s="6"/>
      <c r="AA1879" s="7"/>
      <c r="AB1879" s="7"/>
      <c r="AC1879" s="7"/>
      <c r="AD1879" s="6"/>
      <c r="AE1879" s="8"/>
      <c r="AF1879" s="6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</row>
    <row r="1880" spans="1:212" x14ac:dyDescent="0.2">
      <c r="A1880" s="77"/>
      <c r="B1880" s="12"/>
      <c r="C1880" s="11"/>
      <c r="D1880" s="10"/>
      <c r="E1880" s="11"/>
      <c r="F1880" s="11"/>
      <c r="G1880" s="11"/>
      <c r="H1880" s="11"/>
      <c r="I1880" s="10"/>
      <c r="J1880" s="24"/>
      <c r="K1880" s="3"/>
      <c r="L1880" s="13"/>
      <c r="M1880" s="9"/>
      <c r="N1880" s="9"/>
      <c r="O1880" s="13"/>
      <c r="P1880" s="11"/>
      <c r="Q1880" s="2"/>
      <c r="R1880" s="4"/>
      <c r="S1880" s="24"/>
      <c r="T1880" s="7"/>
      <c r="U1880" s="6"/>
      <c r="V1880" s="6"/>
      <c r="W1880" s="6"/>
      <c r="X1880" s="7"/>
      <c r="Y1880" s="1"/>
      <c r="Z1880" s="6"/>
      <c r="AA1880" s="7"/>
      <c r="AB1880" s="7"/>
      <c r="AC1880" s="7"/>
      <c r="AD1880" s="6"/>
      <c r="AE1880" s="8"/>
      <c r="AF1880" s="6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</row>
    <row r="1881" spans="1:212" x14ac:dyDescent="0.2">
      <c r="A1881" s="77"/>
      <c r="B1881" s="12"/>
      <c r="C1881" s="11"/>
      <c r="D1881" s="10"/>
      <c r="E1881" s="11"/>
      <c r="F1881" s="11"/>
      <c r="G1881" s="11"/>
      <c r="H1881" s="11"/>
      <c r="I1881" s="10"/>
      <c r="J1881" s="24"/>
      <c r="K1881" s="3"/>
      <c r="L1881" s="13"/>
      <c r="M1881" s="9"/>
      <c r="N1881" s="9"/>
      <c r="O1881" s="13"/>
      <c r="P1881" s="11"/>
      <c r="Q1881" s="2"/>
      <c r="R1881" s="4"/>
      <c r="S1881" s="24"/>
      <c r="T1881" s="7"/>
      <c r="U1881" s="6"/>
      <c r="V1881" s="6"/>
      <c r="W1881" s="6"/>
      <c r="X1881" s="7"/>
      <c r="Y1881" s="1"/>
      <c r="Z1881" s="6"/>
      <c r="AA1881" s="7"/>
      <c r="AB1881" s="7"/>
      <c r="AC1881" s="7"/>
      <c r="AD1881" s="6"/>
      <c r="AE1881" s="8"/>
      <c r="AF1881" s="6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</row>
    <row r="1882" spans="1:212" x14ac:dyDescent="0.2">
      <c r="A1882" s="77"/>
      <c r="B1882" s="12"/>
      <c r="C1882" s="11"/>
      <c r="D1882" s="10"/>
      <c r="E1882" s="11"/>
      <c r="F1882" s="11"/>
      <c r="G1882" s="11"/>
      <c r="H1882" s="11"/>
      <c r="I1882" s="10"/>
      <c r="J1882" s="24"/>
      <c r="K1882" s="3"/>
      <c r="L1882" s="13"/>
      <c r="M1882" s="9"/>
      <c r="N1882" s="9"/>
      <c r="O1882" s="13"/>
      <c r="P1882" s="11"/>
      <c r="Q1882" s="2"/>
      <c r="R1882" s="4"/>
      <c r="S1882" s="24"/>
      <c r="T1882" s="7"/>
      <c r="U1882" s="6"/>
      <c r="V1882" s="6"/>
      <c r="W1882" s="6"/>
      <c r="X1882" s="7"/>
      <c r="Y1882" s="1"/>
      <c r="Z1882" s="6"/>
      <c r="AA1882" s="7"/>
      <c r="AB1882" s="7"/>
      <c r="AC1882" s="7"/>
      <c r="AD1882" s="6"/>
      <c r="AE1882" s="8"/>
      <c r="AF1882" s="6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</row>
    <row r="1883" spans="1:212" x14ac:dyDescent="0.2">
      <c r="A1883" s="77"/>
      <c r="B1883" s="12"/>
      <c r="C1883" s="11"/>
      <c r="D1883" s="10"/>
      <c r="E1883" s="11"/>
      <c r="F1883" s="11"/>
      <c r="G1883" s="11"/>
      <c r="H1883" s="11"/>
      <c r="I1883" s="10"/>
      <c r="J1883" s="24"/>
      <c r="K1883" s="3"/>
      <c r="L1883" s="13"/>
      <c r="M1883" s="9"/>
      <c r="N1883" s="9"/>
      <c r="O1883" s="13"/>
      <c r="P1883" s="11"/>
      <c r="Q1883" s="2"/>
      <c r="R1883" s="4"/>
      <c r="S1883" s="24"/>
      <c r="T1883" s="7"/>
      <c r="U1883" s="6"/>
      <c r="V1883" s="6"/>
      <c r="W1883" s="6"/>
      <c r="X1883" s="7"/>
      <c r="Y1883" s="1"/>
      <c r="Z1883" s="6"/>
      <c r="AA1883" s="7"/>
      <c r="AB1883" s="7"/>
      <c r="AC1883" s="7"/>
      <c r="AD1883" s="6"/>
      <c r="AE1883" s="8"/>
      <c r="AF1883" s="6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</row>
    <row r="1884" spans="1:212" x14ac:dyDescent="0.2">
      <c r="A1884" s="77"/>
      <c r="B1884" s="12"/>
      <c r="C1884" s="11"/>
      <c r="D1884" s="10"/>
      <c r="E1884" s="11"/>
      <c r="F1884" s="11"/>
      <c r="G1884" s="11"/>
      <c r="H1884" s="11"/>
      <c r="I1884" s="10"/>
      <c r="J1884" s="24"/>
      <c r="K1884" s="3"/>
      <c r="L1884" s="13"/>
      <c r="M1884" s="9"/>
      <c r="N1884" s="9"/>
      <c r="O1884" s="13"/>
      <c r="P1884" s="11"/>
      <c r="Q1884" s="2"/>
      <c r="R1884" s="4"/>
      <c r="S1884" s="24"/>
      <c r="T1884" s="7"/>
      <c r="U1884" s="6"/>
      <c r="V1884" s="6"/>
      <c r="W1884" s="6"/>
      <c r="X1884" s="7"/>
      <c r="Y1884" s="1"/>
      <c r="Z1884" s="6"/>
      <c r="AA1884" s="7"/>
      <c r="AB1884" s="7"/>
      <c r="AC1884" s="7"/>
      <c r="AD1884" s="6"/>
      <c r="AE1884" s="8"/>
      <c r="AF1884" s="6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</row>
    <row r="1885" spans="1:212" x14ac:dyDescent="0.2">
      <c r="A1885" s="77"/>
      <c r="B1885" s="12"/>
      <c r="C1885" s="11"/>
      <c r="D1885" s="10"/>
      <c r="E1885" s="11"/>
      <c r="F1885" s="11"/>
      <c r="G1885" s="11"/>
      <c r="H1885" s="11"/>
      <c r="I1885" s="10"/>
      <c r="J1885" s="24"/>
      <c r="K1885" s="3"/>
      <c r="L1885" s="13"/>
      <c r="M1885" s="9"/>
      <c r="N1885" s="9"/>
      <c r="O1885" s="13"/>
      <c r="P1885" s="11"/>
      <c r="Q1885" s="2"/>
      <c r="R1885" s="4"/>
      <c r="S1885" s="24"/>
      <c r="T1885" s="7"/>
      <c r="U1885" s="6"/>
      <c r="V1885" s="6"/>
      <c r="W1885" s="6"/>
      <c r="X1885" s="7"/>
      <c r="Y1885" s="1"/>
      <c r="Z1885" s="6"/>
      <c r="AA1885" s="7"/>
      <c r="AB1885" s="7"/>
      <c r="AC1885" s="7"/>
      <c r="AD1885" s="6"/>
      <c r="AE1885" s="8"/>
      <c r="AF1885" s="6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</row>
    <row r="1886" spans="1:212" x14ac:dyDescent="0.2">
      <c r="A1886" s="77"/>
      <c r="B1886" s="12"/>
      <c r="C1886" s="11"/>
      <c r="D1886" s="10"/>
      <c r="E1886" s="11"/>
      <c r="F1886" s="11"/>
      <c r="G1886" s="11"/>
      <c r="H1886" s="11"/>
      <c r="I1886" s="10"/>
      <c r="J1886" s="24"/>
      <c r="K1886" s="3"/>
      <c r="L1886" s="13"/>
      <c r="M1886" s="9"/>
      <c r="N1886" s="9"/>
      <c r="O1886" s="13"/>
      <c r="P1886" s="11"/>
      <c r="Q1886" s="2"/>
      <c r="R1886" s="4"/>
      <c r="S1886" s="24"/>
      <c r="T1886" s="7"/>
      <c r="U1886" s="6"/>
      <c r="V1886" s="6"/>
      <c r="W1886" s="6"/>
      <c r="X1886" s="7"/>
      <c r="Y1886" s="1"/>
      <c r="Z1886" s="6"/>
      <c r="AA1886" s="7"/>
      <c r="AB1886" s="7"/>
      <c r="AC1886" s="7"/>
      <c r="AD1886" s="6"/>
      <c r="AE1886" s="8"/>
      <c r="AF1886" s="6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</row>
    <row r="1887" spans="1:212" x14ac:dyDescent="0.2">
      <c r="A1887" s="77"/>
      <c r="B1887" s="12"/>
      <c r="C1887" s="11"/>
      <c r="D1887" s="10"/>
      <c r="E1887" s="11"/>
      <c r="F1887" s="11"/>
      <c r="G1887" s="11"/>
      <c r="H1887" s="11"/>
      <c r="I1887" s="10"/>
      <c r="J1887" s="24"/>
      <c r="K1887" s="3"/>
      <c r="L1887" s="13"/>
      <c r="M1887" s="9"/>
      <c r="N1887" s="9"/>
      <c r="O1887" s="13"/>
      <c r="P1887" s="11"/>
      <c r="Q1887" s="2"/>
      <c r="R1887" s="4"/>
      <c r="S1887" s="24"/>
      <c r="T1887" s="7"/>
      <c r="U1887" s="6"/>
      <c r="V1887" s="6"/>
      <c r="W1887" s="6"/>
      <c r="X1887" s="7"/>
      <c r="Y1887" s="1"/>
      <c r="Z1887" s="6"/>
      <c r="AA1887" s="7"/>
      <c r="AB1887" s="7"/>
      <c r="AC1887" s="7"/>
      <c r="AD1887" s="6"/>
      <c r="AE1887" s="8"/>
      <c r="AF1887" s="6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</row>
    <row r="1888" spans="1:212" x14ac:dyDescent="0.2">
      <c r="A1888" s="77"/>
      <c r="B1888" s="12"/>
      <c r="C1888" s="11"/>
      <c r="D1888" s="10"/>
      <c r="E1888" s="11"/>
      <c r="F1888" s="11"/>
      <c r="G1888" s="11"/>
      <c r="H1888" s="11"/>
      <c r="I1888" s="10"/>
      <c r="J1888" s="24"/>
      <c r="K1888" s="3"/>
      <c r="L1888" s="13"/>
      <c r="M1888" s="9"/>
      <c r="N1888" s="9"/>
      <c r="O1888" s="13"/>
      <c r="P1888" s="11"/>
      <c r="Q1888" s="2"/>
      <c r="R1888" s="4"/>
      <c r="S1888" s="24"/>
      <c r="T1888" s="7"/>
      <c r="U1888" s="6"/>
      <c r="V1888" s="6"/>
      <c r="W1888" s="6"/>
      <c r="X1888" s="7"/>
      <c r="Y1888" s="1"/>
      <c r="Z1888" s="6"/>
      <c r="AA1888" s="7"/>
      <c r="AB1888" s="7"/>
      <c r="AC1888" s="7"/>
      <c r="AD1888" s="6"/>
      <c r="AE1888" s="8"/>
      <c r="AF1888" s="6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</row>
    <row r="1889" spans="1:212" x14ac:dyDescent="0.2">
      <c r="A1889" s="77"/>
      <c r="B1889" s="12"/>
      <c r="C1889" s="11"/>
      <c r="D1889" s="10"/>
      <c r="E1889" s="11"/>
      <c r="F1889" s="11"/>
      <c r="G1889" s="11"/>
      <c r="H1889" s="11"/>
      <c r="I1889" s="10"/>
      <c r="J1889" s="24"/>
      <c r="K1889" s="3"/>
      <c r="L1889" s="13"/>
      <c r="M1889" s="9"/>
      <c r="N1889" s="9"/>
      <c r="O1889" s="13"/>
      <c r="P1889" s="11"/>
      <c r="Q1889" s="2"/>
      <c r="R1889" s="4"/>
      <c r="S1889" s="24"/>
      <c r="T1889" s="7"/>
      <c r="U1889" s="6"/>
      <c r="V1889" s="6"/>
      <c r="W1889" s="6"/>
      <c r="X1889" s="7"/>
      <c r="Y1889" s="1"/>
      <c r="Z1889" s="6"/>
      <c r="AA1889" s="7"/>
      <c r="AB1889" s="7"/>
      <c r="AC1889" s="7"/>
      <c r="AD1889" s="6"/>
      <c r="AE1889" s="8"/>
      <c r="AF1889" s="6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</row>
    <row r="1890" spans="1:212" x14ac:dyDescent="0.2">
      <c r="A1890" s="77"/>
      <c r="B1890" s="12"/>
      <c r="C1890" s="11"/>
      <c r="D1890" s="10"/>
      <c r="E1890" s="11"/>
      <c r="F1890" s="11"/>
      <c r="G1890" s="11"/>
      <c r="H1890" s="11"/>
      <c r="I1890" s="10"/>
      <c r="J1890" s="24"/>
      <c r="K1890" s="3"/>
      <c r="L1890" s="13"/>
      <c r="M1890" s="9"/>
      <c r="N1890" s="9"/>
      <c r="O1890" s="13"/>
      <c r="P1890" s="11"/>
      <c r="Q1890" s="2"/>
      <c r="R1890" s="4"/>
      <c r="S1890" s="24"/>
      <c r="T1890" s="7"/>
      <c r="U1890" s="6"/>
      <c r="V1890" s="6"/>
      <c r="W1890" s="6"/>
      <c r="X1890" s="7"/>
      <c r="Y1890" s="1"/>
      <c r="Z1890" s="6"/>
      <c r="AA1890" s="7"/>
      <c r="AB1890" s="7"/>
      <c r="AC1890" s="7"/>
      <c r="AD1890" s="6"/>
      <c r="AE1890" s="8"/>
      <c r="AF1890" s="6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</row>
    <row r="1891" spans="1:212" x14ac:dyDescent="0.2">
      <c r="A1891" s="77"/>
      <c r="B1891" s="12"/>
      <c r="C1891" s="11"/>
      <c r="D1891" s="10"/>
      <c r="E1891" s="11"/>
      <c r="F1891" s="11"/>
      <c r="G1891" s="11"/>
      <c r="H1891" s="11"/>
      <c r="I1891" s="10"/>
      <c r="J1891" s="24"/>
      <c r="K1891" s="3"/>
      <c r="L1891" s="13"/>
      <c r="M1891" s="9"/>
      <c r="N1891" s="9"/>
      <c r="O1891" s="13"/>
      <c r="P1891" s="11"/>
      <c r="Q1891" s="2"/>
      <c r="R1891" s="4"/>
      <c r="S1891" s="24"/>
      <c r="T1891" s="7"/>
      <c r="U1891" s="6"/>
      <c r="V1891" s="6"/>
      <c r="W1891" s="6"/>
      <c r="X1891" s="7"/>
      <c r="Y1891" s="1"/>
      <c r="Z1891" s="6"/>
      <c r="AA1891" s="7"/>
      <c r="AB1891" s="7"/>
      <c r="AC1891" s="7"/>
      <c r="AD1891" s="6"/>
      <c r="AE1891" s="8"/>
      <c r="AF1891" s="6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</row>
    <row r="1892" spans="1:212" x14ac:dyDescent="0.2">
      <c r="A1892" s="77"/>
      <c r="B1892" s="12"/>
      <c r="C1892" s="11"/>
      <c r="D1892" s="10"/>
      <c r="E1892" s="11"/>
      <c r="F1892" s="11"/>
      <c r="G1892" s="11"/>
      <c r="H1892" s="11"/>
      <c r="I1892" s="10"/>
      <c r="J1892" s="24"/>
      <c r="K1892" s="3"/>
      <c r="L1892" s="13"/>
      <c r="M1892" s="9"/>
      <c r="N1892" s="9"/>
      <c r="O1892" s="13"/>
      <c r="P1892" s="11"/>
      <c r="Q1892" s="2"/>
      <c r="R1892" s="4"/>
      <c r="S1892" s="24"/>
      <c r="T1892" s="7"/>
      <c r="U1892" s="6"/>
      <c r="V1892" s="6"/>
      <c r="W1892" s="6"/>
      <c r="X1892" s="7"/>
      <c r="Y1892" s="1"/>
      <c r="Z1892" s="6"/>
      <c r="AA1892" s="7"/>
      <c r="AB1892" s="7"/>
      <c r="AC1892" s="7"/>
      <c r="AD1892" s="6"/>
      <c r="AE1892" s="8"/>
      <c r="AF1892" s="6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</row>
    <row r="1893" spans="1:212" x14ac:dyDescent="0.2">
      <c r="A1893" s="77"/>
      <c r="B1893" s="12"/>
      <c r="C1893" s="11"/>
      <c r="D1893" s="10"/>
      <c r="E1893" s="11"/>
      <c r="F1893" s="11"/>
      <c r="G1893" s="11"/>
      <c r="H1893" s="11"/>
      <c r="I1893" s="10"/>
      <c r="J1893" s="24"/>
      <c r="K1893" s="3"/>
      <c r="L1893" s="13"/>
      <c r="M1893" s="9"/>
      <c r="N1893" s="9"/>
      <c r="O1893" s="13"/>
      <c r="P1893" s="11"/>
      <c r="Q1893" s="2"/>
      <c r="R1893" s="4"/>
      <c r="S1893" s="24"/>
      <c r="T1893" s="7"/>
      <c r="U1893" s="6"/>
      <c r="V1893" s="6"/>
      <c r="W1893" s="6"/>
      <c r="X1893" s="7"/>
      <c r="Y1893" s="1"/>
      <c r="Z1893" s="6"/>
      <c r="AA1893" s="7"/>
      <c r="AB1893" s="7"/>
      <c r="AC1893" s="7"/>
      <c r="AD1893" s="6"/>
      <c r="AE1893" s="8"/>
      <c r="AF1893" s="6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</row>
    <row r="1894" spans="1:212" x14ac:dyDescent="0.2">
      <c r="A1894" s="77"/>
      <c r="B1894" s="12"/>
      <c r="C1894" s="11"/>
      <c r="D1894" s="10"/>
      <c r="E1894" s="11"/>
      <c r="F1894" s="11"/>
      <c r="G1894" s="11"/>
      <c r="H1894" s="11"/>
      <c r="I1894" s="10"/>
      <c r="J1894" s="24"/>
      <c r="K1894" s="3"/>
      <c r="L1894" s="13"/>
      <c r="M1894" s="9"/>
      <c r="N1894" s="9"/>
      <c r="O1894" s="13"/>
      <c r="P1894" s="11"/>
      <c r="Q1894" s="2"/>
      <c r="R1894" s="4"/>
      <c r="S1894" s="24"/>
      <c r="T1894" s="7"/>
      <c r="U1894" s="6"/>
      <c r="V1894" s="6"/>
      <c r="W1894" s="6"/>
      <c r="X1894" s="7"/>
      <c r="Y1894" s="1"/>
      <c r="Z1894" s="6"/>
      <c r="AA1894" s="7"/>
      <c r="AB1894" s="7"/>
      <c r="AC1894" s="7"/>
      <c r="AD1894" s="6"/>
      <c r="AE1894" s="8"/>
      <c r="AF1894" s="6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</row>
    <row r="1895" spans="1:212" x14ac:dyDescent="0.2">
      <c r="A1895" s="77"/>
      <c r="B1895" s="12"/>
      <c r="C1895" s="11"/>
      <c r="D1895" s="10"/>
      <c r="E1895" s="11"/>
      <c r="F1895" s="11"/>
      <c r="G1895" s="11"/>
      <c r="H1895" s="11"/>
      <c r="I1895" s="10"/>
      <c r="J1895" s="24"/>
      <c r="K1895" s="3"/>
      <c r="L1895" s="13"/>
      <c r="M1895" s="9"/>
      <c r="N1895" s="9"/>
      <c r="O1895" s="13"/>
      <c r="P1895" s="11"/>
      <c r="Q1895" s="2"/>
      <c r="R1895" s="4"/>
      <c r="S1895" s="24"/>
      <c r="T1895" s="7"/>
      <c r="U1895" s="6"/>
      <c r="V1895" s="6"/>
      <c r="W1895" s="6"/>
      <c r="X1895" s="7"/>
      <c r="Y1895" s="1"/>
      <c r="Z1895" s="6"/>
      <c r="AA1895" s="7"/>
      <c r="AB1895" s="7"/>
      <c r="AC1895" s="7"/>
      <c r="AD1895" s="6"/>
      <c r="AE1895" s="8"/>
      <c r="AF1895" s="6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</row>
    <row r="1896" spans="1:212" x14ac:dyDescent="0.2">
      <c r="A1896" s="77"/>
      <c r="B1896" s="12"/>
      <c r="C1896" s="11"/>
      <c r="D1896" s="10"/>
      <c r="E1896" s="11"/>
      <c r="F1896" s="11"/>
      <c r="G1896" s="11"/>
      <c r="H1896" s="11"/>
      <c r="I1896" s="10"/>
      <c r="J1896" s="24"/>
      <c r="K1896" s="3"/>
      <c r="L1896" s="13"/>
      <c r="M1896" s="9"/>
      <c r="N1896" s="9"/>
      <c r="O1896" s="13"/>
      <c r="P1896" s="11"/>
      <c r="Q1896" s="2"/>
      <c r="R1896" s="4"/>
      <c r="S1896" s="24"/>
      <c r="T1896" s="7"/>
      <c r="U1896" s="6"/>
      <c r="V1896" s="6"/>
      <c r="W1896" s="6"/>
      <c r="X1896" s="7"/>
      <c r="Y1896" s="1"/>
      <c r="Z1896" s="6"/>
      <c r="AA1896" s="7"/>
      <c r="AB1896" s="7"/>
      <c r="AC1896" s="7"/>
      <c r="AD1896" s="6"/>
      <c r="AE1896" s="8"/>
      <c r="AF1896" s="6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</row>
    <row r="1897" spans="1:212" x14ac:dyDescent="0.2">
      <c r="A1897" s="77"/>
      <c r="B1897" s="12"/>
      <c r="C1897" s="11"/>
      <c r="D1897" s="10"/>
      <c r="E1897" s="11"/>
      <c r="F1897" s="11"/>
      <c r="G1897" s="11"/>
      <c r="H1897" s="11"/>
      <c r="I1897" s="10"/>
      <c r="J1897" s="24"/>
      <c r="K1897" s="3"/>
      <c r="L1897" s="13"/>
      <c r="M1897" s="9"/>
      <c r="N1897" s="9"/>
      <c r="O1897" s="13"/>
      <c r="P1897" s="11"/>
      <c r="Q1897" s="2"/>
      <c r="R1897" s="4"/>
      <c r="S1897" s="24"/>
      <c r="T1897" s="7"/>
      <c r="U1897" s="6"/>
      <c r="V1897" s="6"/>
      <c r="W1897" s="6"/>
      <c r="X1897" s="7"/>
      <c r="Y1897" s="1"/>
      <c r="Z1897" s="6"/>
      <c r="AA1897" s="7"/>
      <c r="AB1897" s="7"/>
      <c r="AC1897" s="7"/>
      <c r="AD1897" s="6"/>
      <c r="AE1897" s="8"/>
      <c r="AF1897" s="6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</row>
    <row r="1898" spans="1:212" x14ac:dyDescent="0.2">
      <c r="A1898" s="77"/>
      <c r="B1898" s="12"/>
      <c r="C1898" s="11"/>
      <c r="D1898" s="10"/>
      <c r="E1898" s="11"/>
      <c r="F1898" s="11"/>
      <c r="G1898" s="11"/>
      <c r="H1898" s="11"/>
      <c r="I1898" s="10"/>
      <c r="J1898" s="24"/>
      <c r="K1898" s="3"/>
      <c r="L1898" s="13"/>
      <c r="M1898" s="9"/>
      <c r="N1898" s="9"/>
      <c r="O1898" s="13"/>
      <c r="P1898" s="11"/>
      <c r="Q1898" s="2"/>
      <c r="R1898" s="4"/>
      <c r="S1898" s="24"/>
      <c r="T1898" s="7"/>
      <c r="U1898" s="6"/>
      <c r="V1898" s="6"/>
      <c r="W1898" s="6"/>
      <c r="X1898" s="7"/>
      <c r="Y1898" s="1"/>
      <c r="Z1898" s="6"/>
      <c r="AA1898" s="7"/>
      <c r="AB1898" s="7"/>
      <c r="AC1898" s="7"/>
      <c r="AD1898" s="6"/>
      <c r="AE1898" s="8"/>
      <c r="AF1898" s="6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</row>
    <row r="1899" spans="1:212" x14ac:dyDescent="0.2">
      <c r="A1899" s="77"/>
      <c r="B1899" s="12"/>
      <c r="C1899" s="11"/>
      <c r="D1899" s="10"/>
      <c r="E1899" s="11"/>
      <c r="F1899" s="11"/>
      <c r="G1899" s="11"/>
      <c r="H1899" s="11"/>
      <c r="I1899" s="10"/>
      <c r="J1899" s="24"/>
      <c r="K1899" s="3"/>
      <c r="L1899" s="13"/>
      <c r="M1899" s="9"/>
      <c r="N1899" s="9"/>
      <c r="O1899" s="13"/>
      <c r="P1899" s="11"/>
      <c r="Q1899" s="2"/>
      <c r="R1899" s="4"/>
      <c r="S1899" s="24"/>
      <c r="T1899" s="7"/>
      <c r="U1899" s="6"/>
      <c r="V1899" s="6"/>
      <c r="W1899" s="6"/>
      <c r="X1899" s="7"/>
      <c r="Y1899" s="1"/>
      <c r="Z1899" s="6"/>
      <c r="AA1899" s="7"/>
      <c r="AB1899" s="7"/>
      <c r="AC1899" s="7"/>
      <c r="AD1899" s="6"/>
      <c r="AE1899" s="8"/>
      <c r="AF1899" s="6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</row>
    <row r="1900" spans="1:212" x14ac:dyDescent="0.2">
      <c r="A1900" s="77"/>
      <c r="B1900" s="12"/>
      <c r="C1900" s="11"/>
      <c r="D1900" s="10"/>
      <c r="E1900" s="11"/>
      <c r="F1900" s="11"/>
      <c r="G1900" s="11"/>
      <c r="H1900" s="11"/>
      <c r="I1900" s="10"/>
      <c r="J1900" s="24"/>
      <c r="K1900" s="3"/>
      <c r="L1900" s="13"/>
      <c r="M1900" s="9"/>
      <c r="N1900" s="9"/>
      <c r="O1900" s="13"/>
      <c r="P1900" s="11"/>
      <c r="Q1900" s="2"/>
      <c r="R1900" s="4"/>
      <c r="S1900" s="24"/>
      <c r="T1900" s="7"/>
      <c r="U1900" s="6"/>
      <c r="V1900" s="6"/>
      <c r="W1900" s="6"/>
      <c r="X1900" s="7"/>
      <c r="Y1900" s="1"/>
      <c r="Z1900" s="6"/>
      <c r="AA1900" s="7"/>
      <c r="AB1900" s="7"/>
      <c r="AC1900" s="7"/>
      <c r="AD1900" s="6"/>
      <c r="AE1900" s="8"/>
      <c r="AF1900" s="6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</row>
    <row r="1901" spans="1:212" x14ac:dyDescent="0.2">
      <c r="A1901" s="77"/>
      <c r="B1901" s="12"/>
      <c r="C1901" s="11"/>
      <c r="D1901" s="10"/>
      <c r="E1901" s="11"/>
      <c r="F1901" s="11"/>
      <c r="G1901" s="11"/>
      <c r="H1901" s="11"/>
      <c r="I1901" s="10"/>
      <c r="J1901" s="24"/>
      <c r="K1901" s="3"/>
      <c r="L1901" s="13"/>
      <c r="M1901" s="9"/>
      <c r="N1901" s="9"/>
      <c r="O1901" s="13"/>
      <c r="P1901" s="11"/>
      <c r="Q1901" s="2"/>
      <c r="R1901" s="4"/>
      <c r="S1901" s="24"/>
      <c r="T1901" s="7"/>
      <c r="U1901" s="6"/>
      <c r="V1901" s="6"/>
      <c r="W1901" s="6"/>
      <c r="X1901" s="7"/>
      <c r="Y1901" s="1"/>
      <c r="Z1901" s="6"/>
      <c r="AA1901" s="7"/>
      <c r="AB1901" s="7"/>
      <c r="AC1901" s="7"/>
      <c r="AD1901" s="6"/>
      <c r="AE1901" s="8"/>
      <c r="AF1901" s="6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</row>
    <row r="1902" spans="1:212" x14ac:dyDescent="0.2">
      <c r="A1902" s="77"/>
      <c r="B1902" s="12"/>
      <c r="C1902" s="11"/>
      <c r="D1902" s="10"/>
      <c r="E1902" s="11"/>
      <c r="F1902" s="11"/>
      <c r="G1902" s="11"/>
      <c r="H1902" s="11"/>
      <c r="I1902" s="10"/>
      <c r="J1902" s="24"/>
      <c r="K1902" s="3"/>
      <c r="L1902" s="13"/>
      <c r="M1902" s="9"/>
      <c r="N1902" s="9"/>
      <c r="O1902" s="13"/>
      <c r="P1902" s="11"/>
      <c r="Q1902" s="2"/>
      <c r="R1902" s="4"/>
      <c r="S1902" s="24"/>
      <c r="T1902" s="7"/>
      <c r="U1902" s="6"/>
      <c r="V1902" s="6"/>
      <c r="W1902" s="6"/>
      <c r="X1902" s="7"/>
      <c r="Y1902" s="1"/>
      <c r="Z1902" s="6"/>
      <c r="AA1902" s="7"/>
      <c r="AB1902" s="7"/>
      <c r="AC1902" s="7"/>
      <c r="AD1902" s="6"/>
      <c r="AE1902" s="8"/>
      <c r="AF1902" s="6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</row>
    <row r="1903" spans="1:212" x14ac:dyDescent="0.2">
      <c r="A1903" s="77"/>
      <c r="B1903" s="12"/>
      <c r="C1903" s="11"/>
      <c r="D1903" s="10"/>
      <c r="E1903" s="11"/>
      <c r="F1903" s="11"/>
      <c r="G1903" s="11"/>
      <c r="H1903" s="11"/>
      <c r="I1903" s="10"/>
      <c r="J1903" s="24"/>
      <c r="K1903" s="3"/>
      <c r="L1903" s="13"/>
      <c r="M1903" s="9"/>
      <c r="N1903" s="9"/>
      <c r="O1903" s="13"/>
      <c r="P1903" s="11"/>
      <c r="Q1903" s="2"/>
      <c r="R1903" s="4"/>
      <c r="S1903" s="24"/>
      <c r="T1903" s="7"/>
      <c r="U1903" s="6"/>
      <c r="V1903" s="6"/>
      <c r="W1903" s="6"/>
      <c r="X1903" s="7"/>
      <c r="Y1903" s="1"/>
      <c r="Z1903" s="6"/>
      <c r="AA1903" s="7"/>
      <c r="AB1903" s="7"/>
      <c r="AC1903" s="7"/>
      <c r="AD1903" s="6"/>
      <c r="AE1903" s="8"/>
      <c r="AF1903" s="6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</row>
    <row r="1904" spans="1:212" x14ac:dyDescent="0.2">
      <c r="A1904" s="77"/>
      <c r="B1904" s="12"/>
      <c r="C1904" s="11"/>
      <c r="D1904" s="10"/>
      <c r="E1904" s="11"/>
      <c r="F1904" s="11"/>
      <c r="G1904" s="11"/>
      <c r="H1904" s="11"/>
      <c r="I1904" s="10"/>
      <c r="J1904" s="24"/>
      <c r="K1904" s="3"/>
      <c r="L1904" s="13"/>
      <c r="M1904" s="9"/>
      <c r="N1904" s="9"/>
      <c r="O1904" s="13"/>
      <c r="P1904" s="11"/>
      <c r="Q1904" s="2"/>
      <c r="R1904" s="4"/>
      <c r="S1904" s="24"/>
      <c r="T1904" s="7"/>
      <c r="U1904" s="6"/>
      <c r="V1904" s="6"/>
      <c r="W1904" s="6"/>
      <c r="X1904" s="7"/>
      <c r="Y1904" s="1"/>
      <c r="Z1904" s="6"/>
      <c r="AA1904" s="7"/>
      <c r="AB1904" s="7"/>
      <c r="AC1904" s="7"/>
      <c r="AD1904" s="6"/>
      <c r="AE1904" s="8"/>
      <c r="AF1904" s="6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</row>
    <row r="1905" spans="1:212" x14ac:dyDescent="0.2">
      <c r="A1905" s="77"/>
      <c r="B1905" s="12"/>
      <c r="C1905" s="11"/>
      <c r="D1905" s="10"/>
      <c r="E1905" s="11"/>
      <c r="F1905" s="11"/>
      <c r="G1905" s="11"/>
      <c r="H1905" s="11"/>
      <c r="I1905" s="10"/>
      <c r="J1905" s="24"/>
      <c r="K1905" s="3"/>
      <c r="L1905" s="13"/>
      <c r="M1905" s="9"/>
      <c r="N1905" s="9"/>
      <c r="O1905" s="13"/>
      <c r="P1905" s="11"/>
      <c r="Q1905" s="2"/>
      <c r="R1905" s="4"/>
      <c r="S1905" s="24"/>
      <c r="T1905" s="7"/>
      <c r="U1905" s="6"/>
      <c r="V1905" s="6"/>
      <c r="W1905" s="6"/>
      <c r="X1905" s="7"/>
      <c r="Y1905" s="1"/>
      <c r="Z1905" s="6"/>
      <c r="AA1905" s="7"/>
      <c r="AB1905" s="7"/>
      <c r="AC1905" s="7"/>
      <c r="AD1905" s="6"/>
      <c r="AE1905" s="8"/>
      <c r="AF1905" s="6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</row>
    <row r="1906" spans="1:212" x14ac:dyDescent="0.2">
      <c r="A1906" s="77"/>
      <c r="B1906" s="12"/>
      <c r="C1906" s="11"/>
      <c r="D1906" s="10"/>
      <c r="E1906" s="11"/>
      <c r="F1906" s="11"/>
      <c r="G1906" s="11"/>
      <c r="H1906" s="11"/>
      <c r="I1906" s="10"/>
      <c r="J1906" s="24"/>
      <c r="K1906" s="3"/>
      <c r="L1906" s="13"/>
      <c r="M1906" s="9"/>
      <c r="N1906" s="9"/>
      <c r="O1906" s="13"/>
      <c r="P1906" s="11"/>
      <c r="Q1906" s="2"/>
      <c r="R1906" s="4"/>
      <c r="S1906" s="24"/>
      <c r="T1906" s="7"/>
      <c r="U1906" s="6"/>
      <c r="V1906" s="6"/>
      <c r="W1906" s="6"/>
      <c r="X1906" s="7"/>
      <c r="Y1906" s="1"/>
      <c r="Z1906" s="6"/>
      <c r="AA1906" s="7"/>
      <c r="AB1906" s="7"/>
      <c r="AC1906" s="7"/>
      <c r="AD1906" s="6"/>
      <c r="AE1906" s="8"/>
      <c r="AF1906" s="6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</row>
    <row r="1907" spans="1:212" x14ac:dyDescent="0.2">
      <c r="A1907" s="77"/>
      <c r="B1907" s="12"/>
      <c r="C1907" s="11"/>
      <c r="D1907" s="10"/>
      <c r="E1907" s="11"/>
      <c r="F1907" s="11"/>
      <c r="G1907" s="11"/>
      <c r="H1907" s="11"/>
      <c r="I1907" s="10"/>
      <c r="J1907" s="24"/>
      <c r="K1907" s="3"/>
      <c r="L1907" s="13"/>
      <c r="M1907" s="9"/>
      <c r="N1907" s="9"/>
      <c r="O1907" s="13"/>
      <c r="P1907" s="11"/>
      <c r="Q1907" s="2"/>
      <c r="R1907" s="4"/>
      <c r="S1907" s="24"/>
      <c r="T1907" s="7"/>
      <c r="U1907" s="6"/>
      <c r="V1907" s="6"/>
      <c r="W1907" s="6"/>
      <c r="X1907" s="7"/>
      <c r="Y1907" s="1"/>
      <c r="Z1907" s="6"/>
      <c r="AA1907" s="7"/>
      <c r="AB1907" s="7"/>
      <c r="AC1907" s="7"/>
      <c r="AD1907" s="6"/>
      <c r="AE1907" s="8"/>
      <c r="AF1907" s="6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</row>
    <row r="1908" spans="1:212" x14ac:dyDescent="0.2">
      <c r="A1908" s="77"/>
      <c r="B1908" s="12"/>
      <c r="C1908" s="11"/>
      <c r="D1908" s="10"/>
      <c r="E1908" s="11"/>
      <c r="F1908" s="11"/>
      <c r="G1908" s="11"/>
      <c r="H1908" s="11"/>
      <c r="I1908" s="10"/>
      <c r="J1908" s="24"/>
      <c r="K1908" s="3"/>
      <c r="L1908" s="13"/>
      <c r="M1908" s="9"/>
      <c r="N1908" s="9"/>
      <c r="O1908" s="13"/>
      <c r="P1908" s="11"/>
      <c r="Q1908" s="2"/>
      <c r="R1908" s="4"/>
      <c r="S1908" s="24"/>
      <c r="T1908" s="7"/>
      <c r="U1908" s="6"/>
      <c r="V1908" s="6"/>
      <c r="W1908" s="6"/>
      <c r="X1908" s="7"/>
      <c r="Y1908" s="1"/>
      <c r="Z1908" s="6"/>
      <c r="AA1908" s="7"/>
      <c r="AB1908" s="7"/>
      <c r="AC1908" s="7"/>
      <c r="AD1908" s="6"/>
      <c r="AE1908" s="8"/>
      <c r="AF1908" s="6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</row>
    <row r="1909" spans="1:212" x14ac:dyDescent="0.2">
      <c r="A1909" s="77"/>
      <c r="B1909" s="12"/>
      <c r="C1909" s="11"/>
      <c r="D1909" s="10"/>
      <c r="E1909" s="11"/>
      <c r="F1909" s="11"/>
      <c r="G1909" s="11"/>
      <c r="H1909" s="11"/>
      <c r="I1909" s="10"/>
      <c r="J1909" s="5"/>
      <c r="K1909" s="3"/>
      <c r="L1909" s="13"/>
      <c r="M1909" s="9"/>
      <c r="N1909" s="9"/>
      <c r="O1909" s="13"/>
      <c r="P1909" s="11"/>
      <c r="Q1909" s="2"/>
      <c r="R1909" s="4"/>
      <c r="S1909" s="5"/>
      <c r="T1909" s="7"/>
      <c r="U1909" s="6"/>
      <c r="V1909" s="6"/>
      <c r="W1909" s="6"/>
      <c r="X1909" s="7"/>
      <c r="Y1909" s="1"/>
      <c r="Z1909" s="6"/>
      <c r="AA1909" s="7"/>
      <c r="AB1909" s="7"/>
      <c r="AC1909" s="7"/>
      <c r="AD1909" s="6"/>
      <c r="AE1909" s="8"/>
      <c r="AF1909" s="6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</row>
    <row r="1910" spans="1:212" x14ac:dyDescent="0.2">
      <c r="A1910" s="77"/>
      <c r="B1910" s="12"/>
      <c r="C1910" s="11"/>
      <c r="D1910" s="10"/>
      <c r="E1910" s="11"/>
      <c r="F1910" s="11"/>
      <c r="G1910" s="11"/>
      <c r="H1910" s="11"/>
      <c r="I1910" s="10"/>
      <c r="J1910" s="5"/>
      <c r="K1910" s="3"/>
      <c r="L1910" s="13"/>
      <c r="M1910" s="9"/>
      <c r="N1910" s="9"/>
      <c r="O1910" s="13"/>
      <c r="P1910" s="11"/>
      <c r="Q1910" s="2"/>
      <c r="R1910" s="4"/>
      <c r="S1910" s="5"/>
      <c r="T1910" s="7"/>
      <c r="U1910" s="6"/>
      <c r="V1910" s="6"/>
      <c r="W1910" s="6"/>
      <c r="X1910" s="7"/>
      <c r="Y1910" s="1"/>
      <c r="Z1910" s="6"/>
      <c r="AA1910" s="7"/>
      <c r="AB1910" s="7"/>
      <c r="AC1910" s="7"/>
      <c r="AD1910" s="6"/>
      <c r="AE1910" s="8"/>
      <c r="AF1910" s="6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</row>
    <row r="1911" spans="1:212" x14ac:dyDescent="0.2">
      <c r="A1911" s="77"/>
      <c r="B1911" s="12"/>
      <c r="C1911" s="11"/>
      <c r="D1911" s="10"/>
      <c r="E1911" s="11"/>
      <c r="F1911" s="11"/>
      <c r="G1911" s="11"/>
      <c r="H1911" s="11"/>
      <c r="I1911" s="10"/>
      <c r="J1911" s="5"/>
      <c r="K1911" s="3"/>
      <c r="L1911" s="13"/>
      <c r="M1911" s="9"/>
      <c r="N1911" s="9"/>
      <c r="O1911" s="13"/>
      <c r="P1911" s="11"/>
      <c r="Q1911" s="2"/>
      <c r="R1911" s="4"/>
      <c r="S1911" s="5"/>
      <c r="T1911" s="7"/>
      <c r="U1911" s="6"/>
      <c r="V1911" s="6"/>
      <c r="W1911" s="6"/>
      <c r="X1911" s="7"/>
      <c r="Y1911" s="1"/>
      <c r="Z1911" s="6"/>
      <c r="AA1911" s="7"/>
      <c r="AB1911" s="7"/>
      <c r="AC1911" s="7"/>
      <c r="AD1911" s="6"/>
      <c r="AE1911" s="8"/>
      <c r="AF1911" s="6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</row>
    <row r="1912" spans="1:212" x14ac:dyDescent="0.2">
      <c r="A1912" s="77"/>
      <c r="B1912" s="12"/>
      <c r="C1912" s="11"/>
      <c r="D1912" s="10"/>
      <c r="E1912" s="11"/>
      <c r="F1912" s="11"/>
      <c r="G1912" s="11"/>
      <c r="H1912" s="11"/>
      <c r="I1912" s="10"/>
      <c r="J1912" s="5"/>
      <c r="K1912" s="3"/>
      <c r="L1912" s="13"/>
      <c r="M1912" s="9"/>
      <c r="N1912" s="9"/>
      <c r="O1912" s="13"/>
      <c r="P1912" s="11"/>
      <c r="Q1912" s="2"/>
      <c r="R1912" s="4"/>
      <c r="S1912" s="5"/>
      <c r="T1912" s="7"/>
      <c r="U1912" s="6"/>
      <c r="V1912" s="6"/>
      <c r="W1912" s="6"/>
      <c r="X1912" s="7"/>
      <c r="Y1912" s="1"/>
      <c r="Z1912" s="6"/>
      <c r="AA1912" s="7"/>
      <c r="AB1912" s="7"/>
      <c r="AC1912" s="7"/>
      <c r="AD1912" s="6"/>
      <c r="AE1912" s="8"/>
      <c r="AF1912" s="6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</row>
    <row r="1913" spans="1:212" x14ac:dyDescent="0.2">
      <c r="A1913" s="77"/>
      <c r="B1913" s="12"/>
      <c r="C1913" s="11"/>
      <c r="D1913" s="10"/>
      <c r="E1913" s="11"/>
      <c r="F1913" s="11"/>
      <c r="G1913" s="11"/>
      <c r="H1913" s="11"/>
      <c r="I1913" s="10"/>
      <c r="J1913" s="5"/>
      <c r="K1913" s="3"/>
      <c r="L1913" s="13"/>
      <c r="M1913" s="9"/>
      <c r="N1913" s="9"/>
      <c r="O1913" s="13"/>
      <c r="P1913" s="11"/>
      <c r="Q1913" s="2"/>
      <c r="R1913" s="4"/>
      <c r="S1913" s="5"/>
      <c r="T1913" s="7"/>
      <c r="U1913" s="6"/>
      <c r="V1913" s="6"/>
      <c r="W1913" s="6"/>
      <c r="X1913" s="7"/>
      <c r="Y1913" s="1"/>
      <c r="Z1913" s="6"/>
      <c r="AA1913" s="7"/>
      <c r="AB1913" s="7"/>
      <c r="AC1913" s="7"/>
      <c r="AD1913" s="6"/>
      <c r="AE1913" s="8"/>
      <c r="AF1913" s="6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</row>
    <row r="1914" spans="1:212" x14ac:dyDescent="0.2">
      <c r="A1914" s="77"/>
      <c r="B1914" s="12"/>
      <c r="C1914" s="11"/>
      <c r="D1914" s="10"/>
      <c r="E1914" s="11"/>
      <c r="F1914" s="11"/>
      <c r="G1914" s="11"/>
      <c r="H1914" s="11"/>
      <c r="I1914" s="10"/>
      <c r="J1914" s="5"/>
      <c r="K1914" s="3"/>
      <c r="L1914" s="13"/>
      <c r="M1914" s="9"/>
      <c r="N1914" s="9"/>
      <c r="O1914" s="13"/>
      <c r="P1914" s="11"/>
      <c r="Q1914" s="2"/>
      <c r="R1914" s="4"/>
      <c r="S1914" s="5"/>
      <c r="T1914" s="7"/>
      <c r="U1914" s="6"/>
      <c r="V1914" s="6"/>
      <c r="W1914" s="6"/>
      <c r="X1914" s="7"/>
      <c r="Y1914" s="1"/>
      <c r="Z1914" s="6"/>
      <c r="AA1914" s="7"/>
      <c r="AB1914" s="7"/>
      <c r="AC1914" s="7"/>
      <c r="AD1914" s="6"/>
      <c r="AE1914" s="8"/>
      <c r="AF1914" s="6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</row>
    <row r="1915" spans="1:212" x14ac:dyDescent="0.2">
      <c r="A1915" s="77"/>
      <c r="B1915" s="12"/>
      <c r="C1915" s="11"/>
      <c r="D1915" s="10"/>
      <c r="E1915" s="11"/>
      <c r="F1915" s="11"/>
      <c r="G1915" s="11"/>
      <c r="H1915" s="11"/>
      <c r="I1915" s="10"/>
      <c r="J1915" s="5"/>
      <c r="K1915" s="3"/>
      <c r="L1915" s="13"/>
      <c r="M1915" s="9"/>
      <c r="N1915" s="9"/>
      <c r="O1915" s="13"/>
      <c r="P1915" s="11"/>
      <c r="Q1915" s="2"/>
      <c r="R1915" s="4"/>
      <c r="S1915" s="5"/>
      <c r="T1915" s="7"/>
      <c r="U1915" s="6"/>
      <c r="V1915" s="6"/>
      <c r="W1915" s="6"/>
      <c r="X1915" s="7"/>
      <c r="Y1915" s="1"/>
      <c r="Z1915" s="6"/>
      <c r="AA1915" s="7"/>
      <c r="AB1915" s="7"/>
      <c r="AC1915" s="7"/>
      <c r="AD1915" s="6"/>
      <c r="AE1915" s="8"/>
      <c r="AF1915" s="6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</row>
    <row r="1916" spans="1:212" x14ac:dyDescent="0.2">
      <c r="A1916" s="77"/>
      <c r="B1916" s="12"/>
      <c r="C1916" s="11"/>
      <c r="D1916" s="10"/>
      <c r="E1916" s="11"/>
      <c r="F1916" s="11"/>
      <c r="G1916" s="11"/>
      <c r="H1916" s="11"/>
      <c r="I1916" s="10"/>
      <c r="J1916" s="5"/>
      <c r="K1916" s="3"/>
      <c r="L1916" s="13"/>
      <c r="M1916" s="9"/>
      <c r="N1916" s="9"/>
      <c r="O1916" s="13"/>
      <c r="P1916" s="11"/>
      <c r="Q1916" s="2"/>
      <c r="R1916" s="4"/>
      <c r="S1916" s="5"/>
      <c r="T1916" s="7"/>
      <c r="U1916" s="6"/>
      <c r="V1916" s="6"/>
      <c r="W1916" s="6"/>
      <c r="X1916" s="7"/>
      <c r="Y1916" s="1"/>
      <c r="Z1916" s="6"/>
      <c r="AA1916" s="7"/>
      <c r="AB1916" s="7"/>
      <c r="AC1916" s="7"/>
      <c r="AD1916" s="6"/>
      <c r="AE1916" s="8"/>
      <c r="AF1916" s="6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</row>
    <row r="1917" spans="1:212" x14ac:dyDescent="0.2">
      <c r="A1917" s="77"/>
      <c r="B1917" s="12"/>
      <c r="C1917" s="11"/>
      <c r="D1917" s="10"/>
      <c r="E1917" s="11"/>
      <c r="F1917" s="11"/>
      <c r="G1917" s="11"/>
      <c r="H1917" s="11"/>
      <c r="I1917" s="10"/>
      <c r="J1917" s="5"/>
      <c r="K1917" s="3"/>
      <c r="L1917" s="13"/>
      <c r="M1917" s="9"/>
      <c r="N1917" s="9"/>
      <c r="O1917" s="13"/>
      <c r="P1917" s="11"/>
      <c r="Q1917" s="2"/>
      <c r="R1917" s="4"/>
      <c r="S1917" s="5"/>
      <c r="T1917" s="7"/>
      <c r="U1917" s="6"/>
      <c r="V1917" s="6"/>
      <c r="W1917" s="6"/>
      <c r="X1917" s="7"/>
      <c r="Y1917" s="1"/>
      <c r="Z1917" s="6"/>
      <c r="AA1917" s="7"/>
      <c r="AB1917" s="7"/>
      <c r="AC1917" s="7"/>
      <c r="AD1917" s="6"/>
      <c r="AE1917" s="8"/>
      <c r="AF1917" s="6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</row>
    <row r="1918" spans="1:212" x14ac:dyDescent="0.2">
      <c r="A1918" s="77"/>
      <c r="B1918" s="12"/>
      <c r="C1918" s="11"/>
      <c r="D1918" s="10"/>
      <c r="E1918" s="11"/>
      <c r="F1918" s="11"/>
      <c r="G1918" s="11"/>
      <c r="H1918" s="11"/>
      <c r="I1918" s="10"/>
      <c r="J1918" s="5"/>
      <c r="K1918" s="3"/>
      <c r="L1918" s="13"/>
      <c r="M1918" s="9"/>
      <c r="N1918" s="9"/>
      <c r="O1918" s="13"/>
      <c r="P1918" s="11"/>
      <c r="Q1918" s="2"/>
      <c r="R1918" s="4"/>
      <c r="S1918" s="5"/>
      <c r="T1918" s="7"/>
      <c r="U1918" s="6"/>
      <c r="V1918" s="6"/>
      <c r="W1918" s="6"/>
      <c r="X1918" s="7"/>
      <c r="Y1918" s="1"/>
      <c r="Z1918" s="6"/>
      <c r="AA1918" s="7"/>
      <c r="AB1918" s="7"/>
      <c r="AC1918" s="7"/>
      <c r="AD1918" s="6"/>
      <c r="AE1918" s="8"/>
      <c r="AF1918" s="6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</row>
    <row r="1919" spans="1:212" x14ac:dyDescent="0.2">
      <c r="A1919" s="77"/>
      <c r="B1919" s="12"/>
      <c r="C1919" s="11"/>
      <c r="D1919" s="10"/>
      <c r="E1919" s="11"/>
      <c r="F1919" s="11"/>
      <c r="G1919" s="11"/>
      <c r="H1919" s="11"/>
      <c r="I1919" s="10"/>
      <c r="J1919" s="5"/>
      <c r="K1919" s="3"/>
      <c r="L1919" s="13"/>
      <c r="M1919" s="9"/>
      <c r="N1919" s="9"/>
      <c r="O1919" s="13"/>
      <c r="P1919" s="11"/>
      <c r="Q1919" s="2"/>
      <c r="R1919" s="4"/>
      <c r="S1919" s="5"/>
      <c r="T1919" s="7"/>
      <c r="U1919" s="6"/>
      <c r="V1919" s="6"/>
      <c r="W1919" s="6"/>
      <c r="X1919" s="7"/>
      <c r="Y1919" s="1"/>
      <c r="Z1919" s="6"/>
      <c r="AA1919" s="7"/>
      <c r="AB1919" s="7"/>
      <c r="AC1919" s="7"/>
      <c r="AD1919" s="6"/>
      <c r="AE1919" s="8"/>
      <c r="AF1919" s="6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</row>
    <row r="1920" spans="1:212" x14ac:dyDescent="0.2">
      <c r="A1920" s="77"/>
      <c r="B1920" s="12"/>
      <c r="C1920" s="11"/>
      <c r="D1920" s="10"/>
      <c r="E1920" s="11"/>
      <c r="F1920" s="11"/>
      <c r="G1920" s="11"/>
      <c r="H1920" s="11"/>
      <c r="I1920" s="10"/>
      <c r="J1920" s="5"/>
      <c r="K1920" s="3"/>
      <c r="L1920" s="13"/>
      <c r="M1920" s="9"/>
      <c r="N1920" s="9"/>
      <c r="O1920" s="13"/>
      <c r="P1920" s="11"/>
      <c r="Q1920" s="2"/>
      <c r="R1920" s="4"/>
      <c r="S1920" s="5"/>
      <c r="T1920" s="7"/>
      <c r="U1920" s="6"/>
      <c r="V1920" s="6"/>
      <c r="W1920" s="6"/>
      <c r="X1920" s="7"/>
      <c r="Y1920" s="1"/>
      <c r="Z1920" s="6"/>
      <c r="AA1920" s="7"/>
      <c r="AB1920" s="7"/>
      <c r="AC1920" s="7"/>
      <c r="AD1920" s="6"/>
      <c r="AE1920" s="8"/>
      <c r="AF1920" s="6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</row>
    <row r="1921" spans="1:212" x14ac:dyDescent="0.2">
      <c r="A1921" s="77"/>
      <c r="B1921" s="12"/>
      <c r="C1921" s="11"/>
      <c r="D1921" s="10"/>
      <c r="E1921" s="11"/>
      <c r="F1921" s="11"/>
      <c r="G1921" s="11"/>
      <c r="H1921" s="11"/>
      <c r="I1921" s="10"/>
      <c r="J1921" s="5"/>
      <c r="K1921" s="3"/>
      <c r="L1921" s="13"/>
      <c r="M1921" s="9"/>
      <c r="N1921" s="9"/>
      <c r="O1921" s="13"/>
      <c r="P1921" s="11"/>
      <c r="Q1921" s="2"/>
      <c r="R1921" s="4"/>
      <c r="S1921" s="5"/>
      <c r="T1921" s="7"/>
      <c r="U1921" s="6"/>
      <c r="V1921" s="6"/>
      <c r="W1921" s="6"/>
      <c r="X1921" s="7"/>
      <c r="Y1921" s="1"/>
      <c r="Z1921" s="6"/>
      <c r="AA1921" s="7"/>
      <c r="AB1921" s="7"/>
      <c r="AC1921" s="7"/>
      <c r="AD1921" s="6"/>
      <c r="AE1921" s="8"/>
      <c r="AF1921" s="6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</row>
    <row r="1922" spans="1:212" x14ac:dyDescent="0.2">
      <c r="A1922" s="77"/>
      <c r="B1922" s="12"/>
      <c r="C1922" s="11"/>
      <c r="D1922" s="10"/>
      <c r="E1922" s="11"/>
      <c r="F1922" s="11"/>
      <c r="G1922" s="11"/>
      <c r="H1922" s="11"/>
      <c r="I1922" s="10"/>
      <c r="J1922" s="5"/>
      <c r="K1922" s="3"/>
      <c r="L1922" s="13"/>
      <c r="M1922" s="9"/>
      <c r="N1922" s="9"/>
      <c r="O1922" s="13"/>
      <c r="P1922" s="11"/>
      <c r="Q1922" s="2"/>
      <c r="R1922" s="4"/>
      <c r="S1922" s="5"/>
      <c r="T1922" s="7"/>
      <c r="U1922" s="6"/>
      <c r="V1922" s="6"/>
      <c r="W1922" s="6"/>
      <c r="X1922" s="7"/>
      <c r="Y1922" s="1"/>
      <c r="Z1922" s="6"/>
      <c r="AA1922" s="7"/>
      <c r="AB1922" s="7"/>
      <c r="AC1922" s="7"/>
      <c r="AD1922" s="6"/>
      <c r="AE1922" s="8"/>
      <c r="AF1922" s="6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</row>
    <row r="1923" spans="1:212" x14ac:dyDescent="0.2">
      <c r="A1923" s="77"/>
      <c r="B1923" s="12"/>
      <c r="C1923" s="11"/>
      <c r="D1923" s="10"/>
      <c r="E1923" s="11"/>
      <c r="F1923" s="11"/>
      <c r="G1923" s="11"/>
      <c r="H1923" s="11"/>
      <c r="I1923" s="10"/>
      <c r="J1923" s="5"/>
      <c r="K1923" s="3"/>
      <c r="L1923" s="13"/>
      <c r="M1923" s="9"/>
      <c r="N1923" s="9"/>
      <c r="O1923" s="13"/>
      <c r="P1923" s="11"/>
      <c r="Q1923" s="2"/>
      <c r="R1923" s="4"/>
      <c r="S1923" s="5"/>
      <c r="T1923" s="7"/>
      <c r="U1923" s="6"/>
      <c r="V1923" s="6"/>
      <c r="W1923" s="6"/>
      <c r="X1923" s="7"/>
      <c r="Y1923" s="1"/>
      <c r="Z1923" s="6"/>
      <c r="AA1923" s="7"/>
      <c r="AB1923" s="7"/>
      <c r="AC1923" s="7"/>
      <c r="AD1923" s="6"/>
      <c r="AE1923" s="8"/>
      <c r="AF1923" s="6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</row>
    <row r="1924" spans="1:212" x14ac:dyDescent="0.2">
      <c r="A1924" s="77"/>
      <c r="B1924" s="12"/>
      <c r="C1924" s="11"/>
      <c r="D1924" s="10"/>
      <c r="E1924" s="11"/>
      <c r="F1924" s="11"/>
      <c r="G1924" s="11"/>
      <c r="H1924" s="11"/>
      <c r="I1924" s="10"/>
      <c r="J1924" s="5"/>
      <c r="K1924" s="3"/>
      <c r="L1924" s="13"/>
      <c r="M1924" s="9"/>
      <c r="N1924" s="9"/>
      <c r="O1924" s="13"/>
      <c r="P1924" s="11"/>
      <c r="Q1924" s="2"/>
      <c r="R1924" s="4"/>
      <c r="S1924" s="5"/>
      <c r="T1924" s="7"/>
      <c r="U1924" s="6"/>
      <c r="V1924" s="6"/>
      <c r="W1924" s="6"/>
      <c r="X1924" s="7"/>
      <c r="Y1924" s="1"/>
      <c r="Z1924" s="6"/>
      <c r="AA1924" s="7"/>
      <c r="AB1924" s="7"/>
      <c r="AC1924" s="7"/>
      <c r="AD1924" s="6"/>
      <c r="AE1924" s="8"/>
      <c r="AF1924" s="6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</row>
    <row r="1925" spans="1:212" x14ac:dyDescent="0.2">
      <c r="A1925" s="77"/>
      <c r="B1925" s="12"/>
      <c r="C1925" s="11"/>
      <c r="D1925" s="10"/>
      <c r="E1925" s="11"/>
      <c r="F1925" s="11"/>
      <c r="G1925" s="11"/>
      <c r="H1925" s="11"/>
      <c r="I1925" s="10"/>
      <c r="J1925" s="5"/>
      <c r="K1925" s="3"/>
      <c r="L1925" s="13"/>
      <c r="M1925" s="9"/>
      <c r="N1925" s="9"/>
      <c r="O1925" s="13"/>
      <c r="P1925" s="11"/>
      <c r="Q1925" s="2"/>
      <c r="R1925" s="4"/>
      <c r="S1925" s="5"/>
      <c r="T1925" s="7"/>
      <c r="U1925" s="6"/>
      <c r="V1925" s="6"/>
      <c r="W1925" s="6"/>
      <c r="X1925" s="7"/>
      <c r="Y1925" s="1"/>
      <c r="Z1925" s="6"/>
      <c r="AA1925" s="7"/>
      <c r="AB1925" s="7"/>
      <c r="AC1925" s="7"/>
      <c r="AD1925" s="6"/>
      <c r="AE1925" s="8"/>
      <c r="AF1925" s="6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</row>
    <row r="1926" spans="1:212" x14ac:dyDescent="0.2">
      <c r="A1926" s="77"/>
      <c r="B1926" s="12"/>
      <c r="C1926" s="11"/>
      <c r="D1926" s="10"/>
      <c r="E1926" s="11"/>
      <c r="F1926" s="11"/>
      <c r="G1926" s="11"/>
      <c r="H1926" s="11"/>
      <c r="I1926" s="10"/>
      <c r="J1926" s="5"/>
      <c r="K1926" s="3"/>
      <c r="L1926" s="13"/>
      <c r="M1926" s="9"/>
      <c r="N1926" s="9"/>
      <c r="O1926" s="13"/>
      <c r="P1926" s="11"/>
      <c r="Q1926" s="2"/>
      <c r="R1926" s="4"/>
      <c r="S1926" s="5"/>
      <c r="T1926" s="7"/>
      <c r="U1926" s="6"/>
      <c r="V1926" s="6"/>
      <c r="W1926" s="6"/>
      <c r="X1926" s="7"/>
      <c r="Y1926" s="1"/>
      <c r="Z1926" s="6"/>
      <c r="AA1926" s="7"/>
      <c r="AB1926" s="7"/>
      <c r="AC1926" s="7"/>
      <c r="AD1926" s="6"/>
      <c r="AE1926" s="8"/>
      <c r="AF1926" s="6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</row>
    <row r="1927" spans="1:212" x14ac:dyDescent="0.2">
      <c r="A1927" s="77"/>
      <c r="B1927" s="12"/>
      <c r="C1927" s="11"/>
      <c r="D1927" s="10"/>
      <c r="E1927" s="11"/>
      <c r="F1927" s="11"/>
      <c r="G1927" s="11"/>
      <c r="H1927" s="11"/>
      <c r="I1927" s="10"/>
      <c r="J1927" s="5"/>
      <c r="K1927" s="3"/>
      <c r="L1927" s="13"/>
      <c r="M1927" s="9"/>
      <c r="N1927" s="9"/>
      <c r="O1927" s="13"/>
      <c r="P1927" s="11"/>
      <c r="Q1927" s="2"/>
      <c r="R1927" s="4"/>
      <c r="S1927" s="5"/>
      <c r="T1927" s="7"/>
      <c r="U1927" s="6"/>
      <c r="V1927" s="6"/>
      <c r="W1927" s="6"/>
      <c r="X1927" s="7"/>
      <c r="Y1927" s="1"/>
      <c r="Z1927" s="6"/>
      <c r="AA1927" s="7"/>
      <c r="AB1927" s="7"/>
      <c r="AC1927" s="7"/>
      <c r="AD1927" s="6"/>
      <c r="AE1927" s="8"/>
      <c r="AF1927" s="6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</row>
    <row r="1928" spans="1:212" x14ac:dyDescent="0.2">
      <c r="A1928" s="77"/>
      <c r="B1928" s="12"/>
      <c r="C1928" s="11"/>
      <c r="D1928" s="10"/>
      <c r="E1928" s="11"/>
      <c r="F1928" s="11"/>
      <c r="G1928" s="11"/>
      <c r="H1928" s="11"/>
      <c r="I1928" s="10"/>
      <c r="J1928" s="5"/>
      <c r="K1928" s="3"/>
      <c r="L1928" s="13"/>
      <c r="M1928" s="9"/>
      <c r="N1928" s="9"/>
      <c r="O1928" s="13"/>
      <c r="P1928" s="11"/>
      <c r="Q1928" s="2"/>
      <c r="R1928" s="4"/>
      <c r="S1928" s="5"/>
      <c r="T1928" s="7"/>
      <c r="U1928" s="6"/>
      <c r="V1928" s="6"/>
      <c r="W1928" s="6"/>
      <c r="X1928" s="7"/>
      <c r="Y1928" s="1"/>
      <c r="Z1928" s="6"/>
      <c r="AA1928" s="7"/>
      <c r="AB1928" s="7"/>
      <c r="AC1928" s="7"/>
      <c r="AD1928" s="6"/>
      <c r="AE1928" s="8"/>
      <c r="AF1928" s="6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</row>
    <row r="1929" spans="1:212" x14ac:dyDescent="0.2">
      <c r="A1929" s="77"/>
      <c r="B1929" s="12"/>
      <c r="C1929" s="11"/>
      <c r="D1929" s="10"/>
      <c r="E1929" s="11"/>
      <c r="F1929" s="11"/>
      <c r="G1929" s="11"/>
      <c r="H1929" s="11"/>
      <c r="I1929" s="10"/>
      <c r="J1929" s="5"/>
      <c r="K1929" s="3"/>
      <c r="L1929" s="13"/>
      <c r="M1929" s="9"/>
      <c r="N1929" s="9"/>
      <c r="O1929" s="13"/>
      <c r="P1929" s="11"/>
      <c r="Q1929" s="2"/>
      <c r="R1929" s="4"/>
      <c r="S1929" s="5"/>
      <c r="T1929" s="7"/>
      <c r="U1929" s="6"/>
      <c r="V1929" s="6"/>
      <c r="W1929" s="6"/>
      <c r="X1929" s="7"/>
      <c r="Y1929" s="1"/>
      <c r="Z1929" s="6"/>
      <c r="AA1929" s="7"/>
      <c r="AB1929" s="7"/>
      <c r="AC1929" s="7"/>
      <c r="AD1929" s="6"/>
      <c r="AE1929" s="8"/>
      <c r="AF1929" s="6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</row>
    <row r="1930" spans="1:212" x14ac:dyDescent="0.2">
      <c r="A1930" s="77"/>
      <c r="B1930" s="12"/>
      <c r="C1930" s="11"/>
      <c r="D1930" s="10"/>
      <c r="E1930" s="11"/>
      <c r="F1930" s="11"/>
      <c r="G1930" s="11"/>
      <c r="H1930" s="11"/>
      <c r="I1930" s="10"/>
      <c r="J1930" s="5"/>
      <c r="K1930" s="3"/>
      <c r="L1930" s="13"/>
      <c r="M1930" s="9"/>
      <c r="N1930" s="9"/>
      <c r="O1930" s="13"/>
      <c r="P1930" s="11"/>
      <c r="Q1930" s="2"/>
      <c r="R1930" s="4"/>
      <c r="S1930" s="5"/>
      <c r="T1930" s="7"/>
      <c r="U1930" s="6"/>
      <c r="V1930" s="6"/>
      <c r="W1930" s="6"/>
      <c r="X1930" s="7"/>
      <c r="Y1930" s="1"/>
      <c r="Z1930" s="6"/>
      <c r="AA1930" s="7"/>
      <c r="AB1930" s="7"/>
      <c r="AC1930" s="7"/>
      <c r="AD1930" s="6"/>
      <c r="AE1930" s="8"/>
      <c r="AF1930" s="6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</row>
    <row r="1931" spans="1:212" x14ac:dyDescent="0.2">
      <c r="A1931" s="77"/>
      <c r="B1931" s="12"/>
      <c r="C1931" s="11"/>
      <c r="D1931" s="10"/>
      <c r="E1931" s="11"/>
      <c r="F1931" s="11"/>
      <c r="G1931" s="11"/>
      <c r="H1931" s="11"/>
      <c r="I1931" s="10"/>
      <c r="J1931" s="5"/>
      <c r="K1931" s="3"/>
      <c r="L1931" s="13"/>
      <c r="M1931" s="9"/>
      <c r="N1931" s="9"/>
      <c r="O1931" s="13"/>
      <c r="P1931" s="11"/>
      <c r="Q1931" s="2"/>
      <c r="R1931" s="4"/>
      <c r="S1931" s="5"/>
      <c r="T1931" s="7"/>
      <c r="U1931" s="6"/>
      <c r="V1931" s="6"/>
      <c r="W1931" s="6"/>
      <c r="X1931" s="7"/>
      <c r="Y1931" s="1"/>
      <c r="Z1931" s="6"/>
      <c r="AA1931" s="7"/>
      <c r="AB1931" s="7"/>
      <c r="AC1931" s="7"/>
      <c r="AD1931" s="6"/>
      <c r="AE1931" s="8"/>
      <c r="AF1931" s="6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</row>
    <row r="1932" spans="1:212" x14ac:dyDescent="0.2">
      <c r="A1932" s="77"/>
      <c r="B1932" s="12"/>
      <c r="C1932" s="11"/>
      <c r="D1932" s="10"/>
      <c r="E1932" s="11"/>
      <c r="F1932" s="11"/>
      <c r="G1932" s="11"/>
      <c r="H1932" s="11"/>
      <c r="I1932" s="10"/>
      <c r="J1932" s="5"/>
      <c r="K1932" s="3"/>
      <c r="L1932" s="13"/>
      <c r="M1932" s="9"/>
      <c r="N1932" s="9"/>
      <c r="O1932" s="13"/>
      <c r="P1932" s="11"/>
      <c r="Q1932" s="2"/>
      <c r="R1932" s="4"/>
      <c r="S1932" s="5"/>
      <c r="T1932" s="7"/>
      <c r="U1932" s="6"/>
      <c r="V1932" s="6"/>
      <c r="W1932" s="6"/>
      <c r="X1932" s="7"/>
      <c r="Y1932" s="1"/>
      <c r="Z1932" s="6"/>
      <c r="AA1932" s="7"/>
      <c r="AB1932" s="7"/>
      <c r="AC1932" s="7"/>
      <c r="AD1932" s="6"/>
      <c r="AE1932" s="8"/>
      <c r="AF1932" s="6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</row>
    <row r="1933" spans="1:212" x14ac:dyDescent="0.2">
      <c r="A1933" s="77"/>
      <c r="B1933" s="12"/>
      <c r="C1933" s="11"/>
      <c r="D1933" s="10"/>
      <c r="E1933" s="11"/>
      <c r="F1933" s="11"/>
      <c r="G1933" s="11"/>
      <c r="H1933" s="11"/>
      <c r="I1933" s="10"/>
      <c r="J1933" s="5"/>
      <c r="K1933" s="3"/>
      <c r="L1933" s="13"/>
      <c r="M1933" s="9"/>
      <c r="N1933" s="9"/>
      <c r="O1933" s="13"/>
      <c r="P1933" s="11"/>
      <c r="Q1933" s="2"/>
      <c r="R1933" s="4"/>
      <c r="S1933" s="5"/>
      <c r="T1933" s="7"/>
      <c r="U1933" s="6"/>
      <c r="V1933" s="6"/>
      <c r="W1933" s="6"/>
      <c r="X1933" s="7"/>
      <c r="Y1933" s="1"/>
      <c r="Z1933" s="6"/>
      <c r="AA1933" s="7"/>
      <c r="AB1933" s="7"/>
      <c r="AC1933" s="7"/>
      <c r="AD1933" s="6"/>
      <c r="AE1933" s="8"/>
      <c r="AF1933" s="6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</row>
    <row r="1934" spans="1:212" x14ac:dyDescent="0.2">
      <c r="A1934" s="77"/>
      <c r="B1934" s="12"/>
      <c r="C1934" s="11"/>
      <c r="D1934" s="10"/>
      <c r="E1934" s="11"/>
      <c r="F1934" s="11"/>
      <c r="G1934" s="11"/>
      <c r="H1934" s="11"/>
      <c r="I1934" s="10"/>
      <c r="J1934" s="5"/>
      <c r="K1934" s="3"/>
      <c r="L1934" s="13"/>
      <c r="M1934" s="9"/>
      <c r="N1934" s="9"/>
      <c r="O1934" s="13"/>
      <c r="P1934" s="11"/>
      <c r="Q1934" s="2"/>
      <c r="R1934" s="4"/>
      <c r="S1934" s="5"/>
      <c r="T1934" s="7"/>
      <c r="U1934" s="6"/>
      <c r="V1934" s="6"/>
      <c r="W1934" s="6"/>
      <c r="X1934" s="7"/>
      <c r="Y1934" s="1"/>
      <c r="Z1934" s="6"/>
      <c r="AA1934" s="7"/>
      <c r="AB1934" s="7"/>
      <c r="AC1934" s="7"/>
      <c r="AD1934" s="6"/>
      <c r="AE1934" s="8"/>
      <c r="AF1934" s="6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</row>
    <row r="1935" spans="1:212" x14ac:dyDescent="0.2">
      <c r="A1935" s="77"/>
      <c r="B1935" s="12"/>
      <c r="C1935" s="11"/>
      <c r="D1935" s="10"/>
      <c r="E1935" s="11"/>
      <c r="F1935" s="11"/>
      <c r="G1935" s="11"/>
      <c r="H1935" s="11"/>
      <c r="I1935" s="10"/>
      <c r="J1935" s="5"/>
      <c r="K1935" s="3"/>
      <c r="L1935" s="13"/>
      <c r="M1935" s="9"/>
      <c r="N1935" s="9"/>
      <c r="O1935" s="13"/>
      <c r="P1935" s="11"/>
      <c r="Q1935" s="2"/>
      <c r="R1935" s="4"/>
      <c r="S1935" s="5"/>
      <c r="T1935" s="7"/>
      <c r="U1935" s="6"/>
      <c r="V1935" s="6"/>
      <c r="W1935" s="6"/>
      <c r="X1935" s="7"/>
      <c r="Y1935" s="1"/>
      <c r="Z1935" s="6"/>
      <c r="AA1935" s="7"/>
      <c r="AB1935" s="7"/>
      <c r="AC1935" s="7"/>
      <c r="AD1935" s="6"/>
      <c r="AE1935" s="8"/>
      <c r="AF1935" s="6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</row>
    <row r="1936" spans="1:212" x14ac:dyDescent="0.2">
      <c r="A1936" s="77"/>
      <c r="B1936" s="12"/>
      <c r="C1936" s="11"/>
      <c r="D1936" s="10"/>
      <c r="E1936" s="11"/>
      <c r="F1936" s="11"/>
      <c r="G1936" s="11"/>
      <c r="H1936" s="11"/>
      <c r="I1936" s="10"/>
      <c r="J1936" s="5"/>
      <c r="K1936" s="3"/>
      <c r="L1936" s="13"/>
      <c r="M1936" s="9"/>
      <c r="N1936" s="9"/>
      <c r="O1936" s="13"/>
      <c r="P1936" s="11"/>
      <c r="Q1936" s="2"/>
      <c r="R1936" s="4"/>
      <c r="S1936" s="5"/>
      <c r="T1936" s="7"/>
      <c r="U1936" s="6"/>
      <c r="V1936" s="6"/>
      <c r="W1936" s="6"/>
      <c r="X1936" s="7"/>
      <c r="Y1936" s="1"/>
      <c r="Z1936" s="6"/>
      <c r="AA1936" s="7"/>
      <c r="AB1936" s="7"/>
      <c r="AC1936" s="7"/>
      <c r="AD1936" s="6"/>
      <c r="AE1936" s="8"/>
      <c r="AF1936" s="6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</row>
    <row r="1937" spans="1:212" x14ac:dyDescent="0.2">
      <c r="A1937" s="77"/>
      <c r="B1937" s="12"/>
      <c r="C1937" s="11"/>
      <c r="D1937" s="10"/>
      <c r="E1937" s="11"/>
      <c r="F1937" s="11"/>
      <c r="G1937" s="11"/>
      <c r="H1937" s="11"/>
      <c r="I1937" s="10"/>
      <c r="J1937" s="5"/>
      <c r="K1937" s="3"/>
      <c r="L1937" s="13"/>
      <c r="M1937" s="9"/>
      <c r="N1937" s="9"/>
      <c r="O1937" s="13"/>
      <c r="P1937" s="11"/>
      <c r="Q1937" s="2"/>
      <c r="R1937" s="4"/>
      <c r="S1937" s="5"/>
      <c r="T1937" s="7"/>
      <c r="U1937" s="6"/>
      <c r="V1937" s="6"/>
      <c r="W1937" s="6"/>
      <c r="X1937" s="7"/>
      <c r="Y1937" s="1"/>
      <c r="Z1937" s="6"/>
      <c r="AA1937" s="7"/>
      <c r="AB1937" s="7"/>
      <c r="AC1937" s="7"/>
      <c r="AD1937" s="6"/>
      <c r="AE1937" s="8"/>
      <c r="AF1937" s="6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</row>
    <row r="1938" spans="1:212" x14ac:dyDescent="0.2">
      <c r="A1938" s="77"/>
      <c r="B1938" s="12"/>
      <c r="C1938" s="11"/>
      <c r="D1938" s="10"/>
      <c r="E1938" s="11"/>
      <c r="F1938" s="11"/>
      <c r="G1938" s="11"/>
      <c r="H1938" s="11"/>
      <c r="I1938" s="10"/>
      <c r="J1938" s="5"/>
      <c r="K1938" s="3"/>
      <c r="L1938" s="13"/>
      <c r="M1938" s="9"/>
      <c r="N1938" s="9"/>
      <c r="O1938" s="13"/>
      <c r="P1938" s="11"/>
      <c r="Q1938" s="2"/>
      <c r="R1938" s="4"/>
      <c r="S1938" s="5"/>
      <c r="T1938" s="7"/>
      <c r="U1938" s="6"/>
      <c r="V1938" s="6"/>
      <c r="W1938" s="6"/>
      <c r="X1938" s="7"/>
      <c r="Y1938" s="1"/>
      <c r="Z1938" s="6"/>
      <c r="AA1938" s="7"/>
      <c r="AB1938" s="7"/>
      <c r="AC1938" s="7"/>
      <c r="AD1938" s="6"/>
      <c r="AE1938" s="8"/>
      <c r="AF1938" s="6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</row>
    <row r="1939" spans="1:212" x14ac:dyDescent="0.2">
      <c r="A1939" s="77"/>
      <c r="B1939" s="12"/>
      <c r="C1939" s="11"/>
      <c r="D1939" s="10"/>
      <c r="E1939" s="11"/>
      <c r="F1939" s="11"/>
      <c r="G1939" s="11"/>
      <c r="H1939" s="11"/>
      <c r="I1939" s="10"/>
      <c r="J1939" s="5"/>
      <c r="K1939" s="3"/>
      <c r="L1939" s="13"/>
      <c r="M1939" s="9"/>
      <c r="N1939" s="9"/>
      <c r="O1939" s="13"/>
      <c r="P1939" s="11"/>
      <c r="Q1939" s="2"/>
      <c r="R1939" s="4"/>
      <c r="S1939" s="5"/>
      <c r="T1939" s="7"/>
      <c r="U1939" s="6"/>
      <c r="V1939" s="6"/>
      <c r="W1939" s="6"/>
      <c r="X1939" s="7"/>
      <c r="Y1939" s="1"/>
      <c r="Z1939" s="6"/>
      <c r="AA1939" s="7"/>
      <c r="AB1939" s="7"/>
      <c r="AC1939" s="7"/>
      <c r="AD1939" s="6"/>
      <c r="AE1939" s="8"/>
      <c r="AF1939" s="6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</row>
    <row r="1940" spans="1:212" x14ac:dyDescent="0.2">
      <c r="A1940" s="77"/>
      <c r="B1940" s="12"/>
      <c r="C1940" s="11"/>
      <c r="D1940" s="10"/>
      <c r="E1940" s="11"/>
      <c r="F1940" s="11"/>
      <c r="G1940" s="11"/>
      <c r="H1940" s="11"/>
      <c r="I1940" s="10"/>
      <c r="J1940" s="5"/>
      <c r="K1940" s="3"/>
      <c r="L1940" s="13"/>
      <c r="M1940" s="9"/>
      <c r="N1940" s="9"/>
      <c r="O1940" s="13"/>
      <c r="P1940" s="11"/>
      <c r="Q1940" s="2"/>
      <c r="R1940" s="4"/>
      <c r="S1940" s="5"/>
      <c r="T1940" s="7"/>
      <c r="U1940" s="6"/>
      <c r="V1940" s="6"/>
      <c r="W1940" s="6"/>
      <c r="X1940" s="7"/>
      <c r="Y1940" s="1"/>
      <c r="Z1940" s="6"/>
      <c r="AA1940" s="7"/>
      <c r="AB1940" s="7"/>
      <c r="AC1940" s="7"/>
      <c r="AD1940" s="6"/>
      <c r="AE1940" s="8"/>
      <c r="AF1940" s="6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</row>
    <row r="1941" spans="1:212" x14ac:dyDescent="0.2">
      <c r="A1941" s="77"/>
      <c r="B1941" s="12"/>
      <c r="C1941" s="11"/>
      <c r="D1941" s="10"/>
      <c r="E1941" s="11"/>
      <c r="F1941" s="11"/>
      <c r="G1941" s="11"/>
      <c r="H1941" s="11"/>
      <c r="I1941" s="10"/>
      <c r="J1941" s="5"/>
      <c r="K1941" s="3"/>
      <c r="L1941" s="13"/>
      <c r="M1941" s="9"/>
      <c r="N1941" s="9"/>
      <c r="O1941" s="13"/>
      <c r="P1941" s="11"/>
      <c r="Q1941" s="2"/>
      <c r="R1941" s="4"/>
      <c r="S1941" s="5"/>
      <c r="T1941" s="7"/>
      <c r="U1941" s="6"/>
      <c r="V1941" s="6"/>
      <c r="W1941" s="6"/>
      <c r="X1941" s="7"/>
      <c r="Y1941" s="1"/>
      <c r="Z1941" s="6"/>
      <c r="AA1941" s="7"/>
      <c r="AB1941" s="7"/>
      <c r="AC1941" s="7"/>
      <c r="AD1941" s="6"/>
      <c r="AE1941" s="8"/>
      <c r="AF1941" s="6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</row>
    <row r="1942" spans="1:212" x14ac:dyDescent="0.2">
      <c r="A1942" s="77"/>
      <c r="B1942" s="12"/>
      <c r="C1942" s="11"/>
      <c r="D1942" s="10"/>
      <c r="E1942" s="11"/>
      <c r="F1942" s="11"/>
      <c r="G1942" s="11"/>
      <c r="H1942" s="11"/>
      <c r="I1942" s="10"/>
      <c r="J1942" s="5"/>
      <c r="K1942" s="3"/>
      <c r="L1942" s="13"/>
      <c r="M1942" s="9"/>
      <c r="N1942" s="9"/>
      <c r="O1942" s="13"/>
      <c r="P1942" s="11"/>
      <c r="Q1942" s="2"/>
      <c r="R1942" s="4"/>
      <c r="S1942" s="5"/>
      <c r="T1942" s="7"/>
      <c r="U1942" s="6"/>
      <c r="V1942" s="6"/>
      <c r="W1942" s="6"/>
      <c r="X1942" s="7"/>
      <c r="Y1942" s="1"/>
      <c r="Z1942" s="6"/>
      <c r="AA1942" s="7"/>
      <c r="AB1942" s="7"/>
      <c r="AC1942" s="7"/>
      <c r="AD1942" s="6"/>
      <c r="AE1942" s="8"/>
      <c r="AF1942" s="6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</row>
    <row r="1943" spans="1:212" x14ac:dyDescent="0.2">
      <c r="A1943" s="77"/>
      <c r="B1943" s="12"/>
      <c r="C1943" s="11"/>
      <c r="D1943" s="10"/>
      <c r="E1943" s="11"/>
      <c r="F1943" s="11"/>
      <c r="G1943" s="11"/>
      <c r="H1943" s="11"/>
      <c r="I1943" s="10"/>
      <c r="J1943" s="5"/>
      <c r="K1943" s="3"/>
      <c r="L1943" s="13"/>
      <c r="M1943" s="9"/>
      <c r="N1943" s="9"/>
      <c r="O1943" s="13"/>
      <c r="P1943" s="11"/>
      <c r="Q1943" s="2"/>
      <c r="R1943" s="4"/>
      <c r="S1943" s="5"/>
      <c r="T1943" s="7"/>
      <c r="U1943" s="6"/>
      <c r="V1943" s="6"/>
      <c r="W1943" s="6"/>
      <c r="X1943" s="7"/>
      <c r="Y1943" s="1"/>
      <c r="Z1943" s="6"/>
      <c r="AA1943" s="7"/>
      <c r="AB1943" s="7"/>
      <c r="AC1943" s="7"/>
      <c r="AD1943" s="6"/>
      <c r="AE1943" s="8"/>
      <c r="AF1943" s="6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</row>
    <row r="1944" spans="1:212" x14ac:dyDescent="0.2">
      <c r="A1944" s="77"/>
      <c r="B1944" s="12"/>
      <c r="C1944" s="11"/>
      <c r="D1944" s="10"/>
      <c r="E1944" s="11"/>
      <c r="F1944" s="11"/>
      <c r="G1944" s="11"/>
      <c r="H1944" s="11"/>
      <c r="I1944" s="10"/>
      <c r="J1944" s="5"/>
      <c r="K1944" s="3"/>
      <c r="L1944" s="13"/>
      <c r="M1944" s="9"/>
      <c r="N1944" s="9"/>
      <c r="O1944" s="13"/>
      <c r="P1944" s="11"/>
      <c r="Q1944" s="2"/>
      <c r="R1944" s="4"/>
      <c r="S1944" s="5"/>
      <c r="T1944" s="7"/>
      <c r="U1944" s="6"/>
      <c r="V1944" s="6"/>
      <c r="W1944" s="6"/>
      <c r="X1944" s="7"/>
      <c r="Y1944" s="1"/>
      <c r="Z1944" s="6"/>
      <c r="AA1944" s="7"/>
      <c r="AB1944" s="7"/>
      <c r="AC1944" s="7"/>
      <c r="AD1944" s="6"/>
      <c r="AE1944" s="8"/>
      <c r="AF1944" s="6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</row>
    <row r="1945" spans="1:212" x14ac:dyDescent="0.2">
      <c r="A1945" s="77"/>
      <c r="B1945" s="12"/>
      <c r="C1945" s="11"/>
      <c r="D1945" s="10"/>
      <c r="E1945" s="11"/>
      <c r="F1945" s="11"/>
      <c r="G1945" s="11"/>
      <c r="H1945" s="11"/>
      <c r="I1945" s="10"/>
      <c r="J1945" s="5"/>
      <c r="K1945" s="3"/>
      <c r="L1945" s="13"/>
      <c r="M1945" s="9"/>
      <c r="N1945" s="9"/>
      <c r="O1945" s="13"/>
      <c r="P1945" s="11"/>
      <c r="Q1945" s="2"/>
      <c r="R1945" s="4"/>
      <c r="S1945" s="5"/>
      <c r="T1945" s="7"/>
      <c r="U1945" s="6"/>
      <c r="V1945" s="6"/>
      <c r="W1945" s="6"/>
      <c r="X1945" s="7"/>
      <c r="Y1945" s="1"/>
      <c r="Z1945" s="6"/>
      <c r="AA1945" s="7"/>
      <c r="AB1945" s="7"/>
      <c r="AC1945" s="7"/>
      <c r="AD1945" s="6"/>
      <c r="AE1945" s="8"/>
      <c r="AF1945" s="6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</row>
    <row r="1946" spans="1:212" x14ac:dyDescent="0.2">
      <c r="A1946" s="77"/>
      <c r="B1946" s="12"/>
      <c r="C1946" s="11"/>
      <c r="D1946" s="10"/>
      <c r="E1946" s="11"/>
      <c r="F1946" s="11"/>
      <c r="G1946" s="11"/>
      <c r="H1946" s="11"/>
      <c r="I1946" s="10"/>
      <c r="J1946" s="5"/>
      <c r="K1946" s="3"/>
      <c r="L1946" s="13"/>
      <c r="M1946" s="9"/>
      <c r="N1946" s="9"/>
      <c r="O1946" s="13"/>
      <c r="P1946" s="11"/>
      <c r="Q1946" s="2"/>
      <c r="R1946" s="4"/>
      <c r="S1946" s="5"/>
      <c r="T1946" s="7"/>
      <c r="U1946" s="6"/>
      <c r="V1946" s="6"/>
      <c r="W1946" s="6"/>
      <c r="X1946" s="7"/>
      <c r="Y1946" s="1"/>
      <c r="Z1946" s="6"/>
      <c r="AA1946" s="7"/>
      <c r="AB1946" s="7"/>
      <c r="AC1946" s="7"/>
      <c r="AD1946" s="6"/>
      <c r="AE1946" s="8"/>
      <c r="AF1946" s="6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</row>
    <row r="1947" spans="1:212" x14ac:dyDescent="0.2">
      <c r="A1947" s="77"/>
      <c r="B1947" s="12"/>
      <c r="C1947" s="11"/>
      <c r="D1947" s="10"/>
      <c r="E1947" s="11"/>
      <c r="F1947" s="11"/>
      <c r="G1947" s="11"/>
      <c r="H1947" s="11"/>
      <c r="I1947" s="10"/>
      <c r="J1947" s="5"/>
      <c r="K1947" s="3"/>
      <c r="L1947" s="13"/>
      <c r="M1947" s="9"/>
      <c r="N1947" s="9"/>
      <c r="O1947" s="13"/>
      <c r="P1947" s="11"/>
      <c r="Q1947" s="2"/>
      <c r="R1947" s="4"/>
      <c r="S1947" s="5"/>
      <c r="T1947" s="7"/>
      <c r="U1947" s="6"/>
      <c r="V1947" s="6"/>
      <c r="W1947" s="6"/>
      <c r="X1947" s="7"/>
      <c r="Y1947" s="1"/>
      <c r="Z1947" s="6"/>
      <c r="AA1947" s="7"/>
      <c r="AB1947" s="7"/>
      <c r="AC1947" s="7"/>
      <c r="AD1947" s="6"/>
      <c r="AE1947" s="8"/>
      <c r="AF1947" s="6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</row>
    <row r="1948" spans="1:212" x14ac:dyDescent="0.2">
      <c r="A1948" s="77"/>
      <c r="B1948" s="12"/>
      <c r="C1948" s="11"/>
      <c r="D1948" s="10"/>
      <c r="E1948" s="11"/>
      <c r="F1948" s="11"/>
      <c r="G1948" s="11"/>
      <c r="H1948" s="11"/>
      <c r="I1948" s="10"/>
      <c r="J1948" s="5"/>
      <c r="K1948" s="3"/>
      <c r="L1948" s="13"/>
      <c r="M1948" s="9"/>
      <c r="N1948" s="9"/>
      <c r="O1948" s="13"/>
      <c r="P1948" s="11"/>
      <c r="Q1948" s="2"/>
      <c r="R1948" s="4"/>
      <c r="S1948" s="5"/>
      <c r="T1948" s="7"/>
      <c r="U1948" s="6"/>
      <c r="V1948" s="6"/>
      <c r="W1948" s="6"/>
      <c r="X1948" s="7"/>
      <c r="Y1948" s="1"/>
      <c r="Z1948" s="6"/>
      <c r="AA1948" s="7"/>
      <c r="AB1948" s="7"/>
      <c r="AC1948" s="7"/>
      <c r="AD1948" s="6"/>
      <c r="AE1948" s="8"/>
      <c r="AF1948" s="6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</row>
    <row r="1949" spans="1:212" x14ac:dyDescent="0.2">
      <c r="A1949" s="77"/>
      <c r="B1949" s="12"/>
      <c r="C1949" s="11"/>
      <c r="D1949" s="10"/>
      <c r="E1949" s="11"/>
      <c r="F1949" s="11"/>
      <c r="G1949" s="11"/>
      <c r="H1949" s="11"/>
      <c r="I1949" s="10"/>
      <c r="J1949" s="5"/>
      <c r="K1949" s="3"/>
      <c r="L1949" s="13"/>
      <c r="M1949" s="9"/>
      <c r="N1949" s="9"/>
      <c r="O1949" s="13"/>
      <c r="P1949" s="11"/>
      <c r="Q1949" s="2"/>
      <c r="R1949" s="4"/>
      <c r="S1949" s="5"/>
      <c r="T1949" s="7"/>
      <c r="U1949" s="6"/>
      <c r="V1949" s="6"/>
      <c r="W1949" s="6"/>
      <c r="X1949" s="7"/>
      <c r="Y1949" s="1"/>
      <c r="Z1949" s="6"/>
      <c r="AA1949" s="7"/>
      <c r="AB1949" s="7"/>
      <c r="AC1949" s="7"/>
      <c r="AD1949" s="6"/>
      <c r="AE1949" s="8"/>
      <c r="AF1949" s="6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</row>
    <row r="1950" spans="1:212" x14ac:dyDescent="0.2">
      <c r="A1950" s="77"/>
      <c r="B1950" s="12"/>
      <c r="C1950" s="11"/>
      <c r="D1950" s="10"/>
      <c r="E1950" s="11"/>
      <c r="F1950" s="11"/>
      <c r="G1950" s="11"/>
      <c r="H1950" s="11"/>
      <c r="I1950" s="10"/>
      <c r="J1950" s="5"/>
      <c r="K1950" s="3"/>
      <c r="L1950" s="13"/>
      <c r="M1950" s="9"/>
      <c r="N1950" s="9"/>
      <c r="O1950" s="13"/>
      <c r="P1950" s="11"/>
      <c r="Q1950" s="2"/>
      <c r="R1950" s="4"/>
      <c r="S1950" s="5"/>
      <c r="T1950" s="7"/>
      <c r="U1950" s="6"/>
      <c r="V1950" s="6"/>
      <c r="W1950" s="6"/>
      <c r="X1950" s="7"/>
      <c r="Y1950" s="1"/>
      <c r="Z1950" s="6"/>
      <c r="AA1950" s="7"/>
      <c r="AB1950" s="7"/>
      <c r="AC1950" s="7"/>
      <c r="AD1950" s="6"/>
      <c r="AE1950" s="8"/>
      <c r="AF1950" s="6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</row>
    <row r="1951" spans="1:212" x14ac:dyDescent="0.2">
      <c r="A1951" s="77"/>
      <c r="B1951" s="12"/>
      <c r="C1951" s="11"/>
      <c r="D1951" s="10"/>
      <c r="E1951" s="11"/>
      <c r="F1951" s="11"/>
      <c r="G1951" s="11"/>
      <c r="H1951" s="11"/>
      <c r="I1951" s="10"/>
      <c r="J1951" s="5"/>
      <c r="K1951" s="3"/>
      <c r="L1951" s="13"/>
      <c r="M1951" s="9"/>
      <c r="N1951" s="9"/>
      <c r="O1951" s="13"/>
      <c r="P1951" s="11"/>
      <c r="Q1951" s="2"/>
      <c r="R1951" s="4"/>
      <c r="S1951" s="5"/>
      <c r="T1951" s="7"/>
      <c r="U1951" s="6"/>
      <c r="V1951" s="6"/>
      <c r="W1951" s="6"/>
      <c r="X1951" s="7"/>
      <c r="Y1951" s="1"/>
      <c r="Z1951" s="6"/>
      <c r="AA1951" s="7"/>
      <c r="AB1951" s="7"/>
      <c r="AC1951" s="7"/>
      <c r="AD1951" s="6"/>
      <c r="AE1951" s="8"/>
      <c r="AF1951" s="6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</row>
    <row r="1952" spans="1:212" x14ac:dyDescent="0.2">
      <c r="A1952" s="77"/>
      <c r="B1952" s="12"/>
      <c r="C1952" s="11"/>
      <c r="D1952" s="10"/>
      <c r="E1952" s="11"/>
      <c r="F1952" s="11"/>
      <c r="G1952" s="11"/>
      <c r="H1952" s="11"/>
      <c r="I1952" s="10"/>
      <c r="J1952" s="5"/>
      <c r="K1952" s="3"/>
      <c r="L1952" s="13"/>
      <c r="M1952" s="9"/>
      <c r="N1952" s="9"/>
      <c r="O1952" s="13"/>
      <c r="P1952" s="11"/>
      <c r="Q1952" s="2"/>
      <c r="R1952" s="4"/>
      <c r="S1952" s="5"/>
      <c r="T1952" s="7"/>
      <c r="U1952" s="6"/>
      <c r="V1952" s="6"/>
      <c r="W1952" s="6"/>
      <c r="X1952" s="7"/>
      <c r="Y1952" s="1"/>
      <c r="Z1952" s="6"/>
      <c r="AA1952" s="7"/>
      <c r="AB1952" s="7"/>
      <c r="AC1952" s="7"/>
      <c r="AD1952" s="6"/>
      <c r="AE1952" s="8"/>
      <c r="AF1952" s="6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</row>
    <row r="1953" spans="1:212" x14ac:dyDescent="0.2">
      <c r="A1953" s="77"/>
      <c r="B1953" s="12"/>
      <c r="C1953" s="11"/>
      <c r="D1953" s="10"/>
      <c r="E1953" s="11"/>
      <c r="F1953" s="11"/>
      <c r="G1953" s="11"/>
      <c r="H1953" s="11"/>
      <c r="I1953" s="10"/>
      <c r="J1953" s="5"/>
      <c r="K1953" s="3"/>
      <c r="L1953" s="13"/>
      <c r="M1953" s="9"/>
      <c r="N1953" s="9"/>
      <c r="O1953" s="13"/>
      <c r="P1953" s="11"/>
      <c r="Q1953" s="2"/>
      <c r="R1953" s="4"/>
      <c r="S1953" s="5"/>
      <c r="T1953" s="7"/>
      <c r="U1953" s="6"/>
      <c r="V1953" s="6"/>
      <c r="W1953" s="6"/>
      <c r="X1953" s="7"/>
      <c r="Y1953" s="1"/>
      <c r="Z1953" s="6"/>
      <c r="AA1953" s="7"/>
      <c r="AB1953" s="7"/>
      <c r="AC1953" s="7"/>
      <c r="AD1953" s="6"/>
      <c r="AE1953" s="8"/>
      <c r="AF1953" s="6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</row>
    <row r="1954" spans="1:212" x14ac:dyDescent="0.2">
      <c r="A1954" s="77"/>
      <c r="B1954" s="12"/>
      <c r="C1954" s="11"/>
      <c r="D1954" s="10"/>
      <c r="E1954" s="11"/>
      <c r="F1954" s="11"/>
      <c r="G1954" s="11"/>
      <c r="H1954" s="11"/>
      <c r="I1954" s="10"/>
      <c r="J1954" s="5"/>
      <c r="K1954" s="3"/>
      <c r="L1954" s="13"/>
      <c r="M1954" s="9"/>
      <c r="N1954" s="9"/>
      <c r="O1954" s="13"/>
      <c r="P1954" s="11"/>
      <c r="Q1954" s="2"/>
      <c r="R1954" s="4"/>
      <c r="S1954" s="5"/>
      <c r="T1954" s="7"/>
      <c r="U1954" s="6"/>
      <c r="V1954" s="6"/>
      <c r="W1954" s="6"/>
      <c r="X1954" s="7"/>
      <c r="Y1954" s="1"/>
      <c r="Z1954" s="6"/>
      <c r="AA1954" s="7"/>
      <c r="AB1954" s="7"/>
      <c r="AC1954" s="7"/>
      <c r="AD1954" s="6"/>
      <c r="AE1954" s="8"/>
      <c r="AF1954" s="6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</row>
    <row r="1955" spans="1:212" x14ac:dyDescent="0.2">
      <c r="A1955" s="77"/>
      <c r="B1955" s="12"/>
      <c r="C1955" s="11"/>
      <c r="D1955" s="10"/>
      <c r="E1955" s="11"/>
      <c r="F1955" s="11"/>
      <c r="G1955" s="11"/>
      <c r="H1955" s="11"/>
      <c r="I1955" s="10"/>
      <c r="J1955" s="5"/>
      <c r="K1955" s="3"/>
      <c r="L1955" s="13"/>
      <c r="M1955" s="9"/>
      <c r="N1955" s="9"/>
      <c r="O1955" s="13"/>
      <c r="P1955" s="11"/>
      <c r="Q1955" s="2"/>
      <c r="R1955" s="4"/>
      <c r="S1955" s="5"/>
      <c r="T1955" s="7"/>
      <c r="U1955" s="6"/>
      <c r="V1955" s="6"/>
      <c r="W1955" s="6"/>
      <c r="X1955" s="7"/>
      <c r="Y1955" s="1"/>
      <c r="Z1955" s="6"/>
      <c r="AA1955" s="7"/>
      <c r="AB1955" s="7"/>
      <c r="AC1955" s="7"/>
      <c r="AD1955" s="6"/>
      <c r="AE1955" s="8"/>
      <c r="AF1955" s="6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</row>
    <row r="1956" spans="1:212" x14ac:dyDescent="0.2">
      <c r="A1956" s="77"/>
      <c r="B1956" s="12"/>
      <c r="C1956" s="11"/>
      <c r="D1956" s="10"/>
      <c r="E1956" s="11"/>
      <c r="F1956" s="11"/>
      <c r="G1956" s="11"/>
      <c r="H1956" s="11"/>
      <c r="I1956" s="10"/>
      <c r="J1956" s="5"/>
      <c r="K1956" s="3"/>
      <c r="L1956" s="13"/>
      <c r="M1956" s="9"/>
      <c r="N1956" s="9"/>
      <c r="O1956" s="13"/>
      <c r="P1956" s="11"/>
      <c r="Q1956" s="2"/>
      <c r="R1956" s="4"/>
      <c r="S1956" s="5"/>
      <c r="T1956" s="7"/>
      <c r="U1956" s="6"/>
      <c r="V1956" s="6"/>
      <c r="W1956" s="6"/>
      <c r="X1956" s="7"/>
      <c r="Y1956" s="1"/>
      <c r="Z1956" s="6"/>
      <c r="AA1956" s="7"/>
      <c r="AB1956" s="7"/>
      <c r="AC1956" s="7"/>
      <c r="AD1956" s="6"/>
      <c r="AE1956" s="8"/>
      <c r="AF1956" s="6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</row>
    <row r="1957" spans="1:212" x14ac:dyDescent="0.2">
      <c r="A1957" s="77"/>
      <c r="B1957" s="12"/>
      <c r="C1957" s="11"/>
      <c r="D1957" s="10"/>
      <c r="E1957" s="11"/>
      <c r="F1957" s="11"/>
      <c r="G1957" s="11"/>
      <c r="H1957" s="11"/>
      <c r="I1957" s="10"/>
      <c r="J1957" s="5"/>
      <c r="K1957" s="3"/>
      <c r="L1957" s="13"/>
      <c r="M1957" s="9"/>
      <c r="N1957" s="9"/>
      <c r="O1957" s="13"/>
      <c r="P1957" s="11"/>
      <c r="Q1957" s="2"/>
      <c r="R1957" s="4"/>
      <c r="S1957" s="5"/>
      <c r="T1957" s="7"/>
      <c r="U1957" s="6"/>
      <c r="V1957" s="6"/>
      <c r="W1957" s="6"/>
      <c r="X1957" s="7"/>
      <c r="Y1957" s="1"/>
      <c r="Z1957" s="6"/>
      <c r="AA1957" s="7"/>
      <c r="AB1957" s="7"/>
      <c r="AC1957" s="7"/>
      <c r="AD1957" s="6"/>
      <c r="AE1957" s="8"/>
      <c r="AF1957" s="6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</row>
    <row r="1958" spans="1:212" x14ac:dyDescent="0.2">
      <c r="A1958" s="77"/>
      <c r="B1958" s="12"/>
      <c r="C1958" s="11"/>
      <c r="D1958" s="10"/>
      <c r="E1958" s="11"/>
      <c r="F1958" s="11"/>
      <c r="G1958" s="11"/>
      <c r="H1958" s="11"/>
      <c r="I1958" s="10"/>
      <c r="J1958" s="5"/>
      <c r="K1958" s="3"/>
      <c r="L1958" s="13"/>
      <c r="M1958" s="9"/>
      <c r="N1958" s="9"/>
      <c r="O1958" s="13"/>
      <c r="P1958" s="11"/>
      <c r="Q1958" s="2"/>
      <c r="R1958" s="4"/>
      <c r="S1958" s="5"/>
      <c r="T1958" s="7"/>
      <c r="U1958" s="6"/>
      <c r="V1958" s="6"/>
      <c r="W1958" s="6"/>
      <c r="X1958" s="7"/>
      <c r="Y1958" s="1"/>
      <c r="Z1958" s="6"/>
      <c r="AA1958" s="7"/>
      <c r="AB1958" s="7"/>
      <c r="AC1958" s="7"/>
      <c r="AD1958" s="6"/>
      <c r="AE1958" s="8"/>
      <c r="AF1958" s="6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</row>
    <row r="1959" spans="1:212" x14ac:dyDescent="0.2">
      <c r="A1959" s="77"/>
      <c r="B1959" s="12"/>
      <c r="C1959" s="11"/>
      <c r="D1959" s="10"/>
      <c r="E1959" s="11"/>
      <c r="F1959" s="11"/>
      <c r="G1959" s="11"/>
      <c r="H1959" s="11"/>
      <c r="I1959" s="10"/>
      <c r="J1959" s="5"/>
      <c r="K1959" s="3"/>
      <c r="L1959" s="13"/>
      <c r="M1959" s="9"/>
      <c r="N1959" s="9"/>
      <c r="O1959" s="13"/>
      <c r="P1959" s="11"/>
      <c r="Q1959" s="2"/>
      <c r="R1959" s="4"/>
      <c r="S1959" s="5"/>
      <c r="T1959" s="7"/>
      <c r="U1959" s="6"/>
      <c r="V1959" s="6"/>
      <c r="W1959" s="6"/>
      <c r="X1959" s="7"/>
      <c r="Y1959" s="1"/>
      <c r="Z1959" s="6"/>
      <c r="AA1959" s="7"/>
      <c r="AB1959" s="7"/>
      <c r="AC1959" s="7"/>
      <c r="AD1959" s="6"/>
      <c r="AE1959" s="8"/>
      <c r="AF1959" s="6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</row>
    <row r="1960" spans="1:212" x14ac:dyDescent="0.2">
      <c r="A1960" s="77"/>
      <c r="B1960" s="12"/>
      <c r="C1960" s="11"/>
      <c r="D1960" s="10"/>
      <c r="E1960" s="11"/>
      <c r="F1960" s="11"/>
      <c r="G1960" s="11"/>
      <c r="H1960" s="11"/>
      <c r="I1960" s="10"/>
      <c r="J1960" s="5"/>
      <c r="K1960" s="3"/>
      <c r="L1960" s="13"/>
      <c r="M1960" s="9"/>
      <c r="N1960" s="9"/>
      <c r="O1960" s="13"/>
      <c r="P1960" s="11"/>
      <c r="Q1960" s="2"/>
      <c r="R1960" s="4"/>
      <c r="S1960" s="5"/>
      <c r="T1960" s="7"/>
      <c r="U1960" s="6"/>
      <c r="V1960" s="6"/>
      <c r="W1960" s="6"/>
      <c r="X1960" s="7"/>
      <c r="Y1960" s="1"/>
      <c r="Z1960" s="6"/>
      <c r="AA1960" s="7"/>
      <c r="AB1960" s="7"/>
      <c r="AC1960" s="7"/>
      <c r="AD1960" s="6"/>
      <c r="AE1960" s="8"/>
      <c r="AF1960" s="6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</row>
    <row r="1961" spans="1:212" x14ac:dyDescent="0.2">
      <c r="A1961" s="77"/>
      <c r="B1961" s="12"/>
      <c r="C1961" s="11"/>
      <c r="D1961" s="10"/>
      <c r="E1961" s="11"/>
      <c r="F1961" s="11"/>
      <c r="G1961" s="11"/>
      <c r="H1961" s="11"/>
      <c r="I1961" s="10"/>
      <c r="J1961" s="5"/>
      <c r="K1961" s="3"/>
      <c r="L1961" s="13"/>
      <c r="M1961" s="9"/>
      <c r="N1961" s="9"/>
      <c r="O1961" s="13"/>
      <c r="P1961" s="11"/>
      <c r="Q1961" s="2"/>
      <c r="R1961" s="4"/>
      <c r="S1961" s="5"/>
      <c r="T1961" s="7"/>
      <c r="U1961" s="6"/>
      <c r="V1961" s="6"/>
      <c r="W1961" s="6"/>
      <c r="X1961" s="7"/>
      <c r="Y1961" s="1"/>
      <c r="Z1961" s="6"/>
      <c r="AA1961" s="7"/>
      <c r="AB1961" s="7"/>
      <c r="AC1961" s="7"/>
      <c r="AD1961" s="6"/>
      <c r="AE1961" s="8"/>
      <c r="AF1961" s="6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</row>
    <row r="1962" spans="1:212" x14ac:dyDescent="0.2">
      <c r="A1962" s="77"/>
      <c r="B1962" s="12"/>
      <c r="C1962" s="11"/>
      <c r="D1962" s="10"/>
      <c r="E1962" s="11"/>
      <c r="F1962" s="11"/>
      <c r="G1962" s="11"/>
      <c r="H1962" s="11"/>
      <c r="I1962" s="10"/>
      <c r="J1962" s="5"/>
      <c r="K1962" s="3"/>
      <c r="L1962" s="13"/>
      <c r="M1962" s="9"/>
      <c r="N1962" s="9"/>
      <c r="O1962" s="13"/>
      <c r="P1962" s="11"/>
      <c r="Q1962" s="2"/>
      <c r="R1962" s="4"/>
      <c r="S1962" s="5"/>
      <c r="T1962" s="7"/>
      <c r="U1962" s="6"/>
      <c r="V1962" s="6"/>
      <c r="W1962" s="6"/>
      <c r="X1962" s="7"/>
      <c r="Y1962" s="1"/>
      <c r="Z1962" s="6"/>
      <c r="AA1962" s="7"/>
      <c r="AB1962" s="7"/>
      <c r="AC1962" s="7"/>
      <c r="AD1962" s="6"/>
      <c r="AE1962" s="8"/>
      <c r="AF1962" s="6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</row>
    <row r="1963" spans="1:212" x14ac:dyDescent="0.2">
      <c r="A1963" s="77"/>
      <c r="B1963" s="12"/>
      <c r="C1963" s="11"/>
      <c r="D1963" s="10"/>
      <c r="E1963" s="11"/>
      <c r="F1963" s="11"/>
      <c r="G1963" s="11"/>
      <c r="H1963" s="11"/>
      <c r="I1963" s="10"/>
      <c r="J1963" s="5"/>
      <c r="K1963" s="3"/>
      <c r="L1963" s="13"/>
      <c r="M1963" s="9"/>
      <c r="N1963" s="9"/>
      <c r="O1963" s="13"/>
      <c r="P1963" s="11"/>
      <c r="Q1963" s="2"/>
      <c r="R1963" s="4"/>
      <c r="S1963" s="5"/>
      <c r="T1963" s="7"/>
      <c r="U1963" s="6"/>
      <c r="V1963" s="6"/>
      <c r="W1963" s="6"/>
      <c r="X1963" s="7"/>
      <c r="Y1963" s="1"/>
      <c r="Z1963" s="6"/>
      <c r="AA1963" s="7"/>
      <c r="AB1963" s="7"/>
      <c r="AC1963" s="7"/>
      <c r="AD1963" s="6"/>
      <c r="AE1963" s="8"/>
      <c r="AF1963" s="6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</row>
    <row r="1964" spans="1:212" x14ac:dyDescent="0.2">
      <c r="A1964" s="77"/>
      <c r="B1964" s="12"/>
      <c r="C1964" s="11"/>
      <c r="D1964" s="10"/>
      <c r="E1964" s="11"/>
      <c r="F1964" s="11"/>
      <c r="G1964" s="11"/>
      <c r="H1964" s="11"/>
      <c r="I1964" s="10"/>
      <c r="J1964" s="5"/>
      <c r="K1964" s="3"/>
      <c r="L1964" s="13"/>
      <c r="M1964" s="9"/>
      <c r="N1964" s="9"/>
      <c r="O1964" s="13"/>
      <c r="P1964" s="11"/>
      <c r="Q1964" s="2"/>
      <c r="R1964" s="4"/>
      <c r="S1964" s="5"/>
      <c r="T1964" s="7"/>
      <c r="U1964" s="6"/>
      <c r="V1964" s="6"/>
      <c r="W1964" s="6"/>
      <c r="X1964" s="7"/>
      <c r="Y1964" s="1"/>
      <c r="Z1964" s="6"/>
      <c r="AA1964" s="7"/>
      <c r="AB1964" s="7"/>
      <c r="AC1964" s="7"/>
      <c r="AD1964" s="6"/>
      <c r="AE1964" s="8"/>
      <c r="AF1964" s="6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</row>
    <row r="1965" spans="1:212" x14ac:dyDescent="0.2">
      <c r="A1965" s="77"/>
      <c r="B1965" s="12"/>
      <c r="C1965" s="11"/>
      <c r="D1965" s="10"/>
      <c r="E1965" s="11"/>
      <c r="F1965" s="11"/>
      <c r="G1965" s="11"/>
      <c r="H1965" s="11"/>
      <c r="I1965" s="10"/>
      <c r="J1965" s="5"/>
      <c r="K1965" s="3"/>
      <c r="L1965" s="13"/>
      <c r="M1965" s="9"/>
      <c r="N1965" s="9"/>
      <c r="O1965" s="13"/>
      <c r="P1965" s="11"/>
      <c r="Q1965" s="2"/>
      <c r="R1965" s="4"/>
      <c r="S1965" s="5"/>
      <c r="T1965" s="7"/>
      <c r="U1965" s="6"/>
      <c r="V1965" s="6"/>
      <c r="W1965" s="6"/>
      <c r="X1965" s="7"/>
      <c r="Y1965" s="1"/>
      <c r="Z1965" s="6"/>
      <c r="AA1965" s="7"/>
      <c r="AB1965" s="7"/>
      <c r="AC1965" s="7"/>
      <c r="AD1965" s="6"/>
      <c r="AE1965" s="8"/>
      <c r="AF1965" s="6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</row>
    <row r="1966" spans="1:212" x14ac:dyDescent="0.2">
      <c r="A1966" s="77"/>
      <c r="B1966" s="12"/>
      <c r="C1966" s="11"/>
      <c r="D1966" s="10"/>
      <c r="E1966" s="11"/>
      <c r="F1966" s="11"/>
      <c r="G1966" s="11"/>
      <c r="H1966" s="11"/>
      <c r="I1966" s="10"/>
      <c r="J1966" s="5"/>
      <c r="K1966" s="3"/>
      <c r="L1966" s="13"/>
      <c r="M1966" s="9"/>
      <c r="N1966" s="9"/>
      <c r="O1966" s="13"/>
      <c r="P1966" s="11"/>
      <c r="Q1966" s="2"/>
      <c r="R1966" s="4"/>
      <c r="S1966" s="5"/>
      <c r="T1966" s="7"/>
      <c r="U1966" s="6"/>
      <c r="V1966" s="6"/>
      <c r="W1966" s="6"/>
      <c r="X1966" s="7"/>
      <c r="Y1966" s="1"/>
      <c r="Z1966" s="6"/>
      <c r="AA1966" s="7"/>
      <c r="AB1966" s="7"/>
      <c r="AC1966" s="7"/>
      <c r="AD1966" s="6"/>
      <c r="AE1966" s="8"/>
      <c r="AF1966" s="6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</row>
    <row r="1967" spans="1:212" x14ac:dyDescent="0.2">
      <c r="A1967" s="77"/>
      <c r="B1967" s="12"/>
      <c r="C1967" s="11"/>
      <c r="D1967" s="10"/>
      <c r="E1967" s="11"/>
      <c r="F1967" s="11"/>
      <c r="G1967" s="11"/>
      <c r="H1967" s="11"/>
      <c r="I1967" s="10"/>
      <c r="J1967" s="5"/>
      <c r="K1967" s="3"/>
      <c r="L1967" s="13"/>
      <c r="M1967" s="9"/>
      <c r="N1967" s="9"/>
      <c r="O1967" s="13"/>
      <c r="P1967" s="11"/>
      <c r="Q1967" s="2"/>
      <c r="R1967" s="4"/>
      <c r="S1967" s="5"/>
      <c r="T1967" s="7"/>
      <c r="U1967" s="6"/>
      <c r="V1967" s="6"/>
      <c r="W1967" s="6"/>
      <c r="X1967" s="7"/>
      <c r="Y1967" s="1"/>
      <c r="Z1967" s="6"/>
      <c r="AA1967" s="7"/>
      <c r="AB1967" s="7"/>
      <c r="AC1967" s="7"/>
      <c r="AD1967" s="6"/>
      <c r="AE1967" s="8"/>
      <c r="AF1967" s="6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</row>
    <row r="1968" spans="1:212" x14ac:dyDescent="0.2">
      <c r="A1968" s="77"/>
      <c r="B1968" s="12"/>
      <c r="C1968" s="11"/>
      <c r="D1968" s="10"/>
      <c r="E1968" s="11"/>
      <c r="F1968" s="11"/>
      <c r="G1968" s="11"/>
      <c r="H1968" s="11"/>
      <c r="I1968" s="10"/>
      <c r="J1968" s="5"/>
      <c r="K1968" s="3"/>
      <c r="L1968" s="13"/>
      <c r="M1968" s="9"/>
      <c r="N1968" s="9"/>
      <c r="O1968" s="13"/>
      <c r="P1968" s="11"/>
      <c r="Q1968" s="2"/>
      <c r="R1968" s="4"/>
      <c r="S1968" s="5"/>
      <c r="T1968" s="7"/>
      <c r="U1968" s="6"/>
      <c r="V1968" s="6"/>
      <c r="W1968" s="6"/>
      <c r="X1968" s="7"/>
      <c r="Y1968" s="1"/>
      <c r="Z1968" s="6"/>
      <c r="AA1968" s="7"/>
      <c r="AB1968" s="7"/>
      <c r="AC1968" s="7"/>
      <c r="AD1968" s="6"/>
      <c r="AE1968" s="8"/>
      <c r="AF1968" s="6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</row>
    <row r="1969" spans="1:212" x14ac:dyDescent="0.2">
      <c r="A1969" s="77"/>
      <c r="B1969" s="12"/>
      <c r="C1969" s="11"/>
      <c r="D1969" s="10"/>
      <c r="E1969" s="11"/>
      <c r="F1969" s="11"/>
      <c r="G1969" s="11"/>
      <c r="H1969" s="11"/>
      <c r="I1969" s="10"/>
      <c r="J1969" s="5"/>
      <c r="K1969" s="3"/>
      <c r="L1969" s="13"/>
      <c r="M1969" s="9"/>
      <c r="N1969" s="9"/>
      <c r="O1969" s="13"/>
      <c r="P1969" s="11"/>
      <c r="Q1969" s="2"/>
      <c r="R1969" s="4"/>
      <c r="S1969" s="5"/>
      <c r="T1969" s="7"/>
      <c r="U1969" s="6"/>
      <c r="V1969" s="6"/>
      <c r="W1969" s="6"/>
      <c r="X1969" s="7"/>
      <c r="Y1969" s="1"/>
      <c r="Z1969" s="6"/>
      <c r="AA1969" s="7"/>
      <c r="AB1969" s="7"/>
      <c r="AC1969" s="7"/>
      <c r="AD1969" s="6"/>
      <c r="AE1969" s="8"/>
      <c r="AF1969" s="6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</row>
    <row r="1970" spans="1:212" x14ac:dyDescent="0.2">
      <c r="A1970" s="77"/>
      <c r="B1970" s="12"/>
      <c r="C1970" s="11"/>
      <c r="D1970" s="10"/>
      <c r="E1970" s="11"/>
      <c r="F1970" s="11"/>
      <c r="G1970" s="11"/>
      <c r="H1970" s="11"/>
      <c r="I1970" s="10"/>
      <c r="J1970" s="5"/>
      <c r="K1970" s="3"/>
      <c r="L1970" s="13"/>
      <c r="M1970" s="9"/>
      <c r="N1970" s="9"/>
      <c r="O1970" s="13"/>
      <c r="P1970" s="11"/>
      <c r="Q1970" s="2"/>
      <c r="R1970" s="4"/>
      <c r="S1970" s="5"/>
      <c r="T1970" s="7"/>
      <c r="U1970" s="6"/>
      <c r="V1970" s="6"/>
      <c r="W1970" s="6"/>
      <c r="X1970" s="7"/>
      <c r="Y1970" s="1"/>
      <c r="Z1970" s="6"/>
      <c r="AA1970" s="7"/>
      <c r="AB1970" s="7"/>
      <c r="AC1970" s="7"/>
      <c r="AD1970" s="6"/>
      <c r="AE1970" s="8"/>
      <c r="AF1970" s="6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</row>
    <row r="1971" spans="1:212" x14ac:dyDescent="0.2">
      <c r="A1971" s="77"/>
      <c r="B1971" s="12"/>
      <c r="C1971" s="11"/>
      <c r="D1971" s="10"/>
      <c r="E1971" s="11"/>
      <c r="F1971" s="11"/>
      <c r="G1971" s="11"/>
      <c r="H1971" s="11"/>
      <c r="I1971" s="10"/>
      <c r="J1971" s="5"/>
      <c r="K1971" s="3"/>
      <c r="L1971" s="13"/>
      <c r="M1971" s="9"/>
      <c r="N1971" s="9"/>
      <c r="O1971" s="13"/>
      <c r="P1971" s="11"/>
      <c r="Q1971" s="2"/>
      <c r="R1971" s="4"/>
      <c r="S1971" s="5"/>
      <c r="T1971" s="7"/>
      <c r="U1971" s="6"/>
      <c r="V1971" s="6"/>
      <c r="W1971" s="6"/>
      <c r="X1971" s="7"/>
      <c r="Y1971" s="1"/>
      <c r="Z1971" s="6"/>
      <c r="AA1971" s="7"/>
      <c r="AB1971" s="7"/>
      <c r="AC1971" s="7"/>
      <c r="AD1971" s="6"/>
      <c r="AE1971" s="8"/>
      <c r="AF1971" s="6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</row>
    <row r="1972" spans="1:212" x14ac:dyDescent="0.2">
      <c r="A1972" s="77"/>
      <c r="B1972" s="12"/>
      <c r="C1972" s="11"/>
      <c r="D1972" s="10"/>
      <c r="E1972" s="11"/>
      <c r="F1972" s="11"/>
      <c r="G1972" s="11"/>
      <c r="H1972" s="11"/>
      <c r="I1972" s="10"/>
      <c r="J1972" s="5"/>
      <c r="K1972" s="3"/>
      <c r="L1972" s="13"/>
      <c r="M1972" s="9"/>
      <c r="N1972" s="9"/>
      <c r="O1972" s="13"/>
      <c r="P1972" s="11"/>
      <c r="Q1972" s="2"/>
      <c r="R1972" s="4"/>
      <c r="S1972" s="5"/>
      <c r="T1972" s="7"/>
      <c r="U1972" s="6"/>
      <c r="V1972" s="6"/>
      <c r="W1972" s="6"/>
      <c r="X1972" s="7"/>
      <c r="Y1972" s="1"/>
      <c r="Z1972" s="6"/>
      <c r="AA1972" s="7"/>
      <c r="AB1972" s="7"/>
      <c r="AC1972" s="7"/>
      <c r="AD1972" s="6"/>
      <c r="AE1972" s="8"/>
      <c r="AF1972" s="6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</row>
    <row r="1973" spans="1:212" x14ac:dyDescent="0.2">
      <c r="A1973" s="77"/>
      <c r="B1973" s="12"/>
      <c r="C1973" s="11"/>
      <c r="D1973" s="10"/>
      <c r="E1973" s="11"/>
      <c r="F1973" s="11"/>
      <c r="G1973" s="11"/>
      <c r="H1973" s="11"/>
      <c r="I1973" s="10"/>
      <c r="J1973" s="5"/>
      <c r="K1973" s="3"/>
      <c r="L1973" s="13"/>
      <c r="M1973" s="9"/>
      <c r="N1973" s="9"/>
      <c r="O1973" s="13"/>
      <c r="P1973" s="11"/>
      <c r="Q1973" s="2"/>
      <c r="R1973" s="4"/>
      <c r="S1973" s="5"/>
      <c r="T1973" s="7"/>
      <c r="U1973" s="6"/>
      <c r="V1973" s="6"/>
      <c r="W1973" s="6"/>
      <c r="X1973" s="7"/>
      <c r="Y1973" s="1"/>
      <c r="Z1973" s="6"/>
      <c r="AA1973" s="7"/>
      <c r="AB1973" s="7"/>
      <c r="AC1973" s="7"/>
      <c r="AD1973" s="6"/>
      <c r="AE1973" s="8"/>
      <c r="AF1973" s="6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</row>
    <row r="1974" spans="1:212" x14ac:dyDescent="0.2">
      <c r="A1974" s="77"/>
      <c r="B1974" s="12"/>
      <c r="C1974" s="11"/>
      <c r="D1974" s="10"/>
      <c r="E1974" s="11"/>
      <c r="F1974" s="11"/>
      <c r="G1974" s="11"/>
      <c r="H1974" s="11"/>
      <c r="I1974" s="10"/>
      <c r="J1974" s="5"/>
      <c r="K1974" s="3"/>
      <c r="L1974" s="13"/>
      <c r="M1974" s="9"/>
      <c r="N1974" s="9"/>
      <c r="O1974" s="13"/>
      <c r="P1974" s="11"/>
      <c r="Q1974" s="2"/>
      <c r="R1974" s="4"/>
      <c r="S1974" s="5"/>
      <c r="T1974" s="7"/>
      <c r="U1974" s="6"/>
      <c r="V1974" s="6"/>
      <c r="W1974" s="6"/>
      <c r="X1974" s="7"/>
      <c r="Y1974" s="1"/>
      <c r="Z1974" s="6"/>
      <c r="AA1974" s="7"/>
      <c r="AB1974" s="7"/>
      <c r="AC1974" s="7"/>
      <c r="AD1974" s="6"/>
      <c r="AE1974" s="8"/>
      <c r="AF1974" s="6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</row>
    <row r="1975" spans="1:212" x14ac:dyDescent="0.2">
      <c r="A1975" s="77"/>
      <c r="B1975" s="12"/>
      <c r="C1975" s="11"/>
      <c r="D1975" s="10"/>
      <c r="E1975" s="11"/>
      <c r="F1975" s="11"/>
      <c r="G1975" s="11"/>
      <c r="H1975" s="11"/>
      <c r="I1975" s="10"/>
      <c r="J1975" s="5"/>
      <c r="K1975" s="3"/>
      <c r="L1975" s="13"/>
      <c r="M1975" s="9"/>
      <c r="N1975" s="9"/>
      <c r="O1975" s="13"/>
      <c r="P1975" s="11"/>
      <c r="Q1975" s="2"/>
      <c r="R1975" s="4"/>
      <c r="S1975" s="5"/>
      <c r="T1975" s="7"/>
      <c r="U1975" s="6"/>
      <c r="V1975" s="6"/>
      <c r="W1975" s="6"/>
      <c r="X1975" s="7"/>
      <c r="Y1975" s="1"/>
      <c r="Z1975" s="6"/>
      <c r="AA1975" s="7"/>
      <c r="AB1975" s="7"/>
      <c r="AC1975" s="7"/>
      <c r="AD1975" s="6"/>
      <c r="AE1975" s="8"/>
      <c r="AF1975" s="6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</row>
    <row r="1976" spans="1:212" x14ac:dyDescent="0.2">
      <c r="A1976" s="77"/>
      <c r="B1976" s="12"/>
      <c r="C1976" s="11"/>
      <c r="D1976" s="10"/>
      <c r="E1976" s="11"/>
      <c r="F1976" s="11"/>
      <c r="G1976" s="11"/>
      <c r="H1976" s="11"/>
      <c r="I1976" s="10"/>
      <c r="J1976" s="5"/>
      <c r="K1976" s="3"/>
      <c r="L1976" s="13"/>
      <c r="M1976" s="9"/>
      <c r="N1976" s="9"/>
      <c r="O1976" s="13"/>
      <c r="P1976" s="11"/>
      <c r="Q1976" s="2"/>
      <c r="R1976" s="4"/>
      <c r="S1976" s="5"/>
      <c r="T1976" s="7"/>
      <c r="U1976" s="6"/>
      <c r="V1976" s="6"/>
      <c r="W1976" s="6"/>
      <c r="X1976" s="7"/>
      <c r="Y1976" s="1"/>
      <c r="Z1976" s="6"/>
      <c r="AA1976" s="7"/>
      <c r="AB1976" s="7"/>
      <c r="AC1976" s="7"/>
      <c r="AD1976" s="6"/>
      <c r="AE1976" s="8"/>
      <c r="AF1976" s="6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</row>
    <row r="1977" spans="1:212" x14ac:dyDescent="0.2">
      <c r="A1977" s="77"/>
      <c r="B1977" s="12"/>
      <c r="C1977" s="11"/>
      <c r="D1977" s="10"/>
      <c r="E1977" s="11"/>
      <c r="F1977" s="11"/>
      <c r="G1977" s="11"/>
      <c r="H1977" s="11"/>
      <c r="I1977" s="10"/>
      <c r="J1977" s="5"/>
      <c r="K1977" s="3"/>
      <c r="L1977" s="13"/>
      <c r="M1977" s="9"/>
      <c r="N1977" s="9"/>
      <c r="O1977" s="13"/>
      <c r="P1977" s="11"/>
      <c r="Q1977" s="2"/>
      <c r="R1977" s="4"/>
      <c r="S1977" s="5"/>
      <c r="T1977" s="7"/>
      <c r="U1977" s="6"/>
      <c r="V1977" s="6"/>
      <c r="W1977" s="6"/>
      <c r="X1977" s="7"/>
      <c r="Y1977" s="1"/>
      <c r="Z1977" s="6"/>
      <c r="AA1977" s="7"/>
      <c r="AB1977" s="7"/>
      <c r="AC1977" s="7"/>
      <c r="AD1977" s="6"/>
      <c r="AE1977" s="8"/>
      <c r="AF1977" s="6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</row>
    <row r="1978" spans="1:212" x14ac:dyDescent="0.2">
      <c r="A1978" s="77"/>
      <c r="B1978" s="12"/>
      <c r="C1978" s="11"/>
      <c r="D1978" s="10"/>
      <c r="E1978" s="11"/>
      <c r="F1978" s="11"/>
      <c r="G1978" s="11"/>
      <c r="H1978" s="11"/>
      <c r="I1978" s="10"/>
      <c r="J1978" s="5"/>
      <c r="K1978" s="3"/>
      <c r="L1978" s="13"/>
      <c r="M1978" s="9"/>
      <c r="N1978" s="9"/>
      <c r="O1978" s="13"/>
      <c r="P1978" s="11"/>
      <c r="Q1978" s="2"/>
      <c r="R1978" s="4"/>
      <c r="S1978" s="5"/>
      <c r="T1978" s="7"/>
      <c r="U1978" s="6"/>
      <c r="V1978" s="6"/>
      <c r="W1978" s="6"/>
      <c r="X1978" s="7"/>
      <c r="Y1978" s="1"/>
      <c r="Z1978" s="6"/>
      <c r="AA1978" s="7"/>
      <c r="AB1978" s="7"/>
      <c r="AC1978" s="7"/>
      <c r="AD1978" s="6"/>
      <c r="AE1978" s="8"/>
      <c r="AF1978" s="6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</row>
    <row r="1979" spans="1:212" x14ac:dyDescent="0.2">
      <c r="A1979" s="77"/>
      <c r="B1979" s="12"/>
      <c r="C1979" s="11"/>
      <c r="D1979" s="10"/>
      <c r="E1979" s="11"/>
      <c r="F1979" s="11"/>
      <c r="G1979" s="11"/>
      <c r="H1979" s="11"/>
      <c r="I1979" s="10"/>
      <c r="J1979" s="5"/>
      <c r="K1979" s="3"/>
      <c r="L1979" s="13"/>
      <c r="M1979" s="9"/>
      <c r="N1979" s="9"/>
      <c r="O1979" s="13"/>
      <c r="P1979" s="11"/>
      <c r="Q1979" s="2"/>
      <c r="R1979" s="4"/>
      <c r="S1979" s="5"/>
      <c r="T1979" s="7"/>
      <c r="U1979" s="6"/>
      <c r="V1979" s="6"/>
      <c r="W1979" s="6"/>
      <c r="X1979" s="7"/>
      <c r="Y1979" s="1"/>
      <c r="Z1979" s="6"/>
      <c r="AA1979" s="7"/>
      <c r="AB1979" s="7"/>
      <c r="AC1979" s="7"/>
      <c r="AD1979" s="6"/>
      <c r="AE1979" s="8"/>
      <c r="AF1979" s="6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</row>
    <row r="1980" spans="1:212" x14ac:dyDescent="0.2">
      <c r="A1980" s="77"/>
      <c r="B1980" s="12"/>
      <c r="C1980" s="11"/>
      <c r="D1980" s="10"/>
      <c r="E1980" s="11"/>
      <c r="F1980" s="11"/>
      <c r="G1980" s="11"/>
      <c r="H1980" s="11"/>
      <c r="I1980" s="10"/>
      <c r="J1980" s="5"/>
      <c r="K1980" s="3"/>
      <c r="L1980" s="13"/>
      <c r="M1980" s="9"/>
      <c r="N1980" s="9"/>
      <c r="O1980" s="13"/>
      <c r="P1980" s="11"/>
      <c r="Q1980" s="2"/>
      <c r="R1980" s="4"/>
      <c r="S1980" s="5"/>
      <c r="T1980" s="7"/>
      <c r="U1980" s="6"/>
      <c r="V1980" s="6"/>
      <c r="W1980" s="6"/>
      <c r="X1980" s="7"/>
      <c r="Y1980" s="1"/>
      <c r="Z1980" s="6"/>
      <c r="AA1980" s="7"/>
      <c r="AB1980" s="7"/>
      <c r="AC1980" s="7"/>
      <c r="AD1980" s="6"/>
      <c r="AE1980" s="8"/>
      <c r="AF1980" s="6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</row>
    <row r="1981" spans="1:212" x14ac:dyDescent="0.2">
      <c r="A1981" s="77"/>
      <c r="B1981" s="12"/>
      <c r="C1981" s="11"/>
      <c r="D1981" s="10"/>
      <c r="E1981" s="11"/>
      <c r="F1981" s="11"/>
      <c r="G1981" s="11"/>
      <c r="H1981" s="11"/>
      <c r="I1981" s="10"/>
      <c r="J1981" s="5"/>
      <c r="K1981" s="3"/>
      <c r="L1981" s="13"/>
      <c r="M1981" s="9"/>
      <c r="N1981" s="9"/>
      <c r="O1981" s="13"/>
      <c r="P1981" s="11"/>
      <c r="Q1981" s="2"/>
      <c r="R1981" s="4"/>
      <c r="S1981" s="5"/>
      <c r="T1981" s="7"/>
      <c r="U1981" s="6"/>
      <c r="V1981" s="6"/>
      <c r="W1981" s="6"/>
      <c r="X1981" s="7"/>
      <c r="Y1981" s="1"/>
      <c r="Z1981" s="6"/>
      <c r="AA1981" s="7"/>
      <c r="AB1981" s="7"/>
      <c r="AC1981" s="7"/>
      <c r="AD1981" s="6"/>
      <c r="AE1981" s="8"/>
      <c r="AF1981" s="6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</row>
    <row r="1982" spans="1:212" x14ac:dyDescent="0.2">
      <c r="A1982" s="77"/>
      <c r="B1982" s="12"/>
      <c r="C1982" s="11"/>
      <c r="D1982" s="10"/>
      <c r="E1982" s="11"/>
      <c r="F1982" s="11"/>
      <c r="G1982" s="11"/>
      <c r="H1982" s="11"/>
      <c r="I1982" s="10"/>
      <c r="J1982" s="5"/>
      <c r="K1982" s="3"/>
      <c r="L1982" s="13"/>
      <c r="M1982" s="9"/>
      <c r="N1982" s="9"/>
      <c r="O1982" s="13"/>
      <c r="P1982" s="11"/>
      <c r="Q1982" s="2"/>
      <c r="R1982" s="4"/>
      <c r="S1982" s="5"/>
      <c r="T1982" s="7"/>
      <c r="U1982" s="6"/>
      <c r="V1982" s="6"/>
      <c r="W1982" s="6"/>
      <c r="X1982" s="7"/>
      <c r="Y1982" s="1"/>
      <c r="Z1982" s="6"/>
      <c r="AA1982" s="7"/>
      <c r="AB1982" s="7"/>
      <c r="AC1982" s="7"/>
      <c r="AD1982" s="6"/>
      <c r="AE1982" s="8"/>
      <c r="AF1982" s="6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</row>
    <row r="1983" spans="1:212" x14ac:dyDescent="0.2">
      <c r="A1983" s="77"/>
      <c r="B1983" s="12"/>
      <c r="C1983" s="11"/>
      <c r="D1983" s="10"/>
      <c r="E1983" s="11"/>
      <c r="F1983" s="11"/>
      <c r="G1983" s="11"/>
      <c r="H1983" s="11"/>
      <c r="I1983" s="10"/>
      <c r="J1983" s="5"/>
      <c r="K1983" s="3"/>
      <c r="L1983" s="13"/>
      <c r="M1983" s="9"/>
      <c r="N1983" s="9"/>
      <c r="O1983" s="13"/>
      <c r="P1983" s="11"/>
      <c r="Q1983" s="2"/>
      <c r="R1983" s="4"/>
      <c r="S1983" s="5"/>
      <c r="T1983" s="7"/>
      <c r="U1983" s="6"/>
      <c r="V1983" s="6"/>
      <c r="W1983" s="6"/>
      <c r="X1983" s="7"/>
      <c r="Y1983" s="1"/>
      <c r="Z1983" s="6"/>
      <c r="AA1983" s="7"/>
      <c r="AB1983" s="7"/>
      <c r="AC1983" s="7"/>
      <c r="AD1983" s="6"/>
      <c r="AE1983" s="8"/>
      <c r="AF1983" s="6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</row>
    <row r="1984" spans="1:212" x14ac:dyDescent="0.2">
      <c r="A1984" s="77"/>
      <c r="B1984" s="12"/>
      <c r="C1984" s="11"/>
      <c r="D1984" s="10"/>
      <c r="E1984" s="11"/>
      <c r="F1984" s="11"/>
      <c r="G1984" s="11"/>
      <c r="H1984" s="11"/>
      <c r="I1984" s="10"/>
      <c r="J1984" s="5"/>
      <c r="K1984" s="3"/>
      <c r="L1984" s="13"/>
      <c r="M1984" s="9"/>
      <c r="N1984" s="9"/>
      <c r="O1984" s="13"/>
      <c r="P1984" s="11"/>
      <c r="Q1984" s="2"/>
      <c r="R1984" s="4"/>
      <c r="S1984" s="5"/>
      <c r="T1984" s="7"/>
      <c r="U1984" s="6"/>
      <c r="V1984" s="6"/>
      <c r="W1984" s="6"/>
      <c r="X1984" s="7"/>
      <c r="Y1984" s="1"/>
      <c r="Z1984" s="6"/>
      <c r="AA1984" s="7"/>
      <c r="AB1984" s="7"/>
      <c r="AC1984" s="7"/>
      <c r="AD1984" s="6"/>
      <c r="AE1984" s="8"/>
      <c r="AF1984" s="6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</row>
    <row r="1985" spans="1:212" x14ac:dyDescent="0.2">
      <c r="A1985" s="77"/>
      <c r="B1985" s="12"/>
      <c r="C1985" s="11"/>
      <c r="D1985" s="10"/>
      <c r="E1985" s="11"/>
      <c r="F1985" s="11"/>
      <c r="G1985" s="11"/>
      <c r="H1985" s="11"/>
      <c r="I1985" s="10"/>
      <c r="J1985" s="5"/>
      <c r="K1985" s="3"/>
      <c r="L1985" s="13"/>
      <c r="M1985" s="9"/>
      <c r="N1985" s="9"/>
      <c r="O1985" s="13"/>
      <c r="P1985" s="11"/>
      <c r="Q1985" s="2"/>
      <c r="R1985" s="4"/>
      <c r="S1985" s="5"/>
      <c r="T1985" s="7"/>
      <c r="U1985" s="6"/>
      <c r="V1985" s="6"/>
      <c r="W1985" s="6"/>
      <c r="X1985" s="7"/>
      <c r="Y1985" s="1"/>
      <c r="Z1985" s="6"/>
      <c r="AA1985" s="7"/>
      <c r="AB1985" s="7"/>
      <c r="AC1985" s="7"/>
      <c r="AD1985" s="6"/>
      <c r="AE1985" s="8"/>
      <c r="AF1985" s="6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</row>
    <row r="1986" spans="1:212" x14ac:dyDescent="0.2">
      <c r="A1986" s="77"/>
      <c r="B1986" s="12"/>
      <c r="C1986" s="11"/>
      <c r="D1986" s="10"/>
      <c r="E1986" s="11"/>
      <c r="F1986" s="11"/>
      <c r="G1986" s="11"/>
      <c r="H1986" s="11"/>
      <c r="I1986" s="10"/>
      <c r="J1986" s="5"/>
      <c r="K1986" s="3"/>
      <c r="L1986" s="13"/>
      <c r="M1986" s="9"/>
      <c r="N1986" s="9"/>
      <c r="O1986" s="13"/>
      <c r="P1986" s="11"/>
      <c r="Q1986" s="2"/>
      <c r="R1986" s="4"/>
      <c r="S1986" s="5"/>
      <c r="T1986" s="7"/>
      <c r="U1986" s="6"/>
      <c r="V1986" s="6"/>
      <c r="W1986" s="6"/>
      <c r="X1986" s="7"/>
      <c r="Y1986" s="1"/>
      <c r="Z1986" s="6"/>
      <c r="AA1986" s="7"/>
      <c r="AB1986" s="7"/>
      <c r="AC1986" s="7"/>
      <c r="AD1986" s="6"/>
      <c r="AE1986" s="8"/>
      <c r="AF1986" s="6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</row>
    <row r="1987" spans="1:212" x14ac:dyDescent="0.2">
      <c r="A1987" s="77"/>
      <c r="B1987" s="12"/>
      <c r="C1987" s="11"/>
      <c r="D1987" s="10"/>
      <c r="E1987" s="11"/>
      <c r="F1987" s="11"/>
      <c r="G1987" s="11"/>
      <c r="H1987" s="11"/>
      <c r="I1987" s="10"/>
      <c r="J1987" s="5"/>
      <c r="K1987" s="3"/>
      <c r="L1987" s="13"/>
      <c r="M1987" s="9"/>
      <c r="N1987" s="9"/>
      <c r="O1987" s="13"/>
      <c r="P1987" s="11"/>
      <c r="Q1987" s="2"/>
      <c r="R1987" s="4"/>
      <c r="S1987" s="5"/>
      <c r="T1987" s="7"/>
      <c r="U1987" s="6"/>
      <c r="V1987" s="6"/>
      <c r="W1987" s="6"/>
      <c r="X1987" s="7"/>
      <c r="Y1987" s="1"/>
      <c r="Z1987" s="6"/>
      <c r="AA1987" s="7"/>
      <c r="AB1987" s="7"/>
      <c r="AC1987" s="7"/>
      <c r="AD1987" s="6"/>
      <c r="AE1987" s="8"/>
      <c r="AF1987" s="6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</row>
    <row r="1988" spans="1:212" x14ac:dyDescent="0.2">
      <c r="A1988" s="77"/>
      <c r="B1988" s="12"/>
      <c r="C1988" s="11"/>
      <c r="D1988" s="10"/>
      <c r="E1988" s="11"/>
      <c r="F1988" s="11"/>
      <c r="G1988" s="11"/>
      <c r="H1988" s="11"/>
      <c r="I1988" s="10"/>
      <c r="J1988" s="5"/>
      <c r="K1988" s="3"/>
      <c r="L1988" s="13"/>
      <c r="M1988" s="9"/>
      <c r="N1988" s="9"/>
      <c r="O1988" s="13"/>
      <c r="P1988" s="11"/>
      <c r="Q1988" s="2"/>
      <c r="R1988" s="4"/>
      <c r="S1988" s="5"/>
      <c r="T1988" s="7"/>
      <c r="U1988" s="6"/>
      <c r="V1988" s="6"/>
      <c r="W1988" s="6"/>
      <c r="X1988" s="7"/>
      <c r="Y1988" s="1"/>
      <c r="Z1988" s="6"/>
      <c r="AA1988" s="7"/>
      <c r="AB1988" s="7"/>
      <c r="AC1988" s="7"/>
      <c r="AD1988" s="6"/>
      <c r="AE1988" s="8"/>
      <c r="AF1988" s="6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</row>
    <row r="1989" spans="1:212" x14ac:dyDescent="0.2">
      <c r="A1989" s="77"/>
      <c r="B1989" s="12"/>
      <c r="C1989" s="11"/>
      <c r="D1989" s="10"/>
      <c r="E1989" s="11"/>
      <c r="F1989" s="11"/>
      <c r="G1989" s="11"/>
      <c r="H1989" s="11"/>
      <c r="I1989" s="10"/>
      <c r="J1989" s="5"/>
      <c r="K1989" s="3"/>
      <c r="L1989" s="13"/>
      <c r="M1989" s="9"/>
      <c r="N1989" s="9"/>
      <c r="O1989" s="13"/>
      <c r="P1989" s="11"/>
      <c r="Q1989" s="2"/>
      <c r="R1989" s="4"/>
      <c r="S1989" s="5"/>
      <c r="T1989" s="7"/>
      <c r="U1989" s="6"/>
      <c r="V1989" s="6"/>
      <c r="W1989" s="6"/>
      <c r="X1989" s="7"/>
      <c r="Y1989" s="1"/>
      <c r="Z1989" s="6"/>
      <c r="AA1989" s="7"/>
      <c r="AB1989" s="7"/>
      <c r="AC1989" s="7"/>
      <c r="AD1989" s="6"/>
      <c r="AE1989" s="8"/>
      <c r="AF1989" s="6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</row>
    <row r="1990" spans="1:212" x14ac:dyDescent="0.2">
      <c r="A1990" s="77"/>
      <c r="B1990" s="12"/>
      <c r="C1990" s="11"/>
      <c r="D1990" s="10"/>
      <c r="E1990" s="11"/>
      <c r="F1990" s="11"/>
      <c r="G1990" s="11"/>
      <c r="H1990" s="11"/>
      <c r="I1990" s="10"/>
      <c r="J1990" s="5"/>
      <c r="K1990" s="3"/>
      <c r="L1990" s="13"/>
      <c r="M1990" s="9"/>
      <c r="N1990" s="9"/>
      <c r="O1990" s="13"/>
      <c r="P1990" s="11"/>
      <c r="Q1990" s="2"/>
      <c r="R1990" s="4"/>
      <c r="S1990" s="5"/>
      <c r="T1990" s="7"/>
      <c r="U1990" s="6"/>
      <c r="V1990" s="6"/>
      <c r="W1990" s="6"/>
      <c r="X1990" s="7"/>
      <c r="Y1990" s="1"/>
      <c r="Z1990" s="6"/>
      <c r="AA1990" s="7"/>
      <c r="AB1990" s="7"/>
      <c r="AC1990" s="7"/>
      <c r="AD1990" s="6"/>
      <c r="AE1990" s="8"/>
      <c r="AF1990" s="6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</row>
    <row r="1991" spans="1:212" x14ac:dyDescent="0.2">
      <c r="A1991" s="77"/>
      <c r="B1991" s="12"/>
      <c r="C1991" s="11"/>
      <c r="D1991" s="10"/>
      <c r="E1991" s="11"/>
      <c r="F1991" s="11"/>
      <c r="G1991" s="11"/>
      <c r="H1991" s="11"/>
      <c r="I1991" s="10"/>
      <c r="J1991" s="5"/>
      <c r="K1991" s="3"/>
      <c r="L1991" s="13"/>
      <c r="M1991" s="9"/>
      <c r="N1991" s="9"/>
      <c r="O1991" s="13"/>
      <c r="P1991" s="11"/>
      <c r="Q1991" s="2"/>
      <c r="R1991" s="4"/>
      <c r="S1991" s="5"/>
      <c r="T1991" s="7"/>
      <c r="U1991" s="6"/>
      <c r="V1991" s="6"/>
      <c r="W1991" s="6"/>
      <c r="X1991" s="7"/>
      <c r="Y1991" s="1"/>
      <c r="Z1991" s="6"/>
      <c r="AA1991" s="7"/>
      <c r="AB1991" s="7"/>
      <c r="AC1991" s="7"/>
      <c r="AD1991" s="6"/>
      <c r="AE1991" s="8"/>
      <c r="AF1991" s="6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</row>
    <row r="1992" spans="1:212" x14ac:dyDescent="0.2">
      <c r="A1992" s="77"/>
      <c r="B1992" s="12"/>
      <c r="C1992" s="11"/>
      <c r="D1992" s="10"/>
      <c r="E1992" s="11"/>
      <c r="F1992" s="11"/>
      <c r="G1992" s="11"/>
      <c r="H1992" s="11"/>
      <c r="I1992" s="10"/>
      <c r="J1992" s="5"/>
      <c r="K1992" s="3"/>
      <c r="L1992" s="13"/>
      <c r="M1992" s="9"/>
      <c r="N1992" s="9"/>
      <c r="O1992" s="13"/>
      <c r="P1992" s="11"/>
      <c r="Q1992" s="2"/>
      <c r="R1992" s="4"/>
      <c r="S1992" s="5"/>
      <c r="T1992" s="7"/>
      <c r="U1992" s="6"/>
      <c r="V1992" s="6"/>
      <c r="W1992" s="6"/>
      <c r="X1992" s="7"/>
      <c r="Y1992" s="1"/>
      <c r="Z1992" s="6"/>
      <c r="AA1992" s="7"/>
      <c r="AB1992" s="7"/>
      <c r="AC1992" s="7"/>
      <c r="AD1992" s="6"/>
      <c r="AE1992" s="8"/>
      <c r="AF1992" s="6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</row>
    <row r="1993" spans="1:212" x14ac:dyDescent="0.2">
      <c r="A1993" s="77"/>
      <c r="B1993" s="12"/>
      <c r="C1993" s="11"/>
      <c r="D1993" s="10"/>
      <c r="E1993" s="11"/>
      <c r="F1993" s="11"/>
      <c r="G1993" s="11"/>
      <c r="H1993" s="11"/>
      <c r="I1993" s="10"/>
      <c r="J1993" s="5"/>
      <c r="K1993" s="3"/>
      <c r="L1993" s="13"/>
      <c r="M1993" s="9"/>
      <c r="N1993" s="9"/>
      <c r="O1993" s="13"/>
      <c r="P1993" s="11"/>
      <c r="Q1993" s="2"/>
      <c r="R1993" s="4"/>
      <c r="S1993" s="5"/>
      <c r="T1993" s="7"/>
      <c r="U1993" s="6"/>
      <c r="V1993" s="6"/>
      <c r="W1993" s="6"/>
      <c r="X1993" s="7"/>
      <c r="Y1993" s="1"/>
      <c r="Z1993" s="6"/>
      <c r="AA1993" s="7"/>
      <c r="AB1993" s="7"/>
      <c r="AC1993" s="7"/>
      <c r="AD1993" s="6"/>
      <c r="AE1993" s="8"/>
      <c r="AF1993" s="6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</row>
    <row r="1994" spans="1:212" x14ac:dyDescent="0.2">
      <c r="A1994" s="77"/>
      <c r="B1994" s="12"/>
      <c r="C1994" s="11"/>
      <c r="D1994" s="10"/>
      <c r="E1994" s="11"/>
      <c r="F1994" s="11"/>
      <c r="G1994" s="11"/>
      <c r="H1994" s="11"/>
      <c r="I1994" s="10"/>
      <c r="J1994" s="5"/>
      <c r="K1994" s="3"/>
      <c r="L1994" s="13"/>
      <c r="M1994" s="9"/>
      <c r="N1994" s="9"/>
      <c r="O1994" s="13"/>
      <c r="P1994" s="11"/>
      <c r="Q1994" s="2"/>
      <c r="R1994" s="4"/>
      <c r="S1994" s="5"/>
      <c r="T1994" s="7"/>
      <c r="U1994" s="6"/>
      <c r="V1994" s="6"/>
      <c r="W1994" s="6"/>
      <c r="X1994" s="7"/>
      <c r="Y1994" s="1"/>
      <c r="Z1994" s="6"/>
      <c r="AA1994" s="7"/>
      <c r="AB1994" s="7"/>
      <c r="AC1994" s="7"/>
      <c r="AD1994" s="6"/>
      <c r="AE1994" s="8"/>
      <c r="AF1994" s="6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</row>
    <row r="1995" spans="1:212" x14ac:dyDescent="0.2">
      <c r="A1995" s="77"/>
      <c r="B1995" s="12"/>
      <c r="C1995" s="11"/>
      <c r="D1995" s="10"/>
      <c r="E1995" s="11"/>
      <c r="F1995" s="11"/>
      <c r="G1995" s="11"/>
      <c r="H1995" s="11"/>
      <c r="I1995" s="10"/>
      <c r="J1995" s="5"/>
      <c r="K1995" s="3"/>
      <c r="L1995" s="13"/>
      <c r="M1995" s="9"/>
      <c r="N1995" s="9"/>
      <c r="O1995" s="13"/>
      <c r="P1995" s="11"/>
      <c r="Q1995" s="2"/>
      <c r="R1995" s="4"/>
      <c r="S1995" s="5"/>
      <c r="T1995" s="7"/>
      <c r="U1995" s="6"/>
      <c r="V1995" s="6"/>
      <c r="W1995" s="6"/>
      <c r="X1995" s="7"/>
      <c r="Y1995" s="1"/>
      <c r="Z1995" s="6"/>
      <c r="AA1995" s="7"/>
      <c r="AB1995" s="7"/>
      <c r="AC1995" s="7"/>
      <c r="AD1995" s="6"/>
      <c r="AE1995" s="8"/>
      <c r="AF1995" s="6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</row>
    <row r="1996" spans="1:212" x14ac:dyDescent="0.2">
      <c r="A1996" s="77"/>
      <c r="B1996" s="12"/>
      <c r="C1996" s="11"/>
      <c r="D1996" s="10"/>
      <c r="E1996" s="11"/>
      <c r="F1996" s="11"/>
      <c r="G1996" s="11"/>
      <c r="H1996" s="11"/>
      <c r="I1996" s="10"/>
      <c r="J1996" s="5"/>
      <c r="K1996" s="3"/>
      <c r="L1996" s="13"/>
      <c r="M1996" s="9"/>
      <c r="N1996" s="9"/>
      <c r="O1996" s="13"/>
      <c r="P1996" s="11"/>
      <c r="Q1996" s="2"/>
      <c r="R1996" s="4"/>
      <c r="S1996" s="5"/>
      <c r="T1996" s="7"/>
      <c r="U1996" s="6"/>
      <c r="V1996" s="6"/>
      <c r="W1996" s="6"/>
      <c r="X1996" s="7"/>
      <c r="Y1996" s="1"/>
      <c r="Z1996" s="6"/>
      <c r="AA1996" s="7"/>
      <c r="AB1996" s="7"/>
      <c r="AC1996" s="7"/>
      <c r="AD1996" s="6"/>
      <c r="AE1996" s="8"/>
      <c r="AF1996" s="6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</row>
    <row r="1997" spans="1:212" x14ac:dyDescent="0.2">
      <c r="A1997" s="77"/>
      <c r="B1997" s="12"/>
      <c r="C1997" s="11"/>
      <c r="D1997" s="10"/>
      <c r="E1997" s="11"/>
      <c r="F1997" s="11"/>
      <c r="G1997" s="11"/>
      <c r="H1997" s="11"/>
      <c r="I1997" s="10"/>
      <c r="J1997" s="5"/>
      <c r="K1997" s="3"/>
      <c r="L1997" s="13"/>
      <c r="M1997" s="9"/>
      <c r="N1997" s="9"/>
      <c r="O1997" s="13"/>
      <c r="P1997" s="11"/>
      <c r="Q1997" s="2"/>
      <c r="R1997" s="4"/>
      <c r="S1997" s="5"/>
      <c r="T1997" s="7"/>
      <c r="U1997" s="6"/>
      <c r="V1997" s="6"/>
      <c r="W1997" s="6"/>
      <c r="X1997" s="7"/>
      <c r="Y1997" s="1"/>
      <c r="Z1997" s="6"/>
      <c r="AA1997" s="7"/>
      <c r="AB1997" s="7"/>
      <c r="AC1997" s="7"/>
      <c r="AD1997" s="6"/>
      <c r="AE1997" s="8"/>
      <c r="AF1997" s="6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</row>
    <row r="1998" spans="1:212" x14ac:dyDescent="0.2">
      <c r="A1998" s="77"/>
      <c r="B1998" s="12"/>
      <c r="C1998" s="11"/>
      <c r="D1998" s="10"/>
      <c r="E1998" s="11"/>
      <c r="F1998" s="11"/>
      <c r="G1998" s="11"/>
      <c r="H1998" s="11"/>
      <c r="I1998" s="10"/>
      <c r="J1998" s="5"/>
      <c r="K1998" s="3"/>
      <c r="L1998" s="13"/>
      <c r="M1998" s="9"/>
      <c r="N1998" s="9"/>
      <c r="O1998" s="13"/>
      <c r="P1998" s="11"/>
      <c r="Q1998" s="2"/>
      <c r="R1998" s="4"/>
      <c r="S1998" s="5"/>
      <c r="T1998" s="7"/>
      <c r="U1998" s="6"/>
      <c r="V1998" s="6"/>
      <c r="W1998" s="6"/>
      <c r="X1998" s="7"/>
      <c r="Y1998" s="1"/>
      <c r="Z1998" s="6"/>
      <c r="AA1998" s="7"/>
      <c r="AB1998" s="7"/>
      <c r="AC1998" s="7"/>
      <c r="AD1998" s="6"/>
      <c r="AE1998" s="8"/>
      <c r="AF1998" s="6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</row>
    <row r="1999" spans="1:212" x14ac:dyDescent="0.2">
      <c r="A1999" s="77"/>
      <c r="B1999" s="12"/>
      <c r="C1999" s="11"/>
      <c r="D1999" s="10"/>
      <c r="E1999" s="11"/>
      <c r="F1999" s="11"/>
      <c r="G1999" s="11"/>
      <c r="H1999" s="11"/>
      <c r="I1999" s="10"/>
      <c r="J1999" s="5"/>
      <c r="K1999" s="3"/>
      <c r="L1999" s="13"/>
      <c r="M1999" s="9"/>
      <c r="N1999" s="9"/>
      <c r="O1999" s="13"/>
      <c r="P1999" s="11"/>
      <c r="Q1999" s="2"/>
      <c r="R1999" s="4"/>
      <c r="S1999" s="5"/>
      <c r="T1999" s="7"/>
      <c r="U1999" s="6"/>
      <c r="V1999" s="6"/>
      <c r="W1999" s="6"/>
      <c r="X1999" s="7"/>
      <c r="Y1999" s="1"/>
      <c r="Z1999" s="6"/>
      <c r="AA1999" s="7"/>
      <c r="AB1999" s="7"/>
      <c r="AC1999" s="7"/>
      <c r="AD1999" s="6"/>
      <c r="AE1999" s="8"/>
      <c r="AF1999" s="6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</row>
    <row r="2000" spans="1:212" x14ac:dyDescent="0.2">
      <c r="A2000" s="77"/>
      <c r="B2000" s="12"/>
      <c r="C2000" s="11"/>
      <c r="D2000" s="10"/>
      <c r="E2000" s="11"/>
      <c r="F2000" s="11"/>
      <c r="G2000" s="11"/>
      <c r="H2000" s="11"/>
      <c r="I2000" s="10"/>
      <c r="J2000" s="5"/>
      <c r="K2000" s="3"/>
      <c r="L2000" s="13"/>
      <c r="M2000" s="9"/>
      <c r="N2000" s="9"/>
      <c r="O2000" s="13"/>
      <c r="P2000" s="11"/>
      <c r="Q2000" s="2"/>
      <c r="R2000" s="4"/>
      <c r="S2000" s="5"/>
      <c r="T2000" s="7"/>
      <c r="U2000" s="6"/>
      <c r="V2000" s="6"/>
      <c r="W2000" s="6"/>
      <c r="X2000" s="7"/>
      <c r="Y2000" s="1"/>
      <c r="Z2000" s="6"/>
      <c r="AA2000" s="7"/>
      <c r="AB2000" s="7"/>
      <c r="AC2000" s="7"/>
      <c r="AD2000" s="6"/>
      <c r="AE2000" s="8"/>
      <c r="AF2000" s="6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</row>
    <row r="2001" spans="1:212" x14ac:dyDescent="0.2">
      <c r="A2001" s="77"/>
      <c r="B2001" s="12"/>
      <c r="C2001" s="11"/>
      <c r="D2001" s="10"/>
      <c r="E2001" s="11"/>
      <c r="F2001" s="11"/>
      <c r="G2001" s="11"/>
      <c r="H2001" s="11"/>
      <c r="I2001" s="10"/>
      <c r="J2001" s="5"/>
      <c r="K2001" s="3"/>
      <c r="L2001" s="13"/>
      <c r="M2001" s="9"/>
      <c r="N2001" s="9"/>
      <c r="O2001" s="13"/>
      <c r="P2001" s="11"/>
      <c r="Q2001" s="2"/>
      <c r="R2001" s="4"/>
      <c r="S2001" s="5"/>
      <c r="T2001" s="7"/>
      <c r="U2001" s="6"/>
      <c r="V2001" s="6"/>
      <c r="W2001" s="6"/>
      <c r="X2001" s="7"/>
      <c r="Y2001" s="1"/>
      <c r="Z2001" s="6"/>
      <c r="AA2001" s="7"/>
      <c r="AB2001" s="7"/>
      <c r="AC2001" s="7"/>
      <c r="AD2001" s="6"/>
      <c r="AE2001" s="8"/>
      <c r="AF2001" s="6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</row>
    <row r="2002" spans="1:212" x14ac:dyDescent="0.2">
      <c r="A2002" s="77"/>
      <c r="B2002" s="12"/>
      <c r="C2002" s="11"/>
      <c r="D2002" s="10"/>
      <c r="E2002" s="11"/>
      <c r="F2002" s="11"/>
      <c r="G2002" s="11"/>
      <c r="H2002" s="11"/>
      <c r="I2002" s="10"/>
      <c r="J2002" s="5"/>
      <c r="K2002" s="3"/>
      <c r="L2002" s="13"/>
      <c r="M2002" s="9"/>
      <c r="N2002" s="9"/>
      <c r="O2002" s="13"/>
      <c r="P2002" s="11"/>
      <c r="Q2002" s="2"/>
      <c r="R2002" s="4"/>
      <c r="S2002" s="5"/>
      <c r="T2002" s="7"/>
      <c r="U2002" s="6"/>
      <c r="V2002" s="6"/>
      <c r="W2002" s="6"/>
      <c r="X2002" s="7"/>
      <c r="Y2002" s="1"/>
      <c r="Z2002" s="6"/>
      <c r="AA2002" s="7"/>
      <c r="AB2002" s="7"/>
      <c r="AC2002" s="7"/>
      <c r="AD2002" s="6"/>
      <c r="AE2002" s="8"/>
      <c r="AF2002" s="6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</row>
    <row r="2003" spans="1:212" x14ac:dyDescent="0.2">
      <c r="A2003" s="77"/>
      <c r="B2003" s="12"/>
      <c r="C2003" s="11"/>
      <c r="D2003" s="10"/>
      <c r="E2003" s="11"/>
      <c r="F2003" s="11"/>
      <c r="G2003" s="11"/>
      <c r="H2003" s="11"/>
      <c r="I2003" s="10"/>
      <c r="J2003" s="5"/>
      <c r="K2003" s="3"/>
      <c r="L2003" s="13"/>
      <c r="M2003" s="9"/>
      <c r="N2003" s="9"/>
      <c r="O2003" s="13"/>
      <c r="P2003" s="11"/>
      <c r="Q2003" s="2"/>
      <c r="R2003" s="4"/>
      <c r="S2003" s="5"/>
      <c r="T2003" s="7"/>
      <c r="U2003" s="6"/>
      <c r="V2003" s="6"/>
      <c r="W2003" s="6"/>
      <c r="X2003" s="7"/>
      <c r="Y2003" s="1"/>
      <c r="Z2003" s="6"/>
      <c r="AA2003" s="7"/>
      <c r="AB2003" s="7"/>
      <c r="AC2003" s="7"/>
      <c r="AD2003" s="6"/>
      <c r="AE2003" s="8"/>
      <c r="AF2003" s="6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</row>
    <row r="2004" spans="1:212" x14ac:dyDescent="0.2">
      <c r="A2004" s="77"/>
      <c r="B2004" s="12"/>
      <c r="C2004" s="11"/>
      <c r="D2004" s="10"/>
      <c r="E2004" s="11"/>
      <c r="F2004" s="11"/>
      <c r="G2004" s="11"/>
      <c r="H2004" s="11"/>
      <c r="I2004" s="10"/>
      <c r="J2004" s="5"/>
      <c r="K2004" s="3"/>
      <c r="L2004" s="13"/>
      <c r="M2004" s="9"/>
      <c r="N2004" s="9"/>
      <c r="O2004" s="13"/>
      <c r="P2004" s="11"/>
      <c r="Q2004" s="2"/>
      <c r="R2004" s="4"/>
      <c r="S2004" s="5"/>
      <c r="T2004" s="7"/>
      <c r="U2004" s="6"/>
      <c r="V2004" s="6"/>
      <c r="W2004" s="6"/>
      <c r="X2004" s="7"/>
      <c r="Y2004" s="1"/>
      <c r="Z2004" s="6"/>
      <c r="AA2004" s="7"/>
      <c r="AB2004" s="7"/>
      <c r="AC2004" s="7"/>
      <c r="AD2004" s="6"/>
      <c r="AE2004" s="8"/>
      <c r="AF2004" s="6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</row>
    <row r="2005" spans="1:212" x14ac:dyDescent="0.2">
      <c r="A2005" s="77"/>
      <c r="B2005" s="12"/>
      <c r="C2005" s="11"/>
      <c r="D2005" s="10"/>
      <c r="E2005" s="11"/>
      <c r="F2005" s="11"/>
      <c r="G2005" s="11"/>
      <c r="H2005" s="11"/>
      <c r="I2005" s="10"/>
      <c r="J2005" s="5"/>
      <c r="K2005" s="3"/>
      <c r="L2005" s="13"/>
      <c r="M2005" s="9"/>
      <c r="N2005" s="9"/>
      <c r="O2005" s="13"/>
      <c r="P2005" s="11"/>
      <c r="Q2005" s="2"/>
      <c r="R2005" s="4"/>
      <c r="S2005" s="5"/>
      <c r="T2005" s="7"/>
      <c r="U2005" s="6"/>
      <c r="V2005" s="6"/>
      <c r="W2005" s="6"/>
      <c r="X2005" s="7"/>
      <c r="Y2005" s="1"/>
      <c r="Z2005" s="6"/>
      <c r="AA2005" s="7"/>
      <c r="AB2005" s="7"/>
      <c r="AC2005" s="7"/>
      <c r="AD2005" s="6"/>
      <c r="AE2005" s="8"/>
      <c r="AF2005" s="6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</row>
    <row r="2006" spans="1:212" x14ac:dyDescent="0.2">
      <c r="A2006" s="77"/>
      <c r="B2006" s="12"/>
      <c r="C2006" s="11"/>
      <c r="D2006" s="10"/>
      <c r="E2006" s="11"/>
      <c r="F2006" s="11"/>
      <c r="G2006" s="11"/>
      <c r="H2006" s="11"/>
      <c r="I2006" s="10"/>
      <c r="J2006" s="5"/>
      <c r="K2006" s="3"/>
      <c r="L2006" s="13"/>
      <c r="M2006" s="9"/>
      <c r="N2006" s="9"/>
      <c r="O2006" s="13"/>
      <c r="P2006" s="11"/>
      <c r="Q2006" s="2"/>
      <c r="R2006" s="4"/>
      <c r="S2006" s="5"/>
      <c r="T2006" s="7"/>
      <c r="U2006" s="6"/>
      <c r="V2006" s="6"/>
      <c r="W2006" s="6"/>
      <c r="X2006" s="7"/>
      <c r="Y2006" s="1"/>
      <c r="Z2006" s="6"/>
      <c r="AA2006" s="7"/>
      <c r="AB2006" s="7"/>
      <c r="AC2006" s="7"/>
      <c r="AD2006" s="6"/>
      <c r="AE2006" s="8"/>
      <c r="AF2006" s="6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</row>
    <row r="2007" spans="1:212" x14ac:dyDescent="0.2">
      <c r="A2007" s="77"/>
      <c r="B2007" s="12"/>
      <c r="C2007" s="11"/>
      <c r="D2007" s="10"/>
      <c r="E2007" s="11"/>
      <c r="F2007" s="11"/>
      <c r="G2007" s="11"/>
      <c r="H2007" s="11"/>
      <c r="I2007" s="10"/>
      <c r="J2007" s="5"/>
      <c r="K2007" s="3"/>
      <c r="L2007" s="13"/>
      <c r="M2007" s="9"/>
      <c r="N2007" s="9"/>
      <c r="O2007" s="13"/>
      <c r="P2007" s="11"/>
      <c r="Q2007" s="2"/>
      <c r="R2007" s="4"/>
      <c r="S2007" s="5"/>
      <c r="T2007" s="7"/>
      <c r="U2007" s="6"/>
      <c r="V2007" s="6"/>
      <c r="W2007" s="6"/>
      <c r="X2007" s="7"/>
      <c r="Y2007" s="1"/>
      <c r="Z2007" s="6"/>
      <c r="AA2007" s="7"/>
      <c r="AB2007" s="7"/>
      <c r="AC2007" s="7"/>
      <c r="AD2007" s="6"/>
      <c r="AE2007" s="8"/>
      <c r="AF2007" s="6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</row>
    <row r="2008" spans="1:212" x14ac:dyDescent="0.2">
      <c r="A2008" s="77"/>
      <c r="B2008" s="12"/>
      <c r="C2008" s="11"/>
      <c r="D2008" s="10"/>
      <c r="E2008" s="11"/>
      <c r="F2008" s="11"/>
      <c r="G2008" s="11"/>
      <c r="H2008" s="11"/>
      <c r="I2008" s="10"/>
      <c r="J2008" s="5"/>
      <c r="K2008" s="3"/>
      <c r="L2008" s="13"/>
      <c r="M2008" s="9"/>
      <c r="N2008" s="9"/>
      <c r="O2008" s="13"/>
      <c r="P2008" s="11"/>
      <c r="Q2008" s="2"/>
      <c r="R2008" s="4"/>
      <c r="S2008" s="5"/>
      <c r="T2008" s="7"/>
      <c r="U2008" s="6"/>
      <c r="V2008" s="6"/>
      <c r="W2008" s="6"/>
      <c r="X2008" s="7"/>
      <c r="Y2008" s="1"/>
      <c r="Z2008" s="6"/>
      <c r="AA2008" s="7"/>
      <c r="AB2008" s="7"/>
      <c r="AC2008" s="7"/>
      <c r="AD2008" s="6"/>
      <c r="AE2008" s="8"/>
      <c r="AF2008" s="6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</row>
    <row r="2009" spans="1:212" x14ac:dyDescent="0.2">
      <c r="A2009" s="77"/>
      <c r="B2009" s="12"/>
      <c r="C2009" s="11"/>
      <c r="D2009" s="10"/>
      <c r="E2009" s="11"/>
      <c r="F2009" s="11"/>
      <c r="G2009" s="11"/>
      <c r="H2009" s="11"/>
      <c r="I2009" s="10"/>
      <c r="J2009" s="5"/>
      <c r="K2009" s="3"/>
      <c r="L2009" s="13"/>
      <c r="M2009" s="9"/>
      <c r="N2009" s="9"/>
      <c r="O2009" s="13"/>
      <c r="P2009" s="11"/>
      <c r="Q2009" s="2"/>
      <c r="R2009" s="4"/>
      <c r="S2009" s="5"/>
      <c r="T2009" s="7"/>
      <c r="U2009" s="6"/>
      <c r="V2009" s="6"/>
      <c r="W2009" s="6"/>
      <c r="X2009" s="7"/>
      <c r="Y2009" s="1"/>
      <c r="Z2009" s="6"/>
      <c r="AA2009" s="7"/>
      <c r="AB2009" s="7"/>
      <c r="AC2009" s="7"/>
      <c r="AD2009" s="6"/>
      <c r="AE2009" s="8"/>
      <c r="AF2009" s="6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</row>
    <row r="2010" spans="1:212" x14ac:dyDescent="0.2">
      <c r="A2010" s="77"/>
      <c r="B2010" s="12"/>
      <c r="C2010" s="11"/>
      <c r="D2010" s="10"/>
      <c r="E2010" s="11"/>
      <c r="F2010" s="11"/>
      <c r="G2010" s="11"/>
      <c r="H2010" s="11"/>
      <c r="I2010" s="10"/>
      <c r="J2010" s="5"/>
      <c r="K2010" s="3"/>
      <c r="L2010" s="13"/>
      <c r="M2010" s="9"/>
      <c r="N2010" s="9"/>
      <c r="O2010" s="13"/>
      <c r="P2010" s="11"/>
      <c r="Q2010" s="2"/>
      <c r="R2010" s="4"/>
      <c r="S2010" s="5"/>
      <c r="T2010" s="7"/>
      <c r="U2010" s="6"/>
      <c r="V2010" s="6"/>
      <c r="W2010" s="6"/>
      <c r="X2010" s="7"/>
      <c r="Y2010" s="1"/>
      <c r="Z2010" s="6"/>
      <c r="AA2010" s="7"/>
      <c r="AB2010" s="7"/>
      <c r="AC2010" s="7"/>
      <c r="AD2010" s="6"/>
      <c r="AE2010" s="8"/>
      <c r="AF2010" s="6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</row>
    <row r="2011" spans="1:212" x14ac:dyDescent="0.2">
      <c r="A2011" s="77"/>
      <c r="B2011" s="12"/>
      <c r="C2011" s="11"/>
      <c r="D2011" s="10"/>
      <c r="E2011" s="11"/>
      <c r="F2011" s="11"/>
      <c r="G2011" s="11"/>
      <c r="H2011" s="11"/>
      <c r="I2011" s="10"/>
      <c r="J2011" s="5"/>
      <c r="K2011" s="3"/>
      <c r="L2011" s="13"/>
      <c r="M2011" s="9"/>
      <c r="N2011" s="9"/>
      <c r="O2011" s="13"/>
      <c r="P2011" s="11"/>
      <c r="Q2011" s="2"/>
      <c r="R2011" s="4"/>
      <c r="S2011" s="5"/>
      <c r="T2011" s="7"/>
      <c r="U2011" s="6"/>
      <c r="V2011" s="6"/>
      <c r="W2011" s="6"/>
      <c r="X2011" s="7"/>
      <c r="Y2011" s="1"/>
      <c r="Z2011" s="6"/>
      <c r="AA2011" s="7"/>
      <c r="AB2011" s="7"/>
      <c r="AC2011" s="7"/>
      <c r="AD2011" s="6"/>
      <c r="AE2011" s="8"/>
      <c r="AF2011" s="6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</row>
    <row r="2012" spans="1:212" x14ac:dyDescent="0.2">
      <c r="A2012" s="77"/>
      <c r="B2012" s="12"/>
      <c r="C2012" s="11"/>
      <c r="D2012" s="10"/>
      <c r="E2012" s="11"/>
      <c r="F2012" s="11"/>
      <c r="G2012" s="11"/>
      <c r="H2012" s="11"/>
      <c r="I2012" s="10"/>
      <c r="J2012" s="5"/>
      <c r="K2012" s="3"/>
      <c r="L2012" s="13"/>
      <c r="M2012" s="9"/>
      <c r="N2012" s="9"/>
      <c r="O2012" s="13"/>
      <c r="P2012" s="11"/>
      <c r="Q2012" s="2"/>
      <c r="R2012" s="4"/>
      <c r="S2012" s="5"/>
      <c r="T2012" s="7"/>
      <c r="U2012" s="6"/>
      <c r="V2012" s="6"/>
      <c r="W2012" s="6"/>
      <c r="X2012" s="7"/>
      <c r="Y2012" s="1"/>
      <c r="Z2012" s="6"/>
      <c r="AA2012" s="7"/>
      <c r="AB2012" s="7"/>
      <c r="AC2012" s="7"/>
      <c r="AD2012" s="6"/>
      <c r="AE2012" s="8"/>
      <c r="AF2012" s="6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</row>
    <row r="2013" spans="1:212" x14ac:dyDescent="0.2">
      <c r="A2013" s="77"/>
      <c r="B2013" s="12"/>
      <c r="C2013" s="11"/>
      <c r="D2013" s="10"/>
      <c r="E2013" s="11"/>
      <c r="F2013" s="11"/>
      <c r="G2013" s="11"/>
      <c r="H2013" s="11"/>
      <c r="I2013" s="10"/>
      <c r="J2013" s="5"/>
      <c r="K2013" s="3"/>
      <c r="L2013" s="13"/>
      <c r="M2013" s="9"/>
      <c r="N2013" s="9"/>
      <c r="O2013" s="13"/>
      <c r="P2013" s="11"/>
      <c r="Q2013" s="2"/>
      <c r="R2013" s="4"/>
      <c r="S2013" s="5"/>
      <c r="T2013" s="7"/>
      <c r="U2013" s="6"/>
      <c r="V2013" s="6"/>
      <c r="W2013" s="6"/>
      <c r="X2013" s="7"/>
      <c r="Y2013" s="1"/>
      <c r="Z2013" s="6"/>
      <c r="AA2013" s="7"/>
      <c r="AB2013" s="7"/>
      <c r="AC2013" s="7"/>
      <c r="AD2013" s="6"/>
      <c r="AE2013" s="8"/>
      <c r="AF2013" s="6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</row>
    <row r="2014" spans="1:212" x14ac:dyDescent="0.2">
      <c r="A2014" s="77"/>
      <c r="B2014" s="12"/>
      <c r="C2014" s="11"/>
      <c r="D2014" s="10"/>
      <c r="E2014" s="11"/>
      <c r="F2014" s="11"/>
      <c r="G2014" s="11"/>
      <c r="H2014" s="11"/>
      <c r="I2014" s="10"/>
      <c r="J2014" s="5"/>
      <c r="K2014" s="3"/>
      <c r="L2014" s="13"/>
      <c r="M2014" s="9"/>
      <c r="N2014" s="9"/>
      <c r="O2014" s="13"/>
      <c r="P2014" s="11"/>
      <c r="Q2014" s="2"/>
      <c r="R2014" s="4"/>
      <c r="S2014" s="5"/>
      <c r="T2014" s="7"/>
      <c r="U2014" s="6"/>
      <c r="V2014" s="6"/>
      <c r="W2014" s="6"/>
      <c r="X2014" s="7"/>
      <c r="Y2014" s="1"/>
      <c r="Z2014" s="6"/>
      <c r="AA2014" s="7"/>
      <c r="AB2014" s="7"/>
      <c r="AC2014" s="7"/>
      <c r="AD2014" s="6"/>
      <c r="AE2014" s="8"/>
      <c r="AF2014" s="6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</row>
    <row r="2015" spans="1:212" x14ac:dyDescent="0.2">
      <c r="A2015" s="77"/>
      <c r="B2015" s="12"/>
      <c r="C2015" s="11"/>
      <c r="D2015" s="10"/>
      <c r="E2015" s="11"/>
      <c r="F2015" s="11"/>
      <c r="G2015" s="11"/>
      <c r="H2015" s="11"/>
      <c r="I2015" s="10"/>
      <c r="J2015" s="5"/>
      <c r="K2015" s="3"/>
      <c r="L2015" s="13"/>
      <c r="M2015" s="9"/>
      <c r="N2015" s="9"/>
      <c r="O2015" s="13"/>
      <c r="P2015" s="11"/>
      <c r="Q2015" s="2"/>
      <c r="R2015" s="4"/>
      <c r="S2015" s="5"/>
      <c r="T2015" s="7"/>
      <c r="U2015" s="6"/>
      <c r="V2015" s="6"/>
      <c r="W2015" s="6"/>
      <c r="X2015" s="7"/>
      <c r="Y2015" s="1"/>
      <c r="Z2015" s="6"/>
      <c r="AA2015" s="7"/>
      <c r="AB2015" s="7"/>
      <c r="AC2015" s="7"/>
      <c r="AD2015" s="6"/>
      <c r="AE2015" s="8"/>
      <c r="AF2015" s="6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</row>
    <row r="2016" spans="1:212" x14ac:dyDescent="0.2">
      <c r="A2016" s="77"/>
      <c r="B2016" s="12"/>
      <c r="C2016" s="11"/>
      <c r="D2016" s="10"/>
      <c r="E2016" s="11"/>
      <c r="F2016" s="11"/>
      <c r="G2016" s="11"/>
      <c r="H2016" s="11"/>
      <c r="I2016" s="10"/>
      <c r="J2016" s="5"/>
      <c r="K2016" s="3"/>
      <c r="L2016" s="13"/>
      <c r="M2016" s="9"/>
      <c r="N2016" s="9"/>
      <c r="O2016" s="13"/>
      <c r="P2016" s="11"/>
      <c r="Q2016" s="2"/>
      <c r="R2016" s="4"/>
      <c r="S2016" s="5"/>
      <c r="T2016" s="7"/>
      <c r="U2016" s="6"/>
      <c r="V2016" s="6"/>
      <c r="W2016" s="6"/>
      <c r="X2016" s="7"/>
      <c r="Y2016" s="1"/>
      <c r="Z2016" s="6"/>
      <c r="AA2016" s="7"/>
      <c r="AB2016" s="7"/>
      <c r="AC2016" s="7"/>
      <c r="AD2016" s="6"/>
      <c r="AE2016" s="8"/>
      <c r="AF2016" s="6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</row>
    <row r="2017" spans="1:212" x14ac:dyDescent="0.2">
      <c r="A2017" s="77"/>
      <c r="B2017" s="12"/>
      <c r="C2017" s="11"/>
      <c r="D2017" s="10"/>
      <c r="E2017" s="11"/>
      <c r="F2017" s="11"/>
      <c r="G2017" s="11"/>
      <c r="H2017" s="11"/>
      <c r="I2017" s="10"/>
      <c r="J2017" s="5"/>
      <c r="K2017" s="3"/>
      <c r="L2017" s="13"/>
      <c r="M2017" s="9"/>
      <c r="N2017" s="9"/>
      <c r="O2017" s="13"/>
      <c r="P2017" s="11"/>
      <c r="Q2017" s="2"/>
      <c r="R2017" s="4"/>
      <c r="S2017" s="5"/>
      <c r="T2017" s="7"/>
      <c r="U2017" s="6"/>
      <c r="V2017" s="6"/>
      <c r="W2017" s="6"/>
      <c r="X2017" s="7"/>
      <c r="Y2017" s="1"/>
      <c r="Z2017" s="6"/>
      <c r="AA2017" s="7"/>
      <c r="AB2017" s="7"/>
      <c r="AC2017" s="7"/>
      <c r="AD2017" s="6"/>
      <c r="AE2017" s="8"/>
      <c r="AF2017" s="6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</row>
    <row r="2018" spans="1:212" x14ac:dyDescent="0.2">
      <c r="A2018" s="77"/>
      <c r="B2018" s="12"/>
      <c r="C2018" s="11"/>
      <c r="D2018" s="10"/>
      <c r="E2018" s="11"/>
      <c r="F2018" s="11"/>
      <c r="G2018" s="11"/>
      <c r="H2018" s="11"/>
      <c r="I2018" s="10"/>
      <c r="J2018" s="5"/>
      <c r="K2018" s="3"/>
      <c r="L2018" s="13"/>
      <c r="M2018" s="9"/>
      <c r="N2018" s="9"/>
      <c r="O2018" s="13"/>
      <c r="P2018" s="11"/>
      <c r="Q2018" s="2"/>
      <c r="R2018" s="4"/>
      <c r="S2018" s="5"/>
      <c r="T2018" s="7"/>
      <c r="U2018" s="6"/>
      <c r="V2018" s="6"/>
      <c r="W2018" s="6"/>
      <c r="X2018" s="7"/>
      <c r="Y2018" s="1"/>
      <c r="Z2018" s="6"/>
      <c r="AA2018" s="7"/>
      <c r="AB2018" s="7"/>
      <c r="AC2018" s="7"/>
      <c r="AD2018" s="6"/>
      <c r="AE2018" s="8"/>
      <c r="AF2018" s="6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</row>
    <row r="2019" spans="1:212" x14ac:dyDescent="0.2">
      <c r="A2019" s="77"/>
      <c r="B2019" s="12"/>
      <c r="C2019" s="11"/>
      <c r="D2019" s="10"/>
      <c r="E2019" s="11"/>
      <c r="F2019" s="11"/>
      <c r="G2019" s="11"/>
      <c r="H2019" s="11"/>
      <c r="I2019" s="10"/>
      <c r="J2019" s="5"/>
      <c r="K2019" s="3"/>
      <c r="L2019" s="13"/>
      <c r="M2019" s="9"/>
      <c r="N2019" s="9"/>
      <c r="O2019" s="13"/>
      <c r="P2019" s="11"/>
      <c r="Q2019" s="2"/>
      <c r="R2019" s="4"/>
      <c r="S2019" s="5"/>
      <c r="T2019" s="7"/>
      <c r="U2019" s="6"/>
      <c r="V2019" s="6"/>
      <c r="W2019" s="6"/>
      <c r="X2019" s="7"/>
      <c r="Y2019" s="1"/>
      <c r="Z2019" s="6"/>
      <c r="AA2019" s="7"/>
      <c r="AB2019" s="7"/>
      <c r="AC2019" s="7"/>
      <c r="AD2019" s="6"/>
      <c r="AE2019" s="8"/>
      <c r="AF2019" s="6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</row>
    <row r="2020" spans="1:212" x14ac:dyDescent="0.2">
      <c r="A2020" s="77"/>
      <c r="B2020" s="12"/>
      <c r="C2020" s="11"/>
      <c r="D2020" s="10"/>
      <c r="E2020" s="11"/>
      <c r="F2020" s="11"/>
      <c r="G2020" s="11"/>
      <c r="H2020" s="11"/>
      <c r="I2020" s="10"/>
      <c r="J2020" s="5"/>
      <c r="K2020" s="3"/>
      <c r="L2020" s="13"/>
      <c r="M2020" s="9"/>
      <c r="N2020" s="9"/>
      <c r="O2020" s="13"/>
      <c r="P2020" s="11"/>
      <c r="Q2020" s="2"/>
      <c r="R2020" s="4"/>
      <c r="S2020" s="5"/>
      <c r="T2020" s="7"/>
      <c r="U2020" s="6"/>
      <c r="V2020" s="6"/>
      <c r="W2020" s="6"/>
      <c r="X2020" s="7"/>
      <c r="Y2020" s="1"/>
      <c r="Z2020" s="6"/>
      <c r="AA2020" s="7"/>
      <c r="AB2020" s="7"/>
      <c r="AC2020" s="7"/>
      <c r="AD2020" s="6"/>
      <c r="AE2020" s="8"/>
      <c r="AF2020" s="6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</row>
    <row r="2021" spans="1:212" x14ac:dyDescent="0.2">
      <c r="A2021" s="77"/>
      <c r="B2021" s="12"/>
      <c r="C2021" s="11"/>
      <c r="D2021" s="10"/>
      <c r="E2021" s="11"/>
      <c r="F2021" s="11"/>
      <c r="G2021" s="11"/>
      <c r="H2021" s="11"/>
      <c r="I2021" s="10"/>
      <c r="J2021" s="5"/>
      <c r="K2021" s="3"/>
      <c r="L2021" s="13"/>
      <c r="M2021" s="9"/>
      <c r="N2021" s="9"/>
      <c r="O2021" s="13"/>
      <c r="P2021" s="11"/>
      <c r="Q2021" s="2"/>
      <c r="R2021" s="4"/>
      <c r="S2021" s="5"/>
      <c r="T2021" s="7"/>
      <c r="U2021" s="6"/>
      <c r="V2021" s="6"/>
      <c r="W2021" s="6"/>
      <c r="X2021" s="7"/>
      <c r="Y2021" s="1"/>
      <c r="Z2021" s="6"/>
      <c r="AA2021" s="7"/>
      <c r="AB2021" s="7"/>
      <c r="AC2021" s="7"/>
      <c r="AD2021" s="6"/>
      <c r="AE2021" s="8"/>
      <c r="AF2021" s="6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</row>
    <row r="2022" spans="1:212" x14ac:dyDescent="0.2">
      <c r="A2022" s="77"/>
      <c r="B2022" s="12"/>
      <c r="C2022" s="11"/>
      <c r="D2022" s="10"/>
      <c r="E2022" s="11"/>
      <c r="F2022" s="11"/>
      <c r="G2022" s="11"/>
      <c r="H2022" s="11"/>
      <c r="I2022" s="10"/>
      <c r="J2022" s="5"/>
      <c r="K2022" s="3"/>
      <c r="L2022" s="13"/>
      <c r="M2022" s="9"/>
      <c r="N2022" s="9"/>
      <c r="O2022" s="13"/>
      <c r="P2022" s="11"/>
      <c r="Q2022" s="2"/>
      <c r="R2022" s="4"/>
      <c r="S2022" s="5"/>
      <c r="T2022" s="7"/>
      <c r="U2022" s="6"/>
      <c r="V2022" s="6"/>
      <c r="W2022" s="6"/>
      <c r="X2022" s="7"/>
      <c r="Y2022" s="1"/>
      <c r="Z2022" s="6"/>
      <c r="AA2022" s="7"/>
      <c r="AB2022" s="7"/>
      <c r="AC2022" s="7"/>
      <c r="AD2022" s="6"/>
      <c r="AE2022" s="8"/>
      <c r="AF2022" s="6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</row>
    <row r="2023" spans="1:212" x14ac:dyDescent="0.2">
      <c r="A2023" s="77"/>
      <c r="B2023" s="12"/>
      <c r="C2023" s="11"/>
      <c r="D2023" s="10"/>
      <c r="E2023" s="11"/>
      <c r="F2023" s="11"/>
      <c r="G2023" s="11"/>
      <c r="H2023" s="11"/>
      <c r="I2023" s="10"/>
      <c r="J2023" s="5"/>
      <c r="K2023" s="3"/>
      <c r="L2023" s="13"/>
      <c r="M2023" s="9"/>
      <c r="N2023" s="9"/>
      <c r="O2023" s="13"/>
      <c r="P2023" s="11"/>
      <c r="Q2023" s="2"/>
      <c r="R2023" s="4"/>
      <c r="S2023" s="5"/>
      <c r="T2023" s="7"/>
      <c r="U2023" s="6"/>
      <c r="V2023" s="6"/>
      <c r="W2023" s="6"/>
      <c r="X2023" s="7"/>
      <c r="Y2023" s="1"/>
      <c r="Z2023" s="6"/>
      <c r="AA2023" s="7"/>
      <c r="AB2023" s="7"/>
      <c r="AC2023" s="7"/>
      <c r="AD2023" s="6"/>
      <c r="AE2023" s="8"/>
      <c r="AF2023" s="6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</row>
    <row r="2024" spans="1:212" x14ac:dyDescent="0.2">
      <c r="A2024" s="77"/>
      <c r="B2024" s="12"/>
      <c r="C2024" s="11"/>
      <c r="D2024" s="10"/>
      <c r="E2024" s="11"/>
      <c r="F2024" s="11"/>
      <c r="G2024" s="11"/>
      <c r="H2024" s="11"/>
      <c r="I2024" s="10"/>
      <c r="J2024" s="5"/>
      <c r="K2024" s="3"/>
      <c r="L2024" s="13"/>
      <c r="M2024" s="9"/>
      <c r="N2024" s="9"/>
      <c r="O2024" s="13"/>
      <c r="P2024" s="11"/>
      <c r="Q2024" s="2"/>
      <c r="R2024" s="4"/>
      <c r="S2024" s="5"/>
      <c r="T2024" s="7"/>
      <c r="U2024" s="6"/>
      <c r="V2024" s="6"/>
      <c r="W2024" s="6"/>
      <c r="X2024" s="7"/>
      <c r="Y2024" s="1"/>
      <c r="Z2024" s="6"/>
      <c r="AA2024" s="7"/>
      <c r="AB2024" s="7"/>
      <c r="AC2024" s="7"/>
      <c r="AD2024" s="6"/>
      <c r="AE2024" s="8"/>
      <c r="AF2024" s="6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</row>
    <row r="2025" spans="1:212" x14ac:dyDescent="0.2">
      <c r="A2025" s="77"/>
      <c r="B2025" s="12"/>
      <c r="C2025" s="11"/>
      <c r="D2025" s="10"/>
      <c r="E2025" s="11"/>
      <c r="F2025" s="11"/>
      <c r="G2025" s="11"/>
      <c r="H2025" s="11"/>
      <c r="I2025" s="10"/>
      <c r="J2025" s="5"/>
      <c r="K2025" s="3"/>
      <c r="L2025" s="13"/>
      <c r="M2025" s="9"/>
      <c r="N2025" s="9"/>
      <c r="O2025" s="13"/>
      <c r="P2025" s="11"/>
      <c r="Q2025" s="2"/>
      <c r="R2025" s="4"/>
      <c r="S2025" s="5"/>
      <c r="T2025" s="7"/>
      <c r="U2025" s="6"/>
      <c r="V2025" s="6"/>
      <c r="W2025" s="6"/>
      <c r="X2025" s="7"/>
      <c r="Y2025" s="1"/>
      <c r="Z2025" s="6"/>
      <c r="AA2025" s="7"/>
      <c r="AB2025" s="7"/>
      <c r="AC2025" s="7"/>
      <c r="AD2025" s="6"/>
      <c r="AE2025" s="8"/>
      <c r="AF2025" s="6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</row>
    <row r="2026" spans="1:212" x14ac:dyDescent="0.2">
      <c r="A2026" s="77"/>
      <c r="B2026" s="12"/>
      <c r="C2026" s="11"/>
      <c r="D2026" s="10"/>
      <c r="E2026" s="11"/>
      <c r="F2026" s="11"/>
      <c r="G2026" s="11"/>
      <c r="H2026" s="11"/>
      <c r="I2026" s="10"/>
      <c r="J2026" s="5"/>
      <c r="K2026" s="3"/>
      <c r="L2026" s="13"/>
      <c r="M2026" s="9"/>
      <c r="N2026" s="9"/>
      <c r="O2026" s="13"/>
      <c r="P2026" s="11"/>
      <c r="Q2026" s="2"/>
      <c r="R2026" s="4"/>
      <c r="S2026" s="5"/>
      <c r="T2026" s="7"/>
      <c r="U2026" s="6"/>
      <c r="V2026" s="6"/>
      <c r="W2026" s="6"/>
      <c r="X2026" s="7"/>
      <c r="Y2026" s="1"/>
      <c r="Z2026" s="6"/>
      <c r="AA2026" s="7"/>
      <c r="AB2026" s="7"/>
      <c r="AC2026" s="7"/>
      <c r="AD2026" s="6"/>
      <c r="AE2026" s="8"/>
      <c r="AF2026" s="6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</row>
    <row r="2027" spans="1:212" x14ac:dyDescent="0.2">
      <c r="A2027" s="77"/>
      <c r="B2027" s="12"/>
      <c r="C2027" s="11"/>
      <c r="D2027" s="10"/>
      <c r="E2027" s="11"/>
      <c r="F2027" s="11"/>
      <c r="G2027" s="11"/>
      <c r="H2027" s="11"/>
      <c r="I2027" s="10"/>
      <c r="J2027" s="5"/>
      <c r="K2027" s="3"/>
      <c r="L2027" s="13"/>
      <c r="M2027" s="9"/>
      <c r="N2027" s="9"/>
      <c r="O2027" s="13"/>
      <c r="P2027" s="11"/>
      <c r="Q2027" s="2"/>
      <c r="R2027" s="4"/>
      <c r="S2027" s="5"/>
      <c r="T2027" s="7"/>
      <c r="U2027" s="6"/>
      <c r="V2027" s="6"/>
      <c r="W2027" s="6"/>
      <c r="X2027" s="7"/>
      <c r="Y2027" s="1"/>
      <c r="Z2027" s="6"/>
      <c r="AA2027" s="7"/>
      <c r="AB2027" s="7"/>
      <c r="AC2027" s="7"/>
      <c r="AD2027" s="6"/>
      <c r="AE2027" s="8"/>
      <c r="AF2027" s="6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</row>
    <row r="2028" spans="1:212" x14ac:dyDescent="0.2">
      <c r="A2028" s="77"/>
      <c r="B2028" s="12"/>
      <c r="C2028" s="11"/>
      <c r="D2028" s="10"/>
      <c r="E2028" s="11"/>
      <c r="F2028" s="11"/>
      <c r="G2028" s="11"/>
      <c r="H2028" s="11"/>
      <c r="I2028" s="10"/>
      <c r="J2028" s="5"/>
      <c r="K2028" s="3"/>
      <c r="L2028" s="13"/>
      <c r="M2028" s="9"/>
      <c r="N2028" s="9"/>
      <c r="O2028" s="13"/>
      <c r="P2028" s="11"/>
      <c r="Q2028" s="2"/>
      <c r="R2028" s="4"/>
      <c r="S2028" s="5"/>
      <c r="T2028" s="7"/>
      <c r="U2028" s="6"/>
      <c r="V2028" s="6"/>
      <c r="W2028" s="6"/>
      <c r="X2028" s="7"/>
      <c r="Y2028" s="1"/>
      <c r="Z2028" s="6"/>
      <c r="AA2028" s="7"/>
      <c r="AB2028" s="7"/>
      <c r="AC2028" s="7"/>
      <c r="AD2028" s="6"/>
      <c r="AE2028" s="8"/>
      <c r="AF2028" s="6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</row>
    <row r="2029" spans="1:212" x14ac:dyDescent="0.2">
      <c r="A2029" s="77"/>
      <c r="B2029" s="12"/>
      <c r="C2029" s="11"/>
      <c r="D2029" s="10"/>
      <c r="E2029" s="11"/>
      <c r="F2029" s="11"/>
      <c r="G2029" s="11"/>
      <c r="H2029" s="11"/>
      <c r="I2029" s="10"/>
      <c r="J2029" s="5"/>
      <c r="K2029" s="3"/>
      <c r="L2029" s="13"/>
      <c r="M2029" s="9"/>
      <c r="N2029" s="9"/>
      <c r="O2029" s="13"/>
      <c r="P2029" s="11"/>
      <c r="Q2029" s="2"/>
      <c r="R2029" s="4"/>
      <c r="S2029" s="5"/>
      <c r="T2029" s="7"/>
      <c r="U2029" s="6"/>
      <c r="V2029" s="6"/>
      <c r="W2029" s="6"/>
      <c r="X2029" s="7"/>
      <c r="Y2029" s="1"/>
      <c r="Z2029" s="6"/>
      <c r="AA2029" s="7"/>
      <c r="AB2029" s="7"/>
      <c r="AC2029" s="7"/>
      <c r="AD2029" s="6"/>
      <c r="AE2029" s="8"/>
      <c r="AF2029" s="6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</row>
    <row r="2030" spans="1:212" x14ac:dyDescent="0.2">
      <c r="A2030" s="77"/>
      <c r="B2030" s="12"/>
      <c r="C2030" s="11"/>
      <c r="D2030" s="10"/>
      <c r="E2030" s="11"/>
      <c r="F2030" s="11"/>
      <c r="G2030" s="11"/>
      <c r="H2030" s="11"/>
      <c r="I2030" s="10"/>
      <c r="J2030" s="5"/>
      <c r="K2030" s="3"/>
      <c r="L2030" s="13"/>
      <c r="M2030" s="9"/>
      <c r="N2030" s="9"/>
      <c r="O2030" s="13"/>
      <c r="P2030" s="11"/>
      <c r="Q2030" s="2"/>
      <c r="R2030" s="4"/>
      <c r="S2030" s="5"/>
      <c r="T2030" s="7"/>
      <c r="U2030" s="6"/>
      <c r="V2030" s="6"/>
      <c r="W2030" s="6"/>
      <c r="X2030" s="7"/>
      <c r="Y2030" s="1"/>
      <c r="Z2030" s="6"/>
      <c r="AA2030" s="7"/>
      <c r="AB2030" s="7"/>
      <c r="AC2030" s="7"/>
      <c r="AD2030" s="6"/>
      <c r="AE2030" s="8"/>
      <c r="AF2030" s="6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</row>
    <row r="2031" spans="1:212" x14ac:dyDescent="0.2">
      <c r="A2031" s="77"/>
      <c r="B2031" s="12"/>
      <c r="C2031" s="11"/>
      <c r="D2031" s="10"/>
      <c r="E2031" s="11"/>
      <c r="F2031" s="11"/>
      <c r="G2031" s="11"/>
      <c r="H2031" s="11"/>
      <c r="I2031" s="10"/>
      <c r="J2031" s="5"/>
      <c r="K2031" s="3"/>
      <c r="L2031" s="13"/>
      <c r="M2031" s="9"/>
      <c r="N2031" s="9"/>
      <c r="O2031" s="13"/>
      <c r="P2031" s="11"/>
      <c r="Q2031" s="2"/>
      <c r="R2031" s="4"/>
      <c r="S2031" s="5"/>
      <c r="T2031" s="7"/>
      <c r="U2031" s="6"/>
      <c r="V2031" s="6"/>
      <c r="W2031" s="6"/>
      <c r="X2031" s="7"/>
      <c r="Y2031" s="1"/>
      <c r="Z2031" s="6"/>
      <c r="AA2031" s="7"/>
      <c r="AB2031" s="7"/>
      <c r="AC2031" s="7"/>
      <c r="AD2031" s="6"/>
      <c r="AE2031" s="8"/>
      <c r="AF2031" s="6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</row>
    <row r="2032" spans="1:212" x14ac:dyDescent="0.2">
      <c r="A2032" s="77"/>
      <c r="B2032" s="12"/>
      <c r="C2032" s="11"/>
      <c r="D2032" s="10"/>
      <c r="E2032" s="11"/>
      <c r="F2032" s="11"/>
      <c r="G2032" s="11"/>
      <c r="H2032" s="11"/>
      <c r="I2032" s="10"/>
      <c r="J2032" s="5"/>
      <c r="K2032" s="3"/>
      <c r="L2032" s="13"/>
      <c r="M2032" s="9"/>
      <c r="N2032" s="9"/>
      <c r="O2032" s="13"/>
      <c r="P2032" s="11"/>
      <c r="Q2032" s="2"/>
      <c r="R2032" s="4"/>
      <c r="S2032" s="5"/>
      <c r="T2032" s="7"/>
      <c r="U2032" s="6"/>
      <c r="V2032" s="6"/>
      <c r="W2032" s="6"/>
      <c r="X2032" s="7"/>
      <c r="Y2032" s="1"/>
      <c r="Z2032" s="6"/>
      <c r="AA2032" s="7"/>
      <c r="AB2032" s="7"/>
      <c r="AC2032" s="7"/>
      <c r="AD2032" s="6"/>
      <c r="AE2032" s="8"/>
      <c r="AF2032" s="6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</row>
    <row r="2033" spans="1:212" x14ac:dyDescent="0.2">
      <c r="A2033" s="77"/>
      <c r="B2033" s="12"/>
      <c r="C2033" s="11"/>
      <c r="D2033" s="10"/>
      <c r="E2033" s="11"/>
      <c r="F2033" s="11"/>
      <c r="G2033" s="11"/>
      <c r="H2033" s="11"/>
      <c r="I2033" s="10"/>
      <c r="J2033" s="5"/>
      <c r="K2033" s="3"/>
      <c r="L2033" s="13"/>
      <c r="M2033" s="9"/>
      <c r="N2033" s="9"/>
      <c r="O2033" s="13"/>
      <c r="P2033" s="11"/>
      <c r="Q2033" s="2"/>
      <c r="R2033" s="4"/>
      <c r="S2033" s="5"/>
      <c r="T2033" s="7"/>
      <c r="U2033" s="6"/>
      <c r="V2033" s="6"/>
      <c r="W2033" s="6"/>
      <c r="X2033" s="7"/>
      <c r="Y2033" s="1"/>
      <c r="Z2033" s="6"/>
      <c r="AA2033" s="7"/>
      <c r="AB2033" s="7"/>
      <c r="AC2033" s="7"/>
      <c r="AD2033" s="6"/>
      <c r="AE2033" s="8"/>
      <c r="AF2033" s="6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</row>
    <row r="2034" spans="1:212" x14ac:dyDescent="0.2">
      <c r="A2034" s="77"/>
      <c r="B2034" s="12"/>
      <c r="C2034" s="11"/>
      <c r="D2034" s="10"/>
      <c r="E2034" s="11"/>
      <c r="F2034" s="11"/>
      <c r="G2034" s="11"/>
      <c r="H2034" s="11"/>
      <c r="I2034" s="10"/>
      <c r="J2034" s="5"/>
      <c r="K2034" s="3"/>
      <c r="L2034" s="13"/>
      <c r="M2034" s="9"/>
      <c r="N2034" s="9"/>
      <c r="O2034" s="13"/>
      <c r="P2034" s="11"/>
      <c r="Q2034" s="2"/>
      <c r="R2034" s="4"/>
      <c r="S2034" s="5"/>
      <c r="T2034" s="7"/>
      <c r="U2034" s="6"/>
      <c r="V2034" s="6"/>
      <c r="W2034" s="6"/>
      <c r="X2034" s="7"/>
      <c r="Y2034" s="1"/>
      <c r="Z2034" s="6"/>
      <c r="AA2034" s="7"/>
      <c r="AB2034" s="7"/>
      <c r="AC2034" s="7"/>
      <c r="AD2034" s="6"/>
      <c r="AE2034" s="8"/>
      <c r="AF2034" s="6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</row>
    <row r="2035" spans="1:212" x14ac:dyDescent="0.2">
      <c r="A2035" s="77"/>
      <c r="B2035" s="12"/>
      <c r="C2035" s="11"/>
      <c r="D2035" s="10"/>
      <c r="E2035" s="11"/>
      <c r="F2035" s="11"/>
      <c r="G2035" s="11"/>
      <c r="H2035" s="11"/>
      <c r="I2035" s="10"/>
      <c r="J2035" s="5"/>
      <c r="K2035" s="3"/>
      <c r="L2035" s="13"/>
      <c r="M2035" s="9"/>
      <c r="N2035" s="9"/>
      <c r="O2035" s="13"/>
      <c r="P2035" s="11"/>
      <c r="Q2035" s="2"/>
      <c r="R2035" s="4"/>
      <c r="S2035" s="5"/>
      <c r="T2035" s="7"/>
      <c r="U2035" s="6"/>
      <c r="V2035" s="6"/>
      <c r="W2035" s="6"/>
      <c r="X2035" s="7"/>
      <c r="Y2035" s="1"/>
      <c r="Z2035" s="6"/>
      <c r="AA2035" s="7"/>
      <c r="AB2035" s="7"/>
      <c r="AC2035" s="7"/>
      <c r="AD2035" s="6"/>
      <c r="AE2035" s="8"/>
      <c r="AF2035" s="6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</row>
    <row r="2036" spans="1:212" x14ac:dyDescent="0.2">
      <c r="A2036" s="77"/>
      <c r="B2036" s="12"/>
      <c r="C2036" s="11"/>
      <c r="D2036" s="10"/>
      <c r="E2036" s="11"/>
      <c r="F2036" s="11"/>
      <c r="G2036" s="11"/>
      <c r="H2036" s="11"/>
      <c r="I2036" s="10"/>
      <c r="J2036" s="5"/>
      <c r="K2036" s="3"/>
      <c r="L2036" s="13"/>
      <c r="M2036" s="9"/>
      <c r="N2036" s="9"/>
      <c r="O2036" s="13"/>
      <c r="P2036" s="11"/>
      <c r="Q2036" s="2"/>
      <c r="R2036" s="4"/>
      <c r="S2036" s="5"/>
      <c r="T2036" s="7"/>
      <c r="U2036" s="6"/>
      <c r="V2036" s="6"/>
      <c r="W2036" s="6"/>
      <c r="X2036" s="7"/>
      <c r="Y2036" s="1"/>
      <c r="Z2036" s="6"/>
      <c r="AA2036" s="7"/>
      <c r="AB2036" s="7"/>
      <c r="AC2036" s="7"/>
      <c r="AD2036" s="6"/>
      <c r="AE2036" s="8"/>
      <c r="AF2036" s="6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</row>
    <row r="2037" spans="1:212" x14ac:dyDescent="0.2">
      <c r="A2037" s="77"/>
      <c r="B2037" s="12"/>
      <c r="C2037" s="11"/>
      <c r="D2037" s="10"/>
      <c r="E2037" s="11"/>
      <c r="F2037" s="11"/>
      <c r="G2037" s="11"/>
      <c r="H2037" s="11"/>
      <c r="I2037" s="10"/>
      <c r="J2037" s="5"/>
      <c r="K2037" s="3"/>
      <c r="L2037" s="13"/>
      <c r="M2037" s="9"/>
      <c r="N2037" s="9"/>
      <c r="O2037" s="13"/>
      <c r="P2037" s="11"/>
      <c r="Q2037" s="2"/>
      <c r="R2037" s="4"/>
      <c r="S2037" s="5"/>
      <c r="T2037" s="7"/>
      <c r="U2037" s="6"/>
      <c r="V2037" s="6"/>
      <c r="W2037" s="6"/>
      <c r="X2037" s="7"/>
      <c r="Y2037" s="1"/>
      <c r="Z2037" s="6"/>
      <c r="AA2037" s="7"/>
      <c r="AB2037" s="7"/>
      <c r="AC2037" s="7"/>
      <c r="AD2037" s="6"/>
      <c r="AE2037" s="8"/>
      <c r="AF2037" s="6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</row>
    <row r="2038" spans="1:212" x14ac:dyDescent="0.2">
      <c r="A2038" s="77"/>
      <c r="B2038" s="12"/>
      <c r="C2038" s="11"/>
      <c r="D2038" s="10"/>
      <c r="E2038" s="11"/>
      <c r="F2038" s="11"/>
      <c r="G2038" s="11"/>
      <c r="H2038" s="11"/>
      <c r="I2038" s="10"/>
      <c r="J2038" s="5"/>
      <c r="K2038" s="3"/>
      <c r="L2038" s="13"/>
      <c r="M2038" s="9"/>
      <c r="N2038" s="9"/>
      <c r="O2038" s="13"/>
      <c r="P2038" s="11"/>
      <c r="Q2038" s="2"/>
      <c r="R2038" s="4"/>
      <c r="S2038" s="5"/>
      <c r="T2038" s="7"/>
      <c r="U2038" s="6"/>
      <c r="V2038" s="6"/>
      <c r="W2038" s="6"/>
      <c r="X2038" s="7"/>
      <c r="Y2038" s="1"/>
      <c r="Z2038" s="6"/>
      <c r="AA2038" s="7"/>
      <c r="AB2038" s="7"/>
      <c r="AC2038" s="7"/>
      <c r="AD2038" s="6"/>
      <c r="AE2038" s="8"/>
      <c r="AF2038" s="6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</row>
    <row r="2039" spans="1:212" x14ac:dyDescent="0.2">
      <c r="A2039" s="77"/>
      <c r="B2039" s="12"/>
      <c r="C2039" s="11"/>
      <c r="D2039" s="10"/>
      <c r="E2039" s="11"/>
      <c r="F2039" s="11"/>
      <c r="G2039" s="11"/>
      <c r="H2039" s="11"/>
      <c r="I2039" s="10"/>
      <c r="J2039" s="5"/>
      <c r="K2039" s="3"/>
      <c r="L2039" s="13"/>
      <c r="M2039" s="9"/>
      <c r="N2039" s="9"/>
      <c r="O2039" s="13"/>
      <c r="P2039" s="11"/>
      <c r="Q2039" s="2"/>
      <c r="R2039" s="4"/>
      <c r="S2039" s="5"/>
      <c r="T2039" s="7"/>
      <c r="U2039" s="6"/>
      <c r="V2039" s="6"/>
      <c r="W2039" s="6"/>
      <c r="X2039" s="7"/>
      <c r="Y2039" s="1"/>
      <c r="Z2039" s="6"/>
      <c r="AA2039" s="7"/>
      <c r="AB2039" s="7"/>
      <c r="AC2039" s="7"/>
      <c r="AD2039" s="6"/>
      <c r="AE2039" s="8"/>
      <c r="AF2039" s="6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</row>
    <row r="2040" spans="1:212" x14ac:dyDescent="0.2">
      <c r="A2040" s="77"/>
      <c r="B2040" s="12"/>
      <c r="C2040" s="11"/>
      <c r="D2040" s="10"/>
      <c r="E2040" s="11"/>
      <c r="F2040" s="11"/>
      <c r="G2040" s="11"/>
      <c r="H2040" s="11"/>
      <c r="I2040" s="10"/>
      <c r="J2040" s="5"/>
      <c r="K2040" s="3"/>
      <c r="L2040" s="13"/>
      <c r="M2040" s="9"/>
      <c r="N2040" s="9"/>
      <c r="O2040" s="13"/>
      <c r="P2040" s="11"/>
      <c r="Q2040" s="2"/>
      <c r="R2040" s="4"/>
      <c r="S2040" s="5"/>
      <c r="T2040" s="7"/>
      <c r="U2040" s="6"/>
      <c r="V2040" s="6"/>
      <c r="W2040" s="6"/>
      <c r="X2040" s="7"/>
      <c r="Y2040" s="1"/>
      <c r="Z2040" s="6"/>
      <c r="AA2040" s="7"/>
      <c r="AB2040" s="7"/>
      <c r="AC2040" s="7"/>
      <c r="AD2040" s="6"/>
      <c r="AE2040" s="8"/>
      <c r="AF2040" s="6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</row>
    <row r="2041" spans="1:212" x14ac:dyDescent="0.2">
      <c r="A2041" s="77"/>
      <c r="B2041" s="12"/>
      <c r="C2041" s="11"/>
      <c r="D2041" s="10"/>
      <c r="E2041" s="11"/>
      <c r="F2041" s="11"/>
      <c r="G2041" s="11"/>
      <c r="H2041" s="11"/>
      <c r="I2041" s="10"/>
      <c r="J2041" s="5"/>
      <c r="K2041" s="3"/>
      <c r="L2041" s="13"/>
      <c r="M2041" s="9"/>
      <c r="N2041" s="9"/>
      <c r="O2041" s="13"/>
      <c r="P2041" s="11"/>
      <c r="Q2041" s="2"/>
      <c r="R2041" s="4"/>
      <c r="S2041" s="5"/>
      <c r="T2041" s="7"/>
      <c r="U2041" s="6"/>
      <c r="V2041" s="6"/>
      <c r="W2041" s="6"/>
      <c r="X2041" s="7"/>
      <c r="Y2041" s="1"/>
      <c r="Z2041" s="6"/>
      <c r="AA2041" s="7"/>
      <c r="AB2041" s="7"/>
      <c r="AC2041" s="7"/>
      <c r="AD2041" s="6"/>
      <c r="AE2041" s="8"/>
      <c r="AF2041" s="6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</row>
    <row r="2042" spans="1:212" x14ac:dyDescent="0.2">
      <c r="A2042" s="77"/>
      <c r="B2042" s="12"/>
      <c r="C2042" s="11"/>
      <c r="D2042" s="10"/>
      <c r="E2042" s="11"/>
      <c r="F2042" s="11"/>
      <c r="G2042" s="11"/>
      <c r="H2042" s="11"/>
      <c r="I2042" s="10"/>
      <c r="J2042" s="5"/>
      <c r="K2042" s="3"/>
      <c r="L2042" s="13"/>
      <c r="M2042" s="9"/>
      <c r="N2042" s="9"/>
      <c r="O2042" s="13"/>
      <c r="P2042" s="11"/>
      <c r="Q2042" s="2"/>
      <c r="R2042" s="4"/>
      <c r="S2042" s="5"/>
      <c r="T2042" s="7"/>
      <c r="U2042" s="6"/>
      <c r="V2042" s="6"/>
      <c r="W2042" s="6"/>
      <c r="X2042" s="7"/>
      <c r="Y2042" s="1"/>
      <c r="Z2042" s="6"/>
      <c r="AA2042" s="7"/>
      <c r="AB2042" s="7"/>
      <c r="AC2042" s="7"/>
      <c r="AD2042" s="6"/>
      <c r="AE2042" s="8"/>
      <c r="AF2042" s="6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</row>
    <row r="2043" spans="1:212" x14ac:dyDescent="0.2">
      <c r="A2043" s="77"/>
      <c r="B2043" s="12"/>
      <c r="C2043" s="11"/>
      <c r="D2043" s="10"/>
      <c r="E2043" s="11"/>
      <c r="F2043" s="11"/>
      <c r="G2043" s="11"/>
      <c r="H2043" s="11"/>
      <c r="I2043" s="10"/>
      <c r="J2043" s="5"/>
      <c r="K2043" s="3"/>
      <c r="L2043" s="13"/>
      <c r="M2043" s="9"/>
      <c r="N2043" s="9"/>
      <c r="O2043" s="13"/>
      <c r="P2043" s="11"/>
      <c r="Q2043" s="2"/>
      <c r="R2043" s="4"/>
      <c r="S2043" s="5"/>
      <c r="T2043" s="7"/>
      <c r="U2043" s="6"/>
      <c r="V2043" s="6"/>
      <c r="W2043" s="6"/>
      <c r="X2043" s="7"/>
      <c r="Y2043" s="1"/>
      <c r="Z2043" s="6"/>
      <c r="AA2043" s="7"/>
      <c r="AB2043" s="7"/>
      <c r="AC2043" s="7"/>
      <c r="AD2043" s="6"/>
      <c r="AE2043" s="8"/>
      <c r="AF2043" s="6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</row>
    <row r="2044" spans="1:212" x14ac:dyDescent="0.2">
      <c r="A2044" s="77"/>
      <c r="B2044" s="12"/>
      <c r="C2044" s="11"/>
      <c r="D2044" s="10"/>
      <c r="E2044" s="11"/>
      <c r="F2044" s="11"/>
      <c r="G2044" s="11"/>
      <c r="H2044" s="11"/>
      <c r="I2044" s="10"/>
      <c r="J2044" s="5"/>
      <c r="K2044" s="3"/>
      <c r="L2044" s="13"/>
      <c r="M2044" s="9"/>
      <c r="N2044" s="9"/>
      <c r="O2044" s="13"/>
      <c r="P2044" s="11"/>
      <c r="Q2044" s="2"/>
      <c r="R2044" s="4"/>
      <c r="S2044" s="5"/>
      <c r="T2044" s="7"/>
      <c r="U2044" s="6"/>
      <c r="V2044" s="6"/>
      <c r="W2044" s="6"/>
      <c r="X2044" s="7"/>
      <c r="Y2044" s="1"/>
      <c r="Z2044" s="6"/>
      <c r="AA2044" s="7"/>
      <c r="AB2044" s="7"/>
      <c r="AC2044" s="7"/>
      <c r="AD2044" s="6"/>
      <c r="AE2044" s="8"/>
      <c r="AF2044" s="6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</row>
    <row r="2045" spans="1:212" x14ac:dyDescent="0.2">
      <c r="A2045" s="77"/>
      <c r="B2045" s="12"/>
      <c r="C2045" s="11"/>
      <c r="D2045" s="10"/>
      <c r="E2045" s="11"/>
      <c r="F2045" s="11"/>
      <c r="G2045" s="11"/>
      <c r="H2045" s="11"/>
      <c r="I2045" s="10"/>
      <c r="J2045" s="5"/>
      <c r="K2045" s="3"/>
      <c r="L2045" s="13"/>
      <c r="M2045" s="9"/>
      <c r="N2045" s="9"/>
      <c r="O2045" s="13"/>
      <c r="P2045" s="11"/>
      <c r="Q2045" s="2"/>
      <c r="R2045" s="4"/>
      <c r="S2045" s="5"/>
      <c r="T2045" s="7"/>
      <c r="U2045" s="6"/>
      <c r="V2045" s="6"/>
      <c r="W2045" s="6"/>
      <c r="X2045" s="7"/>
      <c r="Y2045" s="1"/>
      <c r="Z2045" s="6"/>
      <c r="AA2045" s="7"/>
      <c r="AB2045" s="7"/>
      <c r="AC2045" s="7"/>
      <c r="AD2045" s="6"/>
      <c r="AE2045" s="8"/>
      <c r="AF2045" s="6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</row>
    <row r="2046" spans="1:212" x14ac:dyDescent="0.2">
      <c r="A2046" s="77"/>
      <c r="B2046" s="12"/>
      <c r="C2046" s="11"/>
      <c r="D2046" s="10"/>
      <c r="E2046" s="11"/>
      <c r="F2046" s="11"/>
      <c r="G2046" s="11"/>
      <c r="H2046" s="11"/>
      <c r="I2046" s="10"/>
      <c r="J2046" s="5"/>
      <c r="K2046" s="3"/>
      <c r="L2046" s="13"/>
      <c r="M2046" s="9"/>
      <c r="N2046" s="9"/>
      <c r="O2046" s="13"/>
      <c r="P2046" s="11"/>
      <c r="Q2046" s="2"/>
      <c r="R2046" s="4"/>
      <c r="S2046" s="5"/>
      <c r="T2046" s="7"/>
      <c r="U2046" s="6"/>
      <c r="V2046" s="6"/>
      <c r="W2046" s="6"/>
      <c r="X2046" s="7"/>
      <c r="Y2046" s="1"/>
      <c r="Z2046" s="6"/>
      <c r="AA2046" s="7"/>
      <c r="AB2046" s="7"/>
      <c r="AC2046" s="7"/>
      <c r="AD2046" s="6"/>
      <c r="AE2046" s="8"/>
      <c r="AF2046" s="6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</row>
    <row r="2047" spans="1:212" x14ac:dyDescent="0.2">
      <c r="A2047" s="77"/>
      <c r="B2047" s="12"/>
      <c r="C2047" s="11"/>
      <c r="D2047" s="10"/>
      <c r="E2047" s="11"/>
      <c r="F2047" s="11"/>
      <c r="G2047" s="11"/>
      <c r="H2047" s="11"/>
      <c r="I2047" s="10"/>
      <c r="J2047" s="5"/>
      <c r="K2047" s="3"/>
      <c r="L2047" s="13"/>
      <c r="M2047" s="9"/>
      <c r="N2047" s="9"/>
      <c r="O2047" s="13"/>
      <c r="P2047" s="11"/>
      <c r="Q2047" s="2"/>
      <c r="R2047" s="4"/>
      <c r="S2047" s="5"/>
      <c r="T2047" s="7"/>
      <c r="U2047" s="6"/>
      <c r="V2047" s="6"/>
      <c r="W2047" s="6"/>
      <c r="X2047" s="7"/>
      <c r="Y2047" s="1"/>
      <c r="Z2047" s="6"/>
      <c r="AA2047" s="7"/>
      <c r="AB2047" s="7"/>
      <c r="AC2047" s="7"/>
      <c r="AD2047" s="6"/>
      <c r="AE2047" s="8"/>
      <c r="AF2047" s="6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</row>
    <row r="2048" spans="1:212" x14ac:dyDescent="0.2">
      <c r="A2048" s="77"/>
      <c r="B2048" s="12"/>
      <c r="C2048" s="11"/>
      <c r="D2048" s="10"/>
      <c r="E2048" s="11"/>
      <c r="F2048" s="11"/>
      <c r="G2048" s="11"/>
      <c r="H2048" s="11"/>
      <c r="I2048" s="10"/>
      <c r="J2048" s="5"/>
      <c r="K2048" s="3"/>
      <c r="L2048" s="13"/>
      <c r="M2048" s="9"/>
      <c r="N2048" s="9"/>
      <c r="O2048" s="13"/>
      <c r="P2048" s="11"/>
      <c r="Q2048" s="2"/>
      <c r="R2048" s="4"/>
      <c r="S2048" s="5"/>
      <c r="T2048" s="7"/>
      <c r="U2048" s="6"/>
      <c r="V2048" s="6"/>
      <c r="W2048" s="6"/>
      <c r="X2048" s="7"/>
      <c r="Y2048" s="1"/>
      <c r="Z2048" s="6"/>
      <c r="AA2048" s="7"/>
      <c r="AB2048" s="7"/>
      <c r="AC2048" s="7"/>
      <c r="AD2048" s="6"/>
      <c r="AE2048" s="8"/>
      <c r="AF2048" s="6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</row>
    <row r="2049" spans="1:212" x14ac:dyDescent="0.2">
      <c r="A2049" s="77"/>
      <c r="B2049" s="12"/>
      <c r="C2049" s="11"/>
      <c r="D2049" s="10"/>
      <c r="E2049" s="11"/>
      <c r="F2049" s="11"/>
      <c r="G2049" s="11"/>
      <c r="H2049" s="11"/>
      <c r="I2049" s="10"/>
      <c r="J2049" s="5"/>
      <c r="K2049" s="3"/>
      <c r="L2049" s="13"/>
      <c r="M2049" s="9"/>
      <c r="N2049" s="9"/>
      <c r="O2049" s="13"/>
      <c r="P2049" s="11"/>
      <c r="Q2049" s="2"/>
      <c r="R2049" s="4"/>
      <c r="S2049" s="5"/>
      <c r="T2049" s="7"/>
      <c r="U2049" s="6"/>
      <c r="V2049" s="6"/>
      <c r="W2049" s="6"/>
      <c r="X2049" s="7"/>
      <c r="Y2049" s="1"/>
      <c r="Z2049" s="6"/>
      <c r="AA2049" s="7"/>
      <c r="AB2049" s="7"/>
      <c r="AC2049" s="7"/>
      <c r="AD2049" s="6"/>
      <c r="AE2049" s="8"/>
      <c r="AF2049" s="6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</row>
    <row r="2050" spans="1:212" x14ac:dyDescent="0.2">
      <c r="A2050" s="77"/>
      <c r="B2050" s="12"/>
      <c r="C2050" s="11"/>
      <c r="D2050" s="10"/>
      <c r="E2050" s="11"/>
      <c r="F2050" s="11"/>
      <c r="G2050" s="11"/>
      <c r="H2050" s="11"/>
      <c r="I2050" s="10"/>
      <c r="J2050" s="5"/>
      <c r="K2050" s="3"/>
      <c r="L2050" s="13"/>
      <c r="M2050" s="9"/>
      <c r="N2050" s="9"/>
      <c r="O2050" s="13"/>
      <c r="P2050" s="11"/>
      <c r="Q2050" s="2"/>
      <c r="R2050" s="4"/>
      <c r="S2050" s="5"/>
      <c r="T2050" s="7"/>
      <c r="U2050" s="6"/>
      <c r="V2050" s="6"/>
      <c r="W2050" s="6"/>
      <c r="X2050" s="7"/>
      <c r="Y2050" s="1"/>
      <c r="Z2050" s="6"/>
      <c r="AA2050" s="7"/>
      <c r="AB2050" s="7"/>
      <c r="AC2050" s="7"/>
      <c r="AD2050" s="6"/>
      <c r="AE2050" s="8"/>
      <c r="AF2050" s="6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</row>
    <row r="2051" spans="1:212" x14ac:dyDescent="0.2">
      <c r="A2051" s="77"/>
      <c r="B2051" s="12"/>
      <c r="C2051" s="11"/>
      <c r="D2051" s="10"/>
      <c r="E2051" s="11"/>
      <c r="F2051" s="11"/>
      <c r="G2051" s="11"/>
      <c r="H2051" s="11"/>
      <c r="I2051" s="10"/>
      <c r="J2051" s="5"/>
      <c r="K2051" s="3"/>
      <c r="L2051" s="13"/>
      <c r="M2051" s="9"/>
      <c r="N2051" s="9"/>
      <c r="O2051" s="13"/>
      <c r="P2051" s="11"/>
      <c r="Q2051" s="2"/>
      <c r="R2051" s="4"/>
      <c r="S2051" s="5"/>
      <c r="T2051" s="7"/>
      <c r="U2051" s="6"/>
      <c r="V2051" s="6"/>
      <c r="W2051" s="6"/>
      <c r="X2051" s="7"/>
      <c r="Y2051" s="1"/>
      <c r="Z2051" s="6"/>
      <c r="AA2051" s="7"/>
      <c r="AB2051" s="7"/>
      <c r="AC2051" s="7"/>
      <c r="AD2051" s="6"/>
      <c r="AE2051" s="8"/>
      <c r="AF2051" s="6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  <c r="HB2051" s="1"/>
      <c r="HC2051" s="1"/>
      <c r="HD2051" s="1"/>
    </row>
    <row r="2052" spans="1:212" x14ac:dyDescent="0.2">
      <c r="A2052" s="77"/>
      <c r="B2052" s="12"/>
      <c r="C2052" s="11"/>
      <c r="D2052" s="10"/>
      <c r="E2052" s="11"/>
      <c r="F2052" s="11"/>
      <c r="G2052" s="11"/>
      <c r="H2052" s="11"/>
      <c r="I2052" s="10"/>
      <c r="J2052" s="5"/>
      <c r="K2052" s="3"/>
      <c r="L2052" s="13"/>
      <c r="M2052" s="9"/>
      <c r="N2052" s="9"/>
      <c r="O2052" s="13"/>
      <c r="P2052" s="11"/>
      <c r="Q2052" s="2"/>
      <c r="R2052" s="4"/>
      <c r="S2052" s="5"/>
      <c r="T2052" s="7"/>
      <c r="U2052" s="6"/>
      <c r="V2052" s="6"/>
      <c r="W2052" s="6"/>
      <c r="X2052" s="7"/>
      <c r="Y2052" s="1"/>
      <c r="Z2052" s="6"/>
      <c r="AA2052" s="7"/>
      <c r="AB2052" s="7"/>
      <c r="AC2052" s="7"/>
      <c r="AD2052" s="6"/>
      <c r="AE2052" s="8"/>
      <c r="AF2052" s="6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  <c r="HB2052" s="1"/>
      <c r="HC2052" s="1"/>
      <c r="HD2052" s="1"/>
    </row>
    <row r="2053" spans="1:212" x14ac:dyDescent="0.2">
      <c r="A2053" s="77"/>
      <c r="B2053" s="12"/>
      <c r="C2053" s="11"/>
      <c r="D2053" s="10"/>
      <c r="E2053" s="11"/>
      <c r="F2053" s="11"/>
      <c r="G2053" s="11"/>
      <c r="H2053" s="11"/>
      <c r="I2053" s="10"/>
      <c r="J2053" s="5"/>
      <c r="K2053" s="3"/>
      <c r="L2053" s="13"/>
      <c r="M2053" s="9"/>
      <c r="N2053" s="9"/>
      <c r="O2053" s="13"/>
      <c r="P2053" s="11"/>
      <c r="Q2053" s="2"/>
      <c r="R2053" s="4"/>
      <c r="S2053" s="5"/>
      <c r="T2053" s="7"/>
      <c r="U2053" s="6"/>
      <c r="V2053" s="6"/>
      <c r="W2053" s="6"/>
      <c r="X2053" s="7"/>
      <c r="Y2053" s="1"/>
      <c r="Z2053" s="6"/>
      <c r="AA2053" s="7"/>
      <c r="AB2053" s="7"/>
      <c r="AC2053" s="7"/>
      <c r="AD2053" s="6"/>
      <c r="AE2053" s="8"/>
      <c r="AF2053" s="6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</row>
    <row r="2054" spans="1:212" x14ac:dyDescent="0.2">
      <c r="A2054" s="77"/>
      <c r="B2054" s="12"/>
      <c r="C2054" s="11"/>
      <c r="D2054" s="10"/>
      <c r="E2054" s="11"/>
      <c r="F2054" s="11"/>
      <c r="G2054" s="11"/>
      <c r="H2054" s="11"/>
      <c r="I2054" s="10"/>
      <c r="J2054" s="5"/>
      <c r="K2054" s="3"/>
      <c r="L2054" s="13"/>
      <c r="M2054" s="9"/>
      <c r="N2054" s="9"/>
      <c r="O2054" s="13"/>
      <c r="P2054" s="11"/>
      <c r="Q2054" s="2"/>
      <c r="R2054" s="4"/>
      <c r="S2054" s="5"/>
      <c r="T2054" s="7"/>
      <c r="U2054" s="6"/>
      <c r="V2054" s="6"/>
      <c r="W2054" s="6"/>
      <c r="X2054" s="7"/>
      <c r="Y2054" s="1"/>
      <c r="Z2054" s="6"/>
      <c r="AA2054" s="7"/>
      <c r="AB2054" s="7"/>
      <c r="AC2054" s="7"/>
      <c r="AD2054" s="6"/>
      <c r="AE2054" s="8"/>
      <c r="AF2054" s="6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</row>
    <row r="2055" spans="1:212" x14ac:dyDescent="0.2">
      <c r="A2055" s="77"/>
      <c r="B2055" s="12"/>
      <c r="C2055" s="11"/>
      <c r="D2055" s="10"/>
      <c r="E2055" s="11"/>
      <c r="F2055" s="11"/>
      <c r="G2055" s="11"/>
      <c r="H2055" s="11"/>
      <c r="I2055" s="10"/>
      <c r="J2055" s="5"/>
      <c r="K2055" s="3"/>
      <c r="L2055" s="13"/>
      <c r="M2055" s="9"/>
      <c r="N2055" s="9"/>
      <c r="O2055" s="13"/>
      <c r="P2055" s="11"/>
      <c r="Q2055" s="2"/>
      <c r="R2055" s="4"/>
      <c r="S2055" s="5"/>
      <c r="T2055" s="7"/>
      <c r="U2055" s="6"/>
      <c r="V2055" s="6"/>
      <c r="W2055" s="6"/>
      <c r="X2055" s="7"/>
      <c r="Y2055" s="1"/>
      <c r="Z2055" s="6"/>
      <c r="AA2055" s="7"/>
      <c r="AB2055" s="7"/>
      <c r="AC2055" s="7"/>
      <c r="AD2055" s="6"/>
      <c r="AE2055" s="8"/>
      <c r="AF2055" s="6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</row>
    <row r="2056" spans="1:212" x14ac:dyDescent="0.2">
      <c r="A2056" s="77"/>
      <c r="B2056" s="12"/>
      <c r="C2056" s="11"/>
      <c r="D2056" s="10"/>
      <c r="E2056" s="11"/>
      <c r="F2056" s="11"/>
      <c r="G2056" s="11"/>
      <c r="H2056" s="11"/>
      <c r="I2056" s="10"/>
      <c r="J2056" s="5"/>
      <c r="K2056" s="3"/>
      <c r="L2056" s="13"/>
      <c r="M2056" s="9"/>
      <c r="N2056" s="9"/>
      <c r="O2056" s="13"/>
      <c r="P2056" s="11"/>
      <c r="Q2056" s="2"/>
      <c r="R2056" s="4"/>
      <c r="S2056" s="5"/>
      <c r="T2056" s="7"/>
      <c r="U2056" s="6"/>
      <c r="V2056" s="6"/>
      <c r="W2056" s="6"/>
      <c r="X2056" s="7"/>
      <c r="Y2056" s="1"/>
      <c r="Z2056" s="6"/>
      <c r="AA2056" s="7"/>
      <c r="AB2056" s="7"/>
      <c r="AC2056" s="7"/>
      <c r="AD2056" s="6"/>
      <c r="AE2056" s="8"/>
      <c r="AF2056" s="6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</row>
    <row r="2057" spans="1:212" x14ac:dyDescent="0.2">
      <c r="A2057" s="77"/>
      <c r="B2057" s="12"/>
      <c r="C2057" s="11"/>
      <c r="D2057" s="10"/>
      <c r="E2057" s="11"/>
      <c r="F2057" s="11"/>
      <c r="G2057" s="11"/>
      <c r="H2057" s="11"/>
      <c r="I2057" s="10"/>
      <c r="J2057" s="5"/>
      <c r="K2057" s="3"/>
      <c r="L2057" s="13"/>
      <c r="M2057" s="9"/>
      <c r="N2057" s="9"/>
      <c r="O2057" s="13"/>
      <c r="P2057" s="11"/>
      <c r="Q2057" s="2"/>
      <c r="R2057" s="4"/>
      <c r="S2057" s="5"/>
      <c r="T2057" s="7"/>
      <c r="U2057" s="6"/>
      <c r="V2057" s="6"/>
      <c r="W2057" s="6"/>
      <c r="X2057" s="7"/>
      <c r="Y2057" s="1"/>
      <c r="Z2057" s="6"/>
      <c r="AA2057" s="7"/>
      <c r="AB2057" s="7"/>
      <c r="AC2057" s="7"/>
      <c r="AD2057" s="6"/>
      <c r="AE2057" s="8"/>
      <c r="AF2057" s="6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</row>
    <row r="2058" spans="1:212" x14ac:dyDescent="0.2">
      <c r="A2058" s="77"/>
      <c r="B2058" s="12"/>
      <c r="C2058" s="11"/>
      <c r="D2058" s="10"/>
      <c r="E2058" s="11"/>
      <c r="F2058" s="11"/>
      <c r="G2058" s="11"/>
      <c r="H2058" s="11"/>
      <c r="I2058" s="10"/>
      <c r="J2058" s="5"/>
      <c r="K2058" s="3"/>
      <c r="L2058" s="13"/>
      <c r="M2058" s="9"/>
      <c r="N2058" s="9"/>
      <c r="O2058" s="13"/>
      <c r="P2058" s="11"/>
      <c r="Q2058" s="2"/>
      <c r="R2058" s="4"/>
      <c r="S2058" s="5"/>
      <c r="T2058" s="7"/>
      <c r="U2058" s="6"/>
      <c r="V2058" s="6"/>
      <c r="W2058" s="6"/>
      <c r="X2058" s="7"/>
      <c r="Y2058" s="1"/>
      <c r="Z2058" s="6"/>
      <c r="AA2058" s="7"/>
      <c r="AB2058" s="7"/>
      <c r="AC2058" s="7"/>
      <c r="AD2058" s="6"/>
      <c r="AE2058" s="8"/>
      <c r="AF2058" s="6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</row>
    <row r="2059" spans="1:212" x14ac:dyDescent="0.2">
      <c r="A2059" s="77"/>
      <c r="B2059" s="12"/>
      <c r="C2059" s="11"/>
      <c r="D2059" s="10"/>
      <c r="E2059" s="11"/>
      <c r="F2059" s="11"/>
      <c r="G2059" s="11"/>
      <c r="H2059" s="11"/>
      <c r="I2059" s="10"/>
      <c r="J2059" s="5"/>
      <c r="K2059" s="3"/>
      <c r="L2059" s="13"/>
      <c r="M2059" s="9"/>
      <c r="N2059" s="9"/>
      <c r="O2059" s="13"/>
      <c r="P2059" s="11"/>
      <c r="Q2059" s="2"/>
      <c r="R2059" s="4"/>
      <c r="S2059" s="5"/>
      <c r="T2059" s="7"/>
      <c r="U2059" s="6"/>
      <c r="V2059" s="6"/>
      <c r="W2059" s="6"/>
      <c r="X2059" s="7"/>
      <c r="Y2059" s="1"/>
      <c r="Z2059" s="6"/>
      <c r="AA2059" s="7"/>
      <c r="AB2059" s="7"/>
      <c r="AC2059" s="7"/>
      <c r="AD2059" s="6"/>
      <c r="AE2059" s="8"/>
      <c r="AF2059" s="6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</row>
    <row r="2060" spans="1:212" x14ac:dyDescent="0.2">
      <c r="A2060" s="77"/>
      <c r="B2060" s="12"/>
      <c r="C2060" s="11"/>
      <c r="D2060" s="10"/>
      <c r="E2060" s="11"/>
      <c r="F2060" s="11"/>
      <c r="G2060" s="11"/>
      <c r="H2060" s="11"/>
      <c r="I2060" s="10"/>
      <c r="J2060" s="5"/>
      <c r="K2060" s="3"/>
      <c r="L2060" s="13"/>
      <c r="M2060" s="9"/>
      <c r="N2060" s="9"/>
      <c r="O2060" s="13"/>
      <c r="P2060" s="11"/>
      <c r="Q2060" s="2"/>
      <c r="R2060" s="4"/>
      <c r="S2060" s="5"/>
      <c r="T2060" s="7"/>
      <c r="U2060" s="6"/>
      <c r="V2060" s="6"/>
      <c r="W2060" s="6"/>
      <c r="X2060" s="7"/>
      <c r="Y2060" s="1"/>
      <c r="Z2060" s="6"/>
      <c r="AA2060" s="7"/>
      <c r="AB2060" s="7"/>
      <c r="AC2060" s="7"/>
      <c r="AD2060" s="6"/>
      <c r="AE2060" s="8"/>
      <c r="AF2060" s="6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</row>
    <row r="2061" spans="1:212" x14ac:dyDescent="0.2">
      <c r="A2061" s="77"/>
      <c r="B2061" s="12"/>
      <c r="C2061" s="11"/>
      <c r="D2061" s="10"/>
      <c r="E2061" s="11"/>
      <c r="F2061" s="11"/>
      <c r="G2061" s="11"/>
      <c r="H2061" s="11"/>
      <c r="I2061" s="10"/>
      <c r="J2061" s="5"/>
      <c r="K2061" s="3"/>
      <c r="L2061" s="13"/>
      <c r="M2061" s="9"/>
      <c r="N2061" s="9"/>
      <c r="O2061" s="13"/>
      <c r="P2061" s="11"/>
      <c r="Q2061" s="2"/>
      <c r="R2061" s="4"/>
      <c r="S2061" s="5"/>
      <c r="T2061" s="7"/>
      <c r="U2061" s="6"/>
      <c r="V2061" s="6"/>
      <c r="W2061" s="6"/>
      <c r="X2061" s="7"/>
      <c r="Y2061" s="1"/>
      <c r="Z2061" s="6"/>
      <c r="AA2061" s="7"/>
      <c r="AB2061" s="7"/>
      <c r="AC2061" s="7"/>
      <c r="AD2061" s="6"/>
      <c r="AE2061" s="8"/>
      <c r="AF2061" s="6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</row>
    <row r="2062" spans="1:212" x14ac:dyDescent="0.2">
      <c r="A2062" s="77"/>
      <c r="B2062" s="12"/>
      <c r="C2062" s="11"/>
      <c r="D2062" s="10"/>
      <c r="E2062" s="11"/>
      <c r="F2062" s="11"/>
      <c r="G2062" s="11"/>
      <c r="H2062" s="11"/>
      <c r="I2062" s="10"/>
      <c r="J2062" s="5"/>
      <c r="K2062" s="3"/>
      <c r="L2062" s="13"/>
      <c r="M2062" s="9"/>
      <c r="N2062" s="9"/>
      <c r="O2062" s="13"/>
      <c r="P2062" s="11"/>
      <c r="Q2062" s="2"/>
      <c r="R2062" s="4"/>
      <c r="S2062" s="5"/>
      <c r="T2062" s="7"/>
      <c r="U2062" s="6"/>
      <c r="V2062" s="6"/>
      <c r="W2062" s="6"/>
      <c r="X2062" s="7"/>
      <c r="Y2062" s="1"/>
      <c r="Z2062" s="6"/>
      <c r="AA2062" s="7"/>
      <c r="AB2062" s="7"/>
      <c r="AC2062" s="7"/>
      <c r="AD2062" s="6"/>
      <c r="AE2062" s="8"/>
      <c r="AF2062" s="6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</row>
    <row r="2063" spans="1:212" x14ac:dyDescent="0.2">
      <c r="A2063" s="77"/>
      <c r="B2063" s="12"/>
      <c r="C2063" s="11"/>
      <c r="D2063" s="10"/>
      <c r="E2063" s="11"/>
      <c r="F2063" s="11"/>
      <c r="G2063" s="11"/>
      <c r="H2063" s="11"/>
      <c r="I2063" s="10"/>
      <c r="J2063" s="5"/>
      <c r="K2063" s="3"/>
      <c r="L2063" s="13"/>
      <c r="M2063" s="9"/>
      <c r="N2063" s="9"/>
      <c r="O2063" s="13"/>
      <c r="P2063" s="11"/>
      <c r="Q2063" s="2"/>
      <c r="R2063" s="4"/>
      <c r="S2063" s="5"/>
      <c r="T2063" s="7"/>
      <c r="U2063" s="6"/>
      <c r="V2063" s="6"/>
      <c r="W2063" s="6"/>
      <c r="X2063" s="7"/>
      <c r="Y2063" s="1"/>
      <c r="Z2063" s="6"/>
      <c r="AA2063" s="7"/>
      <c r="AB2063" s="7"/>
      <c r="AC2063" s="7"/>
      <c r="AD2063" s="6"/>
      <c r="AE2063" s="8"/>
      <c r="AF2063" s="6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</row>
    <row r="2064" spans="1:212" x14ac:dyDescent="0.2">
      <c r="A2064" s="77"/>
      <c r="B2064" s="12"/>
      <c r="C2064" s="11"/>
      <c r="D2064" s="10"/>
      <c r="E2064" s="11"/>
      <c r="F2064" s="11"/>
      <c r="G2064" s="11"/>
      <c r="H2064" s="11"/>
      <c r="I2064" s="10"/>
      <c r="J2064" s="5"/>
      <c r="K2064" s="3"/>
      <c r="L2064" s="13"/>
      <c r="M2064" s="9"/>
      <c r="N2064" s="9"/>
      <c r="O2064" s="13"/>
      <c r="P2064" s="11"/>
      <c r="Q2064" s="2"/>
      <c r="R2064" s="4"/>
      <c r="S2064" s="5"/>
      <c r="T2064" s="7"/>
      <c r="U2064" s="6"/>
      <c r="V2064" s="6"/>
      <c r="W2064" s="6"/>
      <c r="X2064" s="7"/>
      <c r="Y2064" s="1"/>
      <c r="Z2064" s="6"/>
      <c r="AA2064" s="7"/>
      <c r="AB2064" s="7"/>
      <c r="AC2064" s="7"/>
      <c r="AD2064" s="6"/>
      <c r="AE2064" s="8"/>
      <c r="AF2064" s="6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</row>
    <row r="2065" spans="1:212" x14ac:dyDescent="0.2">
      <c r="A2065" s="77"/>
      <c r="B2065" s="12"/>
      <c r="C2065" s="11"/>
      <c r="D2065" s="10"/>
      <c r="E2065" s="11"/>
      <c r="F2065" s="11"/>
      <c r="G2065" s="11"/>
      <c r="H2065" s="11"/>
      <c r="I2065" s="10"/>
      <c r="J2065" s="5"/>
      <c r="K2065" s="3"/>
      <c r="L2065" s="13"/>
      <c r="M2065" s="9"/>
      <c r="N2065" s="9"/>
      <c r="O2065" s="13"/>
      <c r="P2065" s="11"/>
      <c r="Q2065" s="2"/>
      <c r="R2065" s="4"/>
      <c r="S2065" s="5"/>
      <c r="T2065" s="7"/>
      <c r="U2065" s="6"/>
      <c r="V2065" s="6"/>
      <c r="W2065" s="6"/>
      <c r="X2065" s="7"/>
      <c r="Y2065" s="1"/>
      <c r="Z2065" s="6"/>
      <c r="AA2065" s="7"/>
      <c r="AB2065" s="7"/>
      <c r="AC2065" s="7"/>
      <c r="AD2065" s="6"/>
      <c r="AE2065" s="8"/>
      <c r="AF2065" s="6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</row>
    <row r="2066" spans="1:212" x14ac:dyDescent="0.2">
      <c r="A2066" s="77"/>
      <c r="B2066" s="12"/>
      <c r="C2066" s="11"/>
      <c r="D2066" s="10"/>
      <c r="E2066" s="11"/>
      <c r="F2066" s="11"/>
      <c r="G2066" s="11"/>
      <c r="H2066" s="11"/>
      <c r="I2066" s="10"/>
      <c r="J2066" s="5"/>
      <c r="K2066" s="3"/>
      <c r="L2066" s="13"/>
      <c r="M2066" s="9"/>
      <c r="N2066" s="9"/>
      <c r="O2066" s="13"/>
      <c r="P2066" s="11"/>
      <c r="Q2066" s="2"/>
      <c r="R2066" s="4"/>
      <c r="S2066" s="5"/>
      <c r="T2066" s="7"/>
      <c r="U2066" s="6"/>
      <c r="V2066" s="6"/>
      <c r="W2066" s="6"/>
      <c r="X2066" s="7"/>
      <c r="Y2066" s="1"/>
      <c r="Z2066" s="6"/>
      <c r="AA2066" s="7"/>
      <c r="AB2066" s="7"/>
      <c r="AC2066" s="7"/>
      <c r="AD2066" s="6"/>
      <c r="AE2066" s="8"/>
      <c r="AF2066" s="6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</row>
    <row r="2067" spans="1:212" x14ac:dyDescent="0.2">
      <c r="A2067" s="77"/>
      <c r="B2067" s="12"/>
      <c r="C2067" s="11"/>
      <c r="D2067" s="10"/>
      <c r="E2067" s="11"/>
      <c r="F2067" s="11"/>
      <c r="G2067" s="11"/>
      <c r="H2067" s="11"/>
      <c r="I2067" s="10"/>
      <c r="J2067" s="5"/>
      <c r="K2067" s="3"/>
      <c r="L2067" s="13"/>
      <c r="M2067" s="9"/>
      <c r="N2067" s="9"/>
      <c r="O2067" s="13"/>
      <c r="P2067" s="11"/>
      <c r="Q2067" s="2"/>
      <c r="R2067" s="4"/>
      <c r="S2067" s="5"/>
      <c r="T2067" s="7"/>
      <c r="U2067" s="6"/>
      <c r="V2067" s="6"/>
      <c r="W2067" s="6"/>
      <c r="X2067" s="7"/>
      <c r="Y2067" s="1"/>
      <c r="Z2067" s="6"/>
      <c r="AA2067" s="7"/>
      <c r="AB2067" s="7"/>
      <c r="AC2067" s="7"/>
      <c r="AD2067" s="6"/>
      <c r="AE2067" s="8"/>
      <c r="AF2067" s="6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</row>
    <row r="2068" spans="1:212" x14ac:dyDescent="0.2">
      <c r="A2068" s="77"/>
      <c r="B2068" s="12"/>
      <c r="C2068" s="11"/>
      <c r="D2068" s="10"/>
      <c r="E2068" s="11"/>
      <c r="F2068" s="11"/>
      <c r="G2068" s="11"/>
      <c r="H2068" s="11"/>
      <c r="I2068" s="10"/>
      <c r="J2068" s="5"/>
      <c r="K2068" s="3"/>
      <c r="L2068" s="13"/>
      <c r="M2068" s="9"/>
      <c r="N2068" s="9"/>
      <c r="O2068" s="13"/>
      <c r="P2068" s="11"/>
      <c r="Q2068" s="2"/>
      <c r="R2068" s="4"/>
      <c r="S2068" s="5"/>
      <c r="T2068" s="7"/>
      <c r="U2068" s="6"/>
      <c r="V2068" s="6"/>
      <c r="W2068" s="6"/>
      <c r="X2068" s="7"/>
      <c r="Y2068" s="1"/>
      <c r="Z2068" s="6"/>
      <c r="AA2068" s="7"/>
      <c r="AB2068" s="7"/>
      <c r="AC2068" s="7"/>
      <c r="AD2068" s="6"/>
      <c r="AE2068" s="8"/>
      <c r="AF2068" s="6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</row>
    <row r="2069" spans="1:212" x14ac:dyDescent="0.2">
      <c r="A2069" s="77"/>
      <c r="B2069" s="12"/>
      <c r="C2069" s="11"/>
      <c r="D2069" s="10"/>
      <c r="E2069" s="11"/>
      <c r="F2069" s="11"/>
      <c r="G2069" s="11"/>
      <c r="H2069" s="11"/>
      <c r="I2069" s="10"/>
      <c r="J2069" s="5"/>
      <c r="K2069" s="3"/>
      <c r="L2069" s="13"/>
      <c r="M2069" s="9"/>
      <c r="N2069" s="9"/>
      <c r="O2069" s="13"/>
      <c r="P2069" s="11"/>
      <c r="Q2069" s="2"/>
      <c r="R2069" s="4"/>
      <c r="S2069" s="5"/>
      <c r="T2069" s="7"/>
      <c r="U2069" s="6"/>
      <c r="V2069" s="6"/>
      <c r="W2069" s="6"/>
      <c r="X2069" s="7"/>
      <c r="Y2069" s="1"/>
      <c r="Z2069" s="6"/>
      <c r="AA2069" s="7"/>
      <c r="AB2069" s="7"/>
      <c r="AC2069" s="7"/>
      <c r="AD2069" s="6"/>
      <c r="AE2069" s="8"/>
      <c r="AF2069" s="6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</row>
    <row r="2070" spans="1:212" x14ac:dyDescent="0.2">
      <c r="A2070" s="77"/>
      <c r="B2070" s="12"/>
      <c r="C2070" s="11"/>
      <c r="D2070" s="10"/>
      <c r="E2070" s="11"/>
      <c r="F2070" s="11"/>
      <c r="G2070" s="11"/>
      <c r="H2070" s="11"/>
      <c r="I2070" s="10"/>
      <c r="J2070" s="5"/>
      <c r="K2070" s="3"/>
      <c r="L2070" s="13"/>
      <c r="M2070" s="9"/>
      <c r="N2070" s="9"/>
      <c r="O2070" s="13"/>
      <c r="P2070" s="11"/>
      <c r="Q2070" s="2"/>
      <c r="R2070" s="4"/>
      <c r="S2070" s="5"/>
      <c r="T2070" s="7"/>
      <c r="U2070" s="6"/>
      <c r="V2070" s="6"/>
      <c r="W2070" s="6"/>
      <c r="X2070" s="7"/>
      <c r="Y2070" s="1"/>
      <c r="Z2070" s="6"/>
      <c r="AA2070" s="7"/>
      <c r="AB2070" s="7"/>
      <c r="AC2070" s="7"/>
      <c r="AD2070" s="6"/>
      <c r="AE2070" s="8"/>
      <c r="AF2070" s="6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</row>
    <row r="2071" spans="1:212" x14ac:dyDescent="0.2">
      <c r="A2071" s="77"/>
      <c r="B2071" s="12"/>
      <c r="C2071" s="11"/>
      <c r="D2071" s="10"/>
      <c r="E2071" s="11"/>
      <c r="F2071" s="11"/>
      <c r="G2071" s="11"/>
      <c r="H2071" s="11"/>
      <c r="I2071" s="10"/>
      <c r="J2071" s="5"/>
      <c r="K2071" s="3"/>
      <c r="L2071" s="13"/>
      <c r="M2071" s="9"/>
      <c r="N2071" s="9"/>
      <c r="O2071" s="13"/>
      <c r="P2071" s="11"/>
      <c r="Q2071" s="2"/>
      <c r="R2071" s="4"/>
      <c r="S2071" s="5"/>
      <c r="T2071" s="7"/>
      <c r="U2071" s="6"/>
      <c r="V2071" s="6"/>
      <c r="W2071" s="6"/>
      <c r="X2071" s="7"/>
      <c r="Y2071" s="1"/>
      <c r="Z2071" s="6"/>
      <c r="AA2071" s="7"/>
      <c r="AB2071" s="7"/>
      <c r="AC2071" s="7"/>
      <c r="AD2071" s="6"/>
      <c r="AE2071" s="8"/>
      <c r="AF2071" s="6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</row>
    <row r="2072" spans="1:212" x14ac:dyDescent="0.2">
      <c r="A2072" s="77"/>
      <c r="B2072" s="12"/>
      <c r="C2072" s="11"/>
      <c r="D2072" s="10"/>
      <c r="E2072" s="11"/>
      <c r="F2072" s="11"/>
      <c r="G2072" s="11"/>
      <c r="H2072" s="11"/>
      <c r="I2072" s="10"/>
      <c r="J2072" s="5"/>
      <c r="K2072" s="3"/>
      <c r="L2072" s="13"/>
      <c r="M2072" s="9"/>
      <c r="N2072" s="9"/>
      <c r="O2072" s="13"/>
      <c r="P2072" s="11"/>
      <c r="Q2072" s="2"/>
      <c r="R2072" s="4"/>
      <c r="S2072" s="5"/>
      <c r="T2072" s="7"/>
      <c r="U2072" s="6"/>
      <c r="V2072" s="6"/>
      <c r="W2072" s="6"/>
      <c r="X2072" s="7"/>
      <c r="Y2072" s="1"/>
      <c r="Z2072" s="6"/>
      <c r="AA2072" s="7"/>
      <c r="AB2072" s="7"/>
      <c r="AC2072" s="7"/>
      <c r="AD2072" s="6"/>
      <c r="AE2072" s="8"/>
      <c r="AF2072" s="6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</row>
    <row r="2073" spans="1:212" x14ac:dyDescent="0.2">
      <c r="A2073" s="77"/>
      <c r="B2073" s="12"/>
      <c r="C2073" s="11"/>
      <c r="D2073" s="10"/>
      <c r="E2073" s="11"/>
      <c r="F2073" s="11"/>
      <c r="G2073" s="11"/>
      <c r="H2073" s="11"/>
      <c r="I2073" s="10"/>
      <c r="J2073" s="5"/>
      <c r="K2073" s="3"/>
      <c r="L2073" s="13"/>
      <c r="M2073" s="9"/>
      <c r="N2073" s="9"/>
      <c r="O2073" s="13"/>
      <c r="P2073" s="11"/>
      <c r="Q2073" s="2"/>
      <c r="R2073" s="4"/>
      <c r="S2073" s="5"/>
      <c r="T2073" s="7"/>
      <c r="U2073" s="6"/>
      <c r="V2073" s="6"/>
      <c r="W2073" s="6"/>
      <c r="X2073" s="7"/>
      <c r="Y2073" s="1"/>
      <c r="Z2073" s="6"/>
      <c r="AA2073" s="7"/>
      <c r="AB2073" s="7"/>
      <c r="AC2073" s="7"/>
      <c r="AD2073" s="6"/>
      <c r="AE2073" s="8"/>
      <c r="AF2073" s="6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</row>
    <row r="2074" spans="1:212" x14ac:dyDescent="0.2">
      <c r="A2074" s="77"/>
      <c r="B2074" s="12"/>
      <c r="C2074" s="11"/>
      <c r="D2074" s="10"/>
      <c r="E2074" s="11"/>
      <c r="F2074" s="11"/>
      <c r="G2074" s="11"/>
      <c r="H2074" s="11"/>
      <c r="I2074" s="10"/>
      <c r="J2074" s="5"/>
      <c r="K2074" s="3"/>
      <c r="L2074" s="13"/>
      <c r="M2074" s="9"/>
      <c r="N2074" s="9"/>
      <c r="O2074" s="13"/>
      <c r="P2074" s="11"/>
      <c r="Q2074" s="2"/>
      <c r="R2074" s="4"/>
      <c r="S2074" s="5"/>
      <c r="T2074" s="7"/>
      <c r="U2074" s="6"/>
      <c r="V2074" s="6"/>
      <c r="W2074" s="6"/>
      <c r="X2074" s="7"/>
      <c r="Y2074" s="1"/>
      <c r="Z2074" s="6"/>
      <c r="AA2074" s="7"/>
      <c r="AB2074" s="7"/>
      <c r="AC2074" s="7"/>
      <c r="AD2074" s="6"/>
      <c r="AE2074" s="8"/>
      <c r="AF2074" s="6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</row>
    <row r="2075" spans="1:212" x14ac:dyDescent="0.2">
      <c r="A2075" s="77"/>
      <c r="B2075" s="12"/>
      <c r="C2075" s="11"/>
      <c r="D2075" s="10"/>
      <c r="E2075" s="11"/>
      <c r="F2075" s="11"/>
      <c r="G2075" s="11"/>
      <c r="H2075" s="11"/>
      <c r="I2075" s="10"/>
      <c r="J2075" s="5"/>
      <c r="K2075" s="3"/>
      <c r="L2075" s="13"/>
      <c r="M2075" s="9"/>
      <c r="N2075" s="9"/>
      <c r="O2075" s="13"/>
      <c r="P2075" s="11"/>
      <c r="Q2075" s="2"/>
      <c r="R2075" s="4"/>
      <c r="S2075" s="5"/>
      <c r="T2075" s="7"/>
      <c r="U2075" s="6"/>
      <c r="V2075" s="6"/>
      <c r="W2075" s="6"/>
      <c r="X2075" s="7"/>
      <c r="Y2075" s="1"/>
      <c r="Z2075" s="6"/>
      <c r="AA2075" s="7"/>
      <c r="AB2075" s="7"/>
      <c r="AC2075" s="7"/>
      <c r="AD2075" s="6"/>
      <c r="AE2075" s="8"/>
      <c r="AF2075" s="6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</row>
    <row r="2076" spans="1:212" x14ac:dyDescent="0.2">
      <c r="A2076" s="77"/>
      <c r="B2076" s="12"/>
      <c r="C2076" s="11"/>
      <c r="D2076" s="10"/>
      <c r="E2076" s="11"/>
      <c r="F2076" s="11"/>
      <c r="G2076" s="11"/>
      <c r="H2076" s="11"/>
      <c r="I2076" s="10"/>
      <c r="J2076" s="5"/>
      <c r="K2076" s="3"/>
      <c r="L2076" s="13"/>
      <c r="M2076" s="9"/>
      <c r="N2076" s="9"/>
      <c r="O2076" s="13"/>
      <c r="P2076" s="11"/>
      <c r="Q2076" s="2"/>
      <c r="R2076" s="4"/>
      <c r="S2076" s="5"/>
      <c r="T2076" s="7"/>
      <c r="U2076" s="6"/>
      <c r="V2076" s="6"/>
      <c r="W2076" s="6"/>
      <c r="X2076" s="7"/>
      <c r="Y2076" s="1"/>
      <c r="Z2076" s="6"/>
      <c r="AA2076" s="7"/>
      <c r="AB2076" s="7"/>
      <c r="AC2076" s="7"/>
      <c r="AD2076" s="6"/>
      <c r="AE2076" s="8"/>
      <c r="AF2076" s="6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</row>
    <row r="2077" spans="1:212" x14ac:dyDescent="0.2">
      <c r="A2077" s="77"/>
      <c r="B2077" s="12"/>
      <c r="C2077" s="11"/>
      <c r="D2077" s="10"/>
      <c r="E2077" s="11"/>
      <c r="F2077" s="11"/>
      <c r="G2077" s="11"/>
      <c r="H2077" s="11"/>
      <c r="I2077" s="10"/>
      <c r="J2077" s="5"/>
      <c r="K2077" s="3"/>
      <c r="L2077" s="13"/>
      <c r="M2077" s="9"/>
      <c r="N2077" s="9"/>
      <c r="O2077" s="13"/>
      <c r="P2077" s="11"/>
      <c r="Q2077" s="2"/>
      <c r="R2077" s="4"/>
      <c r="S2077" s="5"/>
      <c r="T2077" s="7"/>
      <c r="U2077" s="6"/>
      <c r="V2077" s="6"/>
      <c r="W2077" s="6"/>
      <c r="X2077" s="7"/>
      <c r="Y2077" s="1"/>
      <c r="Z2077" s="6"/>
      <c r="AA2077" s="7"/>
      <c r="AB2077" s="7"/>
      <c r="AC2077" s="7"/>
      <c r="AD2077" s="6"/>
      <c r="AE2077" s="8"/>
      <c r="AF2077" s="6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</row>
    <row r="2078" spans="1:212" x14ac:dyDescent="0.2">
      <c r="A2078" s="77"/>
      <c r="B2078" s="12"/>
      <c r="C2078" s="11"/>
      <c r="D2078" s="10"/>
      <c r="E2078" s="11"/>
      <c r="F2078" s="11"/>
      <c r="G2078" s="11"/>
      <c r="H2078" s="11"/>
      <c r="I2078" s="10"/>
      <c r="J2078" s="5"/>
      <c r="K2078" s="3"/>
      <c r="L2078" s="13"/>
      <c r="M2078" s="9"/>
      <c r="N2078" s="9"/>
      <c r="O2078" s="13"/>
      <c r="P2078" s="11"/>
      <c r="Q2078" s="2"/>
      <c r="R2078" s="4"/>
      <c r="S2078" s="5"/>
      <c r="T2078" s="7"/>
      <c r="U2078" s="6"/>
      <c r="V2078" s="6"/>
      <c r="W2078" s="6"/>
      <c r="X2078" s="7"/>
      <c r="Y2078" s="1"/>
      <c r="Z2078" s="6"/>
      <c r="AA2078" s="7"/>
      <c r="AB2078" s="7"/>
      <c r="AC2078" s="7"/>
      <c r="AD2078" s="6"/>
      <c r="AE2078" s="8"/>
      <c r="AF2078" s="6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</row>
    <row r="2079" spans="1:212" x14ac:dyDescent="0.2">
      <c r="A2079" s="77"/>
      <c r="B2079" s="12"/>
      <c r="C2079" s="11"/>
      <c r="D2079" s="10"/>
      <c r="E2079" s="11"/>
      <c r="F2079" s="11"/>
      <c r="G2079" s="11"/>
      <c r="H2079" s="11"/>
      <c r="I2079" s="10"/>
      <c r="J2079" s="5"/>
      <c r="K2079" s="3"/>
      <c r="L2079" s="13"/>
      <c r="M2079" s="9"/>
      <c r="N2079" s="9"/>
      <c r="O2079" s="13"/>
      <c r="P2079" s="11"/>
      <c r="Q2079" s="2"/>
      <c r="R2079" s="4"/>
      <c r="S2079" s="5"/>
      <c r="T2079" s="7"/>
      <c r="U2079" s="6"/>
      <c r="V2079" s="6"/>
      <c r="W2079" s="6"/>
      <c r="X2079" s="7"/>
      <c r="Y2079" s="1"/>
      <c r="Z2079" s="6"/>
      <c r="AA2079" s="7"/>
      <c r="AB2079" s="7"/>
      <c r="AC2079" s="7"/>
      <c r="AD2079" s="6"/>
      <c r="AE2079" s="8"/>
      <c r="AF2079" s="6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</row>
    <row r="2080" spans="1:212" x14ac:dyDescent="0.2">
      <c r="A2080" s="77"/>
      <c r="B2080" s="12"/>
      <c r="C2080" s="11"/>
      <c r="D2080" s="10"/>
      <c r="E2080" s="11"/>
      <c r="F2080" s="11"/>
      <c r="G2080" s="11"/>
      <c r="H2080" s="11"/>
      <c r="I2080" s="10"/>
      <c r="J2080" s="5"/>
      <c r="K2080" s="3"/>
      <c r="L2080" s="13"/>
      <c r="M2080" s="9"/>
      <c r="N2080" s="9"/>
      <c r="O2080" s="13"/>
      <c r="P2080" s="11"/>
      <c r="Q2080" s="2"/>
      <c r="R2080" s="4"/>
      <c r="S2080" s="5"/>
      <c r="T2080" s="7"/>
      <c r="U2080" s="6"/>
      <c r="V2080" s="6"/>
      <c r="W2080" s="6"/>
      <c r="X2080" s="7"/>
      <c r="Y2080" s="1"/>
      <c r="Z2080" s="6"/>
      <c r="AA2080" s="7"/>
      <c r="AB2080" s="7"/>
      <c r="AC2080" s="7"/>
      <c r="AD2080" s="6"/>
      <c r="AE2080" s="8"/>
      <c r="AF2080" s="6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</row>
    <row r="2081" spans="1:212" x14ac:dyDescent="0.2">
      <c r="A2081" s="77"/>
      <c r="B2081" s="12"/>
      <c r="C2081" s="11"/>
      <c r="D2081" s="10"/>
      <c r="E2081" s="11"/>
      <c r="F2081" s="11"/>
      <c r="G2081" s="11"/>
      <c r="H2081" s="11"/>
      <c r="I2081" s="10"/>
      <c r="J2081" s="5"/>
      <c r="K2081" s="3"/>
      <c r="L2081" s="13"/>
      <c r="M2081" s="9"/>
      <c r="N2081" s="9"/>
      <c r="O2081" s="13"/>
      <c r="P2081" s="11"/>
      <c r="Q2081" s="2"/>
      <c r="R2081" s="4"/>
      <c r="S2081" s="5"/>
      <c r="T2081" s="7"/>
      <c r="U2081" s="6"/>
      <c r="V2081" s="6"/>
      <c r="W2081" s="6"/>
      <c r="X2081" s="7"/>
      <c r="Y2081" s="1"/>
      <c r="Z2081" s="6"/>
      <c r="AA2081" s="7"/>
      <c r="AB2081" s="7"/>
      <c r="AC2081" s="7"/>
      <c r="AD2081" s="6"/>
      <c r="AE2081" s="8"/>
      <c r="AF2081" s="6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</row>
    <row r="2082" spans="1:212" x14ac:dyDescent="0.2">
      <c r="A2082" s="77"/>
      <c r="B2082" s="12"/>
      <c r="C2082" s="11"/>
      <c r="D2082" s="10"/>
      <c r="E2082" s="11"/>
      <c r="F2082" s="11"/>
      <c r="G2082" s="11"/>
      <c r="H2082" s="11"/>
      <c r="I2082" s="10"/>
      <c r="J2082" s="5"/>
      <c r="K2082" s="3"/>
      <c r="L2082" s="13"/>
      <c r="M2082" s="9"/>
      <c r="N2082" s="9"/>
      <c r="O2082" s="13"/>
      <c r="P2082" s="11"/>
      <c r="Q2082" s="2"/>
      <c r="R2082" s="4"/>
      <c r="S2082" s="5"/>
      <c r="T2082" s="7"/>
      <c r="U2082" s="6"/>
      <c r="V2082" s="6"/>
      <c r="W2082" s="6"/>
      <c r="X2082" s="7"/>
      <c r="Y2082" s="1"/>
      <c r="Z2082" s="6"/>
      <c r="AA2082" s="7"/>
      <c r="AB2082" s="7"/>
      <c r="AC2082" s="7"/>
      <c r="AD2082" s="6"/>
      <c r="AE2082" s="8"/>
      <c r="AF2082" s="6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</row>
    <row r="2083" spans="1:212" x14ac:dyDescent="0.2">
      <c r="A2083" s="77"/>
      <c r="B2083" s="12"/>
      <c r="C2083" s="11"/>
      <c r="D2083" s="10"/>
      <c r="E2083" s="11"/>
      <c r="F2083" s="11"/>
      <c r="G2083" s="11"/>
      <c r="H2083" s="11"/>
      <c r="I2083" s="10"/>
      <c r="J2083" s="5"/>
      <c r="K2083" s="3"/>
      <c r="L2083" s="13"/>
      <c r="M2083" s="9"/>
      <c r="N2083" s="9"/>
      <c r="O2083" s="13"/>
      <c r="P2083" s="11"/>
      <c r="Q2083" s="2"/>
      <c r="R2083" s="4"/>
      <c r="S2083" s="5"/>
      <c r="T2083" s="7"/>
      <c r="U2083" s="6"/>
      <c r="V2083" s="6"/>
      <c r="W2083" s="6"/>
      <c r="X2083" s="7"/>
      <c r="Y2083" s="1"/>
      <c r="Z2083" s="6"/>
      <c r="AA2083" s="7"/>
      <c r="AB2083" s="7"/>
      <c r="AC2083" s="7"/>
      <c r="AD2083" s="6"/>
      <c r="AE2083" s="8"/>
      <c r="AF2083" s="6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</row>
    <row r="2084" spans="1:212" x14ac:dyDescent="0.2">
      <c r="A2084" s="77"/>
      <c r="B2084" s="12"/>
      <c r="C2084" s="11"/>
      <c r="D2084" s="10"/>
      <c r="E2084" s="11"/>
      <c r="F2084" s="11"/>
      <c r="G2084" s="11"/>
      <c r="H2084" s="11"/>
      <c r="I2084" s="10"/>
      <c r="J2084" s="5"/>
      <c r="K2084" s="3"/>
      <c r="L2084" s="13"/>
      <c r="M2084" s="9"/>
      <c r="N2084" s="9"/>
      <c r="O2084" s="13"/>
      <c r="P2084" s="11"/>
      <c r="Q2084" s="2"/>
      <c r="R2084" s="4"/>
      <c r="S2084" s="5"/>
      <c r="T2084" s="7"/>
      <c r="U2084" s="6"/>
      <c r="V2084" s="6"/>
      <c r="W2084" s="6"/>
      <c r="X2084" s="7"/>
      <c r="Y2084" s="1"/>
      <c r="Z2084" s="6"/>
      <c r="AA2084" s="7"/>
      <c r="AB2084" s="7"/>
      <c r="AC2084" s="7"/>
      <c r="AD2084" s="6"/>
      <c r="AE2084" s="8"/>
      <c r="AF2084" s="6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</row>
    <row r="2085" spans="1:212" x14ac:dyDescent="0.2">
      <c r="A2085" s="77"/>
      <c r="B2085" s="12"/>
      <c r="C2085" s="11"/>
      <c r="D2085" s="10"/>
      <c r="E2085" s="11"/>
      <c r="F2085" s="11"/>
      <c r="G2085" s="11"/>
      <c r="H2085" s="11"/>
      <c r="I2085" s="10"/>
      <c r="J2085" s="5"/>
      <c r="K2085" s="3"/>
      <c r="L2085" s="13"/>
      <c r="M2085" s="9"/>
      <c r="N2085" s="9"/>
      <c r="O2085" s="13"/>
      <c r="P2085" s="11"/>
      <c r="Q2085" s="2"/>
      <c r="R2085" s="4"/>
      <c r="S2085" s="5"/>
      <c r="T2085" s="7"/>
      <c r="U2085" s="6"/>
      <c r="V2085" s="6"/>
      <c r="W2085" s="6"/>
      <c r="X2085" s="7"/>
      <c r="Y2085" s="1"/>
      <c r="Z2085" s="6"/>
      <c r="AA2085" s="7"/>
      <c r="AB2085" s="7"/>
      <c r="AC2085" s="7"/>
      <c r="AD2085" s="6"/>
      <c r="AE2085" s="8"/>
      <c r="AF2085" s="6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</row>
    <row r="2086" spans="1:212" x14ac:dyDescent="0.2">
      <c r="A2086" s="77"/>
      <c r="B2086" s="12"/>
      <c r="C2086" s="11"/>
      <c r="D2086" s="10"/>
      <c r="E2086" s="11"/>
      <c r="F2086" s="11"/>
      <c r="G2086" s="11"/>
      <c r="H2086" s="11"/>
      <c r="I2086" s="10"/>
      <c r="J2086" s="5"/>
      <c r="K2086" s="3"/>
      <c r="L2086" s="13"/>
      <c r="M2086" s="9"/>
      <c r="N2086" s="9"/>
      <c r="O2086" s="13"/>
      <c r="P2086" s="11"/>
      <c r="Q2086" s="2"/>
      <c r="R2086" s="4"/>
      <c r="S2086" s="5"/>
      <c r="T2086" s="7"/>
      <c r="U2086" s="6"/>
      <c r="V2086" s="6"/>
      <c r="W2086" s="6"/>
      <c r="X2086" s="7"/>
      <c r="Y2086" s="1"/>
      <c r="Z2086" s="6"/>
      <c r="AA2086" s="7"/>
      <c r="AB2086" s="7"/>
      <c r="AC2086" s="7"/>
      <c r="AD2086" s="6"/>
      <c r="AE2086" s="8"/>
      <c r="AF2086" s="6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</row>
    <row r="2087" spans="1:212" x14ac:dyDescent="0.2">
      <c r="A2087" s="77"/>
      <c r="B2087" s="12"/>
      <c r="C2087" s="11"/>
      <c r="D2087" s="10"/>
      <c r="E2087" s="11"/>
      <c r="F2087" s="11"/>
      <c r="G2087" s="11"/>
      <c r="H2087" s="11"/>
      <c r="I2087" s="10"/>
      <c r="J2087" s="5"/>
      <c r="K2087" s="3"/>
      <c r="L2087" s="13"/>
      <c r="M2087" s="9"/>
      <c r="N2087" s="9"/>
      <c r="O2087" s="13"/>
      <c r="P2087" s="11"/>
      <c r="Q2087" s="2"/>
      <c r="R2087" s="4"/>
      <c r="S2087" s="5"/>
      <c r="T2087" s="7"/>
      <c r="U2087" s="6"/>
      <c r="V2087" s="6"/>
      <c r="W2087" s="6"/>
      <c r="X2087" s="7"/>
      <c r="Y2087" s="1"/>
      <c r="Z2087" s="6"/>
      <c r="AA2087" s="7"/>
      <c r="AB2087" s="7"/>
      <c r="AC2087" s="7"/>
      <c r="AD2087" s="6"/>
      <c r="AE2087" s="8"/>
      <c r="AF2087" s="6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</row>
    <row r="2088" spans="1:212" x14ac:dyDescent="0.2">
      <c r="A2088" s="77"/>
      <c r="B2088" s="12"/>
      <c r="C2088" s="11"/>
      <c r="D2088" s="10"/>
      <c r="E2088" s="11"/>
      <c r="F2088" s="11"/>
      <c r="G2088" s="11"/>
      <c r="H2088" s="11"/>
      <c r="I2088" s="10"/>
      <c r="J2088" s="5"/>
      <c r="K2088" s="3"/>
      <c r="L2088" s="13"/>
      <c r="M2088" s="9"/>
      <c r="N2088" s="9"/>
      <c r="O2088" s="13"/>
      <c r="P2088" s="11"/>
      <c r="Q2088" s="2"/>
      <c r="R2088" s="4"/>
      <c r="S2088" s="5"/>
      <c r="T2088" s="7"/>
      <c r="U2088" s="6"/>
      <c r="V2088" s="6"/>
      <c r="W2088" s="6"/>
      <c r="X2088" s="7"/>
      <c r="Y2088" s="1"/>
      <c r="Z2088" s="6"/>
      <c r="AA2088" s="7"/>
      <c r="AB2088" s="7"/>
      <c r="AC2088" s="7"/>
      <c r="AD2088" s="6"/>
      <c r="AE2088" s="8"/>
      <c r="AF2088" s="6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</row>
    <row r="2089" spans="1:212" x14ac:dyDescent="0.2">
      <c r="A2089" s="77"/>
      <c r="B2089" s="12"/>
      <c r="C2089" s="11"/>
      <c r="D2089" s="10"/>
      <c r="E2089" s="11"/>
      <c r="F2089" s="11"/>
      <c r="G2089" s="11"/>
      <c r="H2089" s="11"/>
      <c r="I2089" s="10"/>
      <c r="J2089" s="5"/>
      <c r="K2089" s="3"/>
      <c r="L2089" s="13"/>
      <c r="M2089" s="9"/>
      <c r="N2089" s="9"/>
      <c r="O2089" s="13"/>
      <c r="P2089" s="11"/>
      <c r="Q2089" s="2"/>
      <c r="R2089" s="4"/>
      <c r="S2089" s="5"/>
      <c r="T2089" s="7"/>
      <c r="U2089" s="6"/>
      <c r="V2089" s="6"/>
      <c r="W2089" s="6"/>
      <c r="X2089" s="7"/>
      <c r="Y2089" s="1"/>
      <c r="Z2089" s="6"/>
      <c r="AA2089" s="7"/>
      <c r="AB2089" s="7"/>
      <c r="AC2089" s="7"/>
      <c r="AD2089" s="6"/>
      <c r="AE2089" s="8"/>
      <c r="AF2089" s="6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</row>
    <row r="2090" spans="1:212" x14ac:dyDescent="0.2">
      <c r="A2090" s="77"/>
      <c r="B2090" s="12"/>
      <c r="C2090" s="11"/>
      <c r="D2090" s="10"/>
      <c r="E2090" s="11"/>
      <c r="F2090" s="11"/>
      <c r="G2090" s="11"/>
      <c r="H2090" s="11"/>
      <c r="I2090" s="10"/>
      <c r="J2090" s="5"/>
      <c r="K2090" s="3"/>
      <c r="L2090" s="13"/>
      <c r="M2090" s="9"/>
      <c r="N2090" s="9"/>
      <c r="O2090" s="13"/>
      <c r="P2090" s="11"/>
      <c r="Q2090" s="2"/>
      <c r="R2090" s="4"/>
      <c r="S2090" s="5"/>
      <c r="T2090" s="7"/>
      <c r="U2090" s="6"/>
      <c r="V2090" s="6"/>
      <c r="W2090" s="6"/>
      <c r="X2090" s="7"/>
      <c r="Y2090" s="1"/>
      <c r="Z2090" s="6"/>
      <c r="AA2090" s="7"/>
      <c r="AB2090" s="7"/>
      <c r="AC2090" s="7"/>
      <c r="AD2090" s="6"/>
      <c r="AE2090" s="8"/>
      <c r="AF2090" s="6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</row>
    <row r="2091" spans="1:212" x14ac:dyDescent="0.2">
      <c r="A2091" s="77"/>
      <c r="B2091" s="12"/>
      <c r="C2091" s="11"/>
      <c r="D2091" s="10"/>
      <c r="E2091" s="11"/>
      <c r="F2091" s="11"/>
      <c r="G2091" s="11"/>
      <c r="H2091" s="11"/>
      <c r="I2091" s="10"/>
      <c r="J2091" s="5"/>
      <c r="K2091" s="3"/>
      <c r="L2091" s="13"/>
      <c r="M2091" s="9"/>
      <c r="N2091" s="9"/>
      <c r="O2091" s="13"/>
      <c r="P2091" s="11"/>
      <c r="Q2091" s="2"/>
      <c r="R2091" s="4"/>
      <c r="S2091" s="5"/>
      <c r="T2091" s="7"/>
      <c r="U2091" s="6"/>
      <c r="V2091" s="6"/>
      <c r="W2091" s="6"/>
      <c r="X2091" s="7"/>
      <c r="Y2091" s="1"/>
      <c r="Z2091" s="6"/>
      <c r="AA2091" s="7"/>
      <c r="AB2091" s="7"/>
      <c r="AC2091" s="7"/>
      <c r="AD2091" s="6"/>
      <c r="AE2091" s="8"/>
      <c r="AF2091" s="6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</row>
    <row r="2092" spans="1:212" x14ac:dyDescent="0.2">
      <c r="A2092" s="77"/>
      <c r="B2092" s="12"/>
      <c r="C2092" s="11"/>
      <c r="D2092" s="10"/>
      <c r="E2092" s="11"/>
      <c r="F2092" s="11"/>
      <c r="G2092" s="11"/>
      <c r="H2092" s="11"/>
      <c r="I2092" s="10"/>
      <c r="J2092" s="5"/>
      <c r="K2092" s="3"/>
      <c r="L2092" s="13"/>
      <c r="M2092" s="9"/>
      <c r="N2092" s="9"/>
      <c r="O2092" s="13"/>
      <c r="P2092" s="11"/>
      <c r="Q2092" s="2"/>
      <c r="R2092" s="4"/>
      <c r="S2092" s="5"/>
      <c r="T2092" s="7"/>
      <c r="U2092" s="6"/>
      <c r="V2092" s="6"/>
      <c r="W2092" s="6"/>
      <c r="X2092" s="7"/>
      <c r="Y2092" s="1"/>
      <c r="Z2092" s="6"/>
      <c r="AA2092" s="7"/>
      <c r="AB2092" s="7"/>
      <c r="AC2092" s="7"/>
      <c r="AD2092" s="6"/>
      <c r="AE2092" s="8"/>
      <c r="AF2092" s="6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</row>
    <row r="2093" spans="1:212" x14ac:dyDescent="0.2">
      <c r="A2093" s="77"/>
      <c r="B2093" s="12"/>
      <c r="C2093" s="11"/>
      <c r="D2093" s="10"/>
      <c r="E2093" s="11"/>
      <c r="F2093" s="11"/>
      <c r="G2093" s="11"/>
      <c r="H2093" s="11"/>
      <c r="I2093" s="10"/>
      <c r="J2093" s="5"/>
      <c r="K2093" s="3"/>
      <c r="L2093" s="13"/>
      <c r="M2093" s="9"/>
      <c r="N2093" s="9"/>
      <c r="O2093" s="13"/>
      <c r="P2093" s="11"/>
      <c r="Q2093" s="2"/>
      <c r="R2093" s="4"/>
      <c r="S2093" s="5"/>
      <c r="T2093" s="7"/>
      <c r="U2093" s="6"/>
      <c r="V2093" s="6"/>
      <c r="W2093" s="6"/>
      <c r="X2093" s="7"/>
      <c r="Y2093" s="1"/>
      <c r="Z2093" s="6"/>
      <c r="AA2093" s="7"/>
      <c r="AB2093" s="7"/>
      <c r="AC2093" s="7"/>
      <c r="AD2093" s="6"/>
      <c r="AE2093" s="8"/>
      <c r="AF2093" s="6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</row>
    <row r="2094" spans="1:212" x14ac:dyDescent="0.2">
      <c r="A2094" s="77"/>
      <c r="B2094" s="12"/>
      <c r="C2094" s="11"/>
      <c r="D2094" s="10"/>
      <c r="E2094" s="11"/>
      <c r="F2094" s="11"/>
      <c r="G2094" s="11"/>
      <c r="H2094" s="11"/>
      <c r="I2094" s="10"/>
      <c r="J2094" s="5"/>
      <c r="K2094" s="3"/>
      <c r="L2094" s="13"/>
      <c r="M2094" s="9"/>
      <c r="N2094" s="9"/>
      <c r="O2094" s="13"/>
      <c r="P2094" s="11"/>
      <c r="Q2094" s="2"/>
      <c r="R2094" s="4"/>
      <c r="S2094" s="5"/>
      <c r="T2094" s="7"/>
      <c r="U2094" s="6"/>
      <c r="V2094" s="6"/>
      <c r="W2094" s="6"/>
      <c r="X2094" s="7"/>
      <c r="Y2094" s="1"/>
      <c r="Z2094" s="6"/>
      <c r="AA2094" s="7"/>
      <c r="AB2094" s="7"/>
      <c r="AC2094" s="7"/>
      <c r="AD2094" s="6"/>
      <c r="AE2094" s="8"/>
      <c r="AF2094" s="6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</row>
    <row r="2095" spans="1:212" x14ac:dyDescent="0.2">
      <c r="A2095" s="77"/>
      <c r="B2095" s="12"/>
      <c r="C2095" s="11"/>
      <c r="D2095" s="10"/>
      <c r="E2095" s="11"/>
      <c r="F2095" s="11"/>
      <c r="G2095" s="11"/>
      <c r="H2095" s="11"/>
      <c r="I2095" s="10"/>
      <c r="J2095" s="5"/>
      <c r="K2095" s="3"/>
      <c r="L2095" s="13"/>
      <c r="M2095" s="9"/>
      <c r="N2095" s="9"/>
      <c r="O2095" s="13"/>
      <c r="P2095" s="11"/>
      <c r="Q2095" s="2"/>
      <c r="R2095" s="4"/>
      <c r="S2095" s="5"/>
      <c r="T2095" s="7"/>
      <c r="U2095" s="6"/>
      <c r="V2095" s="6"/>
      <c r="W2095" s="6"/>
      <c r="X2095" s="7"/>
      <c r="Y2095" s="1"/>
      <c r="Z2095" s="6"/>
      <c r="AA2095" s="7"/>
      <c r="AB2095" s="7"/>
      <c r="AC2095" s="7"/>
      <c r="AD2095" s="6"/>
      <c r="AE2095" s="8"/>
      <c r="AF2095" s="6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</row>
    <row r="2096" spans="1:212" x14ac:dyDescent="0.2">
      <c r="A2096" s="77"/>
      <c r="B2096" s="12"/>
      <c r="C2096" s="11"/>
      <c r="D2096" s="10"/>
      <c r="E2096" s="11"/>
      <c r="F2096" s="11"/>
      <c r="G2096" s="11"/>
      <c r="H2096" s="11"/>
      <c r="I2096" s="10"/>
      <c r="J2096" s="5"/>
      <c r="K2096" s="3"/>
      <c r="L2096" s="13"/>
      <c r="M2096" s="9"/>
      <c r="N2096" s="9"/>
      <c r="O2096" s="13"/>
      <c r="P2096" s="11"/>
      <c r="Q2096" s="2"/>
      <c r="R2096" s="4"/>
      <c r="S2096" s="5"/>
      <c r="T2096" s="7"/>
      <c r="U2096" s="6"/>
      <c r="V2096" s="6"/>
      <c r="W2096" s="6"/>
      <c r="X2096" s="7"/>
      <c r="Y2096" s="1"/>
      <c r="Z2096" s="6"/>
      <c r="AA2096" s="7"/>
      <c r="AB2096" s="7"/>
      <c r="AC2096" s="7"/>
      <c r="AD2096" s="6"/>
      <c r="AE2096" s="8"/>
      <c r="AF2096" s="6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</row>
    <row r="2097" spans="1:212" x14ac:dyDescent="0.2">
      <c r="A2097" s="77"/>
      <c r="B2097" s="12"/>
      <c r="C2097" s="11"/>
      <c r="D2097" s="10"/>
      <c r="E2097" s="11"/>
      <c r="F2097" s="11"/>
      <c r="G2097" s="11"/>
      <c r="H2097" s="11"/>
      <c r="I2097" s="10"/>
      <c r="J2097" s="5"/>
      <c r="K2097" s="3"/>
      <c r="L2097" s="13"/>
      <c r="M2097" s="9"/>
      <c r="N2097" s="9"/>
      <c r="O2097" s="13"/>
      <c r="P2097" s="11"/>
      <c r="Q2097" s="2"/>
      <c r="R2097" s="4"/>
      <c r="S2097" s="5"/>
      <c r="T2097" s="7"/>
      <c r="U2097" s="6"/>
      <c r="V2097" s="6"/>
      <c r="W2097" s="6"/>
      <c r="X2097" s="7"/>
      <c r="Y2097" s="1"/>
      <c r="Z2097" s="6"/>
      <c r="AA2097" s="7"/>
      <c r="AB2097" s="7"/>
      <c r="AC2097" s="7"/>
      <c r="AD2097" s="6"/>
      <c r="AE2097" s="8"/>
      <c r="AF2097" s="6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</row>
    <row r="2098" spans="1:212" x14ac:dyDescent="0.2">
      <c r="A2098" s="77"/>
      <c r="B2098" s="12"/>
      <c r="C2098" s="11"/>
      <c r="D2098" s="10"/>
      <c r="E2098" s="11"/>
      <c r="F2098" s="11"/>
      <c r="G2098" s="11"/>
      <c r="H2098" s="11"/>
      <c r="I2098" s="10"/>
      <c r="J2098" s="5"/>
      <c r="K2098" s="3"/>
      <c r="L2098" s="13"/>
      <c r="M2098" s="9"/>
      <c r="N2098" s="9"/>
      <c r="O2098" s="13"/>
      <c r="P2098" s="11"/>
      <c r="Q2098" s="2"/>
      <c r="R2098" s="4"/>
      <c r="S2098" s="5"/>
      <c r="T2098" s="7"/>
      <c r="U2098" s="6"/>
      <c r="V2098" s="6"/>
      <c r="W2098" s="6"/>
      <c r="X2098" s="7"/>
      <c r="Y2098" s="1"/>
      <c r="Z2098" s="6"/>
      <c r="AA2098" s="7"/>
      <c r="AB2098" s="7"/>
      <c r="AC2098" s="7"/>
      <c r="AD2098" s="6"/>
      <c r="AE2098" s="8"/>
      <c r="AF2098" s="6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</row>
    <row r="2099" spans="1:212" x14ac:dyDescent="0.2">
      <c r="A2099" s="77"/>
      <c r="B2099" s="12"/>
      <c r="C2099" s="11"/>
      <c r="D2099" s="10"/>
      <c r="E2099" s="11"/>
      <c r="F2099" s="11"/>
      <c r="G2099" s="11"/>
      <c r="H2099" s="11"/>
      <c r="I2099" s="10"/>
      <c r="J2099" s="5"/>
      <c r="K2099" s="3"/>
      <c r="L2099" s="13"/>
      <c r="M2099" s="9"/>
      <c r="N2099" s="9"/>
      <c r="O2099" s="13"/>
      <c r="P2099" s="11"/>
      <c r="Q2099" s="2"/>
      <c r="R2099" s="4"/>
      <c r="S2099" s="5"/>
      <c r="T2099" s="7"/>
      <c r="U2099" s="6"/>
      <c r="V2099" s="6"/>
      <c r="W2099" s="6"/>
      <c r="X2099" s="7"/>
      <c r="Y2099" s="1"/>
      <c r="Z2099" s="6"/>
      <c r="AA2099" s="7"/>
      <c r="AB2099" s="7"/>
      <c r="AC2099" s="7"/>
      <c r="AD2099" s="6"/>
      <c r="AE2099" s="8"/>
      <c r="AF2099" s="6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</row>
    <row r="2100" spans="1:212" x14ac:dyDescent="0.2">
      <c r="A2100" s="77"/>
      <c r="B2100" s="12"/>
      <c r="C2100" s="11"/>
      <c r="D2100" s="10"/>
      <c r="E2100" s="11"/>
      <c r="F2100" s="11"/>
      <c r="G2100" s="11"/>
      <c r="H2100" s="11"/>
      <c r="I2100" s="10"/>
      <c r="J2100" s="5"/>
      <c r="K2100" s="3"/>
      <c r="L2100" s="13"/>
      <c r="M2100" s="9"/>
      <c r="N2100" s="9"/>
      <c r="O2100" s="13"/>
      <c r="P2100" s="11"/>
      <c r="Q2100" s="2"/>
      <c r="R2100" s="4"/>
      <c r="S2100" s="5"/>
      <c r="T2100" s="7"/>
      <c r="U2100" s="6"/>
      <c r="V2100" s="6"/>
      <c r="W2100" s="6"/>
      <c r="X2100" s="7"/>
      <c r="Y2100" s="1"/>
      <c r="Z2100" s="6"/>
      <c r="AA2100" s="7"/>
      <c r="AB2100" s="7"/>
      <c r="AC2100" s="7"/>
      <c r="AD2100" s="6"/>
      <c r="AE2100" s="8"/>
      <c r="AF2100" s="6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</row>
    <row r="2101" spans="1:212" x14ac:dyDescent="0.2">
      <c r="A2101" s="77"/>
      <c r="B2101" s="12"/>
      <c r="C2101" s="11"/>
      <c r="D2101" s="10"/>
      <c r="E2101" s="11"/>
      <c r="F2101" s="11"/>
      <c r="G2101" s="11"/>
      <c r="H2101" s="11"/>
      <c r="I2101" s="10"/>
      <c r="J2101" s="5"/>
      <c r="K2101" s="3"/>
      <c r="L2101" s="13"/>
      <c r="M2101" s="9"/>
      <c r="N2101" s="9"/>
      <c r="O2101" s="13"/>
      <c r="P2101" s="11"/>
      <c r="Q2101" s="2"/>
      <c r="R2101" s="4"/>
      <c r="S2101" s="5"/>
      <c r="T2101" s="7"/>
      <c r="U2101" s="6"/>
      <c r="V2101" s="6"/>
      <c r="W2101" s="6"/>
      <c r="X2101" s="7"/>
      <c r="Y2101" s="1"/>
      <c r="Z2101" s="6"/>
      <c r="AA2101" s="7"/>
      <c r="AB2101" s="7"/>
      <c r="AC2101" s="7"/>
      <c r="AD2101" s="6"/>
      <c r="AE2101" s="8"/>
      <c r="AF2101" s="6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</row>
    <row r="2102" spans="1:212" x14ac:dyDescent="0.2">
      <c r="A2102" s="77"/>
      <c r="B2102" s="12"/>
      <c r="C2102" s="11"/>
      <c r="D2102" s="10"/>
      <c r="E2102" s="11"/>
      <c r="F2102" s="11"/>
      <c r="G2102" s="11"/>
      <c r="H2102" s="11"/>
      <c r="I2102" s="10"/>
      <c r="J2102" s="5"/>
      <c r="K2102" s="3"/>
      <c r="L2102" s="13"/>
      <c r="M2102" s="9"/>
      <c r="N2102" s="9"/>
      <c r="O2102" s="13"/>
      <c r="P2102" s="11"/>
      <c r="Q2102" s="2"/>
      <c r="R2102" s="4"/>
      <c r="S2102" s="5"/>
      <c r="T2102" s="7"/>
      <c r="U2102" s="6"/>
      <c r="V2102" s="6"/>
      <c r="W2102" s="6"/>
      <c r="X2102" s="7"/>
      <c r="Y2102" s="1"/>
      <c r="Z2102" s="6"/>
      <c r="AA2102" s="7"/>
      <c r="AB2102" s="7"/>
      <c r="AC2102" s="7"/>
      <c r="AD2102" s="6"/>
      <c r="AE2102" s="8"/>
      <c r="AF2102" s="6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</row>
    <row r="2103" spans="1:212" x14ac:dyDescent="0.2">
      <c r="A2103" s="77"/>
      <c r="B2103" s="12"/>
      <c r="C2103" s="11"/>
      <c r="D2103" s="10"/>
      <c r="E2103" s="11"/>
      <c r="F2103" s="11"/>
      <c r="G2103" s="11"/>
      <c r="H2103" s="11"/>
      <c r="I2103" s="10"/>
      <c r="J2103" s="5"/>
      <c r="K2103" s="3"/>
      <c r="L2103" s="13"/>
      <c r="M2103" s="9"/>
      <c r="N2103" s="9"/>
      <c r="O2103" s="13"/>
      <c r="P2103" s="11"/>
      <c r="Q2103" s="2"/>
      <c r="R2103" s="4"/>
      <c r="S2103" s="5"/>
      <c r="T2103" s="7"/>
      <c r="U2103" s="6"/>
      <c r="V2103" s="6"/>
      <c r="W2103" s="6"/>
      <c r="X2103" s="7"/>
      <c r="Y2103" s="1"/>
      <c r="Z2103" s="6"/>
      <c r="AA2103" s="7"/>
      <c r="AB2103" s="7"/>
      <c r="AC2103" s="7"/>
      <c r="AD2103" s="6"/>
      <c r="AE2103" s="8"/>
      <c r="AF2103" s="6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</row>
    <row r="2104" spans="1:212" x14ac:dyDescent="0.2">
      <c r="A2104" s="77"/>
      <c r="B2104" s="12"/>
      <c r="C2104" s="11"/>
      <c r="D2104" s="10"/>
      <c r="E2104" s="11"/>
      <c r="F2104" s="11"/>
      <c r="G2104" s="11"/>
      <c r="H2104" s="11"/>
      <c r="I2104" s="10"/>
      <c r="J2104" s="5"/>
      <c r="K2104" s="3"/>
      <c r="L2104" s="13"/>
      <c r="M2104" s="9"/>
      <c r="N2104" s="9"/>
      <c r="O2104" s="13"/>
      <c r="P2104" s="11"/>
      <c r="Q2104" s="2"/>
      <c r="R2104" s="4"/>
      <c r="S2104" s="5"/>
      <c r="T2104" s="7"/>
      <c r="U2104" s="6"/>
      <c r="V2104" s="6"/>
      <c r="W2104" s="6"/>
      <c r="X2104" s="7"/>
      <c r="Y2104" s="1"/>
      <c r="Z2104" s="6"/>
      <c r="AA2104" s="7"/>
      <c r="AB2104" s="7"/>
      <c r="AC2104" s="7"/>
      <c r="AD2104" s="6"/>
      <c r="AE2104" s="8"/>
      <c r="AF2104" s="6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</row>
    <row r="2105" spans="1:212" x14ac:dyDescent="0.2">
      <c r="A2105" s="77"/>
      <c r="B2105" s="12"/>
      <c r="C2105" s="11"/>
      <c r="D2105" s="10"/>
      <c r="E2105" s="11"/>
      <c r="F2105" s="11"/>
      <c r="G2105" s="11"/>
      <c r="H2105" s="11"/>
      <c r="I2105" s="10"/>
      <c r="J2105" s="5"/>
      <c r="K2105" s="3"/>
      <c r="L2105" s="13"/>
      <c r="M2105" s="9"/>
      <c r="N2105" s="9"/>
      <c r="O2105" s="13"/>
      <c r="P2105" s="11"/>
      <c r="Q2105" s="2"/>
      <c r="R2105" s="4"/>
      <c r="S2105" s="5"/>
      <c r="T2105" s="7"/>
      <c r="U2105" s="6"/>
      <c r="V2105" s="6"/>
      <c r="W2105" s="6"/>
      <c r="X2105" s="7"/>
      <c r="Y2105" s="1"/>
      <c r="Z2105" s="6"/>
      <c r="AA2105" s="7"/>
      <c r="AB2105" s="7"/>
      <c r="AC2105" s="7"/>
      <c r="AD2105" s="6"/>
      <c r="AE2105" s="8"/>
      <c r="AF2105" s="6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</row>
    <row r="2106" spans="1:212" x14ac:dyDescent="0.2">
      <c r="A2106" s="77"/>
      <c r="B2106" s="12"/>
      <c r="C2106" s="11"/>
      <c r="D2106" s="10"/>
      <c r="E2106" s="11"/>
      <c r="F2106" s="11"/>
      <c r="G2106" s="11"/>
      <c r="H2106" s="11"/>
      <c r="I2106" s="10"/>
      <c r="J2106" s="5"/>
      <c r="K2106" s="3"/>
      <c r="L2106" s="13"/>
      <c r="M2106" s="9"/>
      <c r="N2106" s="9"/>
      <c r="O2106" s="13"/>
      <c r="P2106" s="11"/>
      <c r="Q2106" s="2"/>
      <c r="R2106" s="4"/>
      <c r="S2106" s="5"/>
      <c r="T2106" s="7"/>
      <c r="U2106" s="6"/>
      <c r="V2106" s="6"/>
      <c r="W2106" s="6"/>
      <c r="X2106" s="7"/>
      <c r="Y2106" s="1"/>
      <c r="Z2106" s="6"/>
      <c r="AA2106" s="7"/>
      <c r="AB2106" s="7"/>
      <c r="AC2106" s="7"/>
      <c r="AD2106" s="6"/>
      <c r="AE2106" s="8"/>
      <c r="AF2106" s="6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</row>
    <row r="2107" spans="1:212" x14ac:dyDescent="0.2">
      <c r="A2107" s="77"/>
      <c r="B2107" s="12"/>
      <c r="C2107" s="11"/>
      <c r="D2107" s="10"/>
      <c r="E2107" s="11"/>
      <c r="F2107" s="11"/>
      <c r="G2107" s="11"/>
      <c r="H2107" s="11"/>
      <c r="I2107" s="10"/>
      <c r="J2107" s="5"/>
      <c r="K2107" s="3"/>
      <c r="L2107" s="13"/>
      <c r="M2107" s="9"/>
      <c r="N2107" s="9"/>
      <c r="O2107" s="13"/>
      <c r="P2107" s="11"/>
      <c r="Q2107" s="2"/>
      <c r="R2107" s="4"/>
      <c r="S2107" s="5"/>
      <c r="T2107" s="7"/>
      <c r="U2107" s="6"/>
      <c r="V2107" s="6"/>
      <c r="W2107" s="6"/>
      <c r="X2107" s="7"/>
      <c r="Y2107" s="1"/>
      <c r="Z2107" s="6"/>
      <c r="AA2107" s="7"/>
      <c r="AB2107" s="7"/>
      <c r="AC2107" s="7"/>
      <c r="AD2107" s="6"/>
      <c r="AE2107" s="8"/>
      <c r="AF2107" s="6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</row>
    <row r="2108" spans="1:212" x14ac:dyDescent="0.2">
      <c r="A2108" s="77"/>
      <c r="B2108" s="12"/>
      <c r="C2108" s="11"/>
      <c r="D2108" s="10"/>
      <c r="E2108" s="11"/>
      <c r="F2108" s="11"/>
      <c r="G2108" s="11"/>
      <c r="H2108" s="11"/>
      <c r="I2108" s="10"/>
      <c r="J2108" s="5"/>
      <c r="K2108" s="3"/>
      <c r="L2108" s="13"/>
      <c r="M2108" s="9"/>
      <c r="N2108" s="9"/>
      <c r="O2108" s="13"/>
      <c r="P2108" s="11"/>
      <c r="Q2108" s="2"/>
      <c r="R2108" s="4"/>
      <c r="S2108" s="5"/>
      <c r="T2108" s="7"/>
      <c r="U2108" s="6"/>
      <c r="V2108" s="6"/>
      <c r="W2108" s="6"/>
      <c r="X2108" s="7"/>
      <c r="Y2108" s="1"/>
      <c r="Z2108" s="6"/>
      <c r="AA2108" s="7"/>
      <c r="AB2108" s="7"/>
      <c r="AC2108" s="7"/>
      <c r="AD2108" s="6"/>
      <c r="AE2108" s="8"/>
      <c r="AF2108" s="6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</row>
    <row r="2109" spans="1:212" x14ac:dyDescent="0.2">
      <c r="A2109" s="77"/>
      <c r="B2109" s="12"/>
      <c r="C2109" s="11"/>
      <c r="D2109" s="10"/>
      <c r="E2109" s="11"/>
      <c r="F2109" s="11"/>
      <c r="G2109" s="11"/>
      <c r="H2109" s="11"/>
      <c r="I2109" s="10"/>
      <c r="J2109" s="5"/>
      <c r="K2109" s="3"/>
      <c r="L2109" s="13"/>
      <c r="M2109" s="9"/>
      <c r="N2109" s="9"/>
      <c r="O2109" s="13"/>
      <c r="P2109" s="11"/>
      <c r="Q2109" s="2"/>
      <c r="R2109" s="4"/>
      <c r="S2109" s="5"/>
      <c r="T2109" s="7"/>
      <c r="U2109" s="6"/>
      <c r="V2109" s="6"/>
      <c r="W2109" s="6"/>
      <c r="X2109" s="7"/>
      <c r="Y2109" s="1"/>
      <c r="Z2109" s="6"/>
      <c r="AA2109" s="7"/>
      <c r="AB2109" s="7"/>
      <c r="AC2109" s="7"/>
      <c r="AD2109" s="6"/>
      <c r="AE2109" s="8"/>
      <c r="AF2109" s="6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</row>
    <row r="2110" spans="1:212" x14ac:dyDescent="0.2">
      <c r="A2110" s="77"/>
      <c r="B2110" s="12"/>
      <c r="C2110" s="11"/>
      <c r="D2110" s="10"/>
      <c r="E2110" s="11"/>
      <c r="F2110" s="11"/>
      <c r="G2110" s="11"/>
      <c r="H2110" s="11"/>
      <c r="I2110" s="10"/>
      <c r="J2110" s="5"/>
      <c r="K2110" s="3"/>
      <c r="L2110" s="13"/>
      <c r="M2110" s="9"/>
      <c r="N2110" s="9"/>
      <c r="O2110" s="13"/>
      <c r="P2110" s="11"/>
      <c r="Q2110" s="2"/>
      <c r="R2110" s="4"/>
      <c r="S2110" s="5"/>
      <c r="T2110" s="7"/>
      <c r="U2110" s="6"/>
      <c r="V2110" s="6"/>
      <c r="W2110" s="6"/>
      <c r="X2110" s="7"/>
      <c r="Y2110" s="1"/>
      <c r="Z2110" s="6"/>
      <c r="AA2110" s="7"/>
      <c r="AB2110" s="7"/>
      <c r="AC2110" s="7"/>
      <c r="AD2110" s="6"/>
      <c r="AE2110" s="8"/>
      <c r="AF2110" s="6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</row>
    <row r="2111" spans="1:212" x14ac:dyDescent="0.2">
      <c r="A2111" s="77"/>
      <c r="B2111" s="12"/>
      <c r="C2111" s="11"/>
      <c r="D2111" s="10"/>
      <c r="E2111" s="11"/>
      <c r="F2111" s="11"/>
      <c r="G2111" s="11"/>
      <c r="H2111" s="11"/>
      <c r="I2111" s="10"/>
      <c r="J2111" s="5"/>
      <c r="K2111" s="3"/>
      <c r="L2111" s="13"/>
      <c r="M2111" s="9"/>
      <c r="N2111" s="9"/>
      <c r="O2111" s="13"/>
      <c r="P2111" s="11"/>
      <c r="Q2111" s="2"/>
      <c r="R2111" s="4"/>
      <c r="S2111" s="5"/>
      <c r="T2111" s="7"/>
      <c r="U2111" s="6"/>
      <c r="V2111" s="6"/>
      <c r="W2111" s="6"/>
      <c r="X2111" s="7"/>
      <c r="Y2111" s="1"/>
      <c r="Z2111" s="6"/>
      <c r="AA2111" s="7"/>
      <c r="AB2111" s="7"/>
      <c r="AC2111" s="7"/>
      <c r="AD2111" s="6"/>
      <c r="AE2111" s="8"/>
      <c r="AF2111" s="6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</row>
    <row r="2112" spans="1:212" x14ac:dyDescent="0.2">
      <c r="A2112" s="77"/>
      <c r="B2112" s="12"/>
      <c r="C2112" s="11"/>
      <c r="D2112" s="10"/>
      <c r="E2112" s="11"/>
      <c r="F2112" s="11"/>
      <c r="G2112" s="11"/>
      <c r="H2112" s="11"/>
      <c r="I2112" s="10"/>
      <c r="J2112" s="5"/>
      <c r="K2112" s="3"/>
      <c r="L2112" s="13"/>
      <c r="M2112" s="9"/>
      <c r="N2112" s="9"/>
      <c r="O2112" s="13"/>
      <c r="P2112" s="11"/>
      <c r="Q2112" s="2"/>
      <c r="R2112" s="4"/>
      <c r="S2112" s="5"/>
      <c r="T2112" s="7"/>
      <c r="U2112" s="6"/>
      <c r="V2112" s="6"/>
      <c r="W2112" s="6"/>
      <c r="X2112" s="7"/>
      <c r="Y2112" s="1"/>
      <c r="Z2112" s="6"/>
      <c r="AA2112" s="7"/>
      <c r="AB2112" s="7"/>
      <c r="AC2112" s="7"/>
      <c r="AD2112" s="6"/>
      <c r="AE2112" s="8"/>
      <c r="AF2112" s="6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</row>
    <row r="2113" spans="1:212" x14ac:dyDescent="0.2">
      <c r="A2113" s="77"/>
      <c r="B2113" s="12"/>
      <c r="C2113" s="11"/>
      <c r="D2113" s="10"/>
      <c r="E2113" s="11"/>
      <c r="F2113" s="11"/>
      <c r="G2113" s="11"/>
      <c r="H2113" s="11"/>
      <c r="I2113" s="10"/>
      <c r="J2113" s="5"/>
      <c r="K2113" s="3"/>
      <c r="L2113" s="13"/>
      <c r="M2113" s="9"/>
      <c r="N2113" s="9"/>
      <c r="O2113" s="13"/>
      <c r="P2113" s="11"/>
      <c r="Q2113" s="2"/>
      <c r="R2113" s="4"/>
      <c r="S2113" s="5"/>
      <c r="T2113" s="7"/>
      <c r="U2113" s="6"/>
      <c r="V2113" s="6"/>
      <c r="W2113" s="6"/>
      <c r="X2113" s="7"/>
      <c r="Y2113" s="1"/>
      <c r="Z2113" s="6"/>
      <c r="AA2113" s="7"/>
      <c r="AB2113" s="7"/>
      <c r="AC2113" s="7"/>
      <c r="AD2113" s="6"/>
      <c r="AE2113" s="8"/>
      <c r="AF2113" s="6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</row>
    <row r="2114" spans="1:212" x14ac:dyDescent="0.2">
      <c r="A2114" s="77"/>
      <c r="B2114" s="12"/>
      <c r="C2114" s="11"/>
      <c r="D2114" s="10"/>
      <c r="E2114" s="11"/>
      <c r="F2114" s="11"/>
      <c r="G2114" s="11"/>
      <c r="H2114" s="11"/>
      <c r="I2114" s="10"/>
      <c r="J2114" s="5"/>
      <c r="K2114" s="3"/>
      <c r="L2114" s="13"/>
      <c r="M2114" s="9"/>
      <c r="N2114" s="9"/>
      <c r="O2114" s="13"/>
      <c r="P2114" s="11"/>
      <c r="Q2114" s="2"/>
      <c r="R2114" s="4"/>
      <c r="S2114" s="5"/>
      <c r="T2114" s="7"/>
      <c r="U2114" s="6"/>
      <c r="V2114" s="6"/>
      <c r="W2114" s="6"/>
      <c r="X2114" s="7"/>
      <c r="Y2114" s="1"/>
      <c r="Z2114" s="6"/>
      <c r="AA2114" s="7"/>
      <c r="AB2114" s="7"/>
      <c r="AC2114" s="7"/>
      <c r="AD2114" s="6"/>
      <c r="AE2114" s="8"/>
      <c r="AF2114" s="6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</row>
    <row r="2115" spans="1:212" x14ac:dyDescent="0.2">
      <c r="A2115" s="77"/>
      <c r="B2115" s="12"/>
      <c r="C2115" s="11"/>
      <c r="D2115" s="10"/>
      <c r="E2115" s="11"/>
      <c r="F2115" s="11"/>
      <c r="G2115" s="11"/>
      <c r="H2115" s="11"/>
      <c r="I2115" s="10"/>
      <c r="J2115" s="5"/>
      <c r="K2115" s="3"/>
      <c r="L2115" s="13"/>
      <c r="M2115" s="9"/>
      <c r="N2115" s="9"/>
      <c r="O2115" s="13"/>
      <c r="P2115" s="11"/>
      <c r="Q2115" s="2"/>
      <c r="R2115" s="4"/>
      <c r="S2115" s="5"/>
      <c r="T2115" s="7"/>
      <c r="U2115" s="6"/>
      <c r="V2115" s="6"/>
      <c r="W2115" s="6"/>
      <c r="X2115" s="7"/>
      <c r="Y2115" s="1"/>
      <c r="Z2115" s="6"/>
      <c r="AA2115" s="7"/>
      <c r="AB2115" s="7"/>
      <c r="AC2115" s="7"/>
      <c r="AD2115" s="6"/>
      <c r="AE2115" s="8"/>
      <c r="AF2115" s="6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</row>
    <row r="2116" spans="1:212" x14ac:dyDescent="0.2">
      <c r="A2116" s="77"/>
      <c r="B2116" s="12"/>
      <c r="C2116" s="11"/>
      <c r="D2116" s="10"/>
      <c r="E2116" s="11"/>
      <c r="F2116" s="11"/>
      <c r="G2116" s="11"/>
      <c r="H2116" s="11"/>
      <c r="I2116" s="10"/>
      <c r="J2116" s="5"/>
      <c r="K2116" s="3"/>
      <c r="L2116" s="13"/>
      <c r="M2116" s="9"/>
      <c r="N2116" s="9"/>
      <c r="O2116" s="13"/>
      <c r="P2116" s="11"/>
      <c r="Q2116" s="2"/>
      <c r="R2116" s="4"/>
      <c r="S2116" s="5"/>
      <c r="T2116" s="7"/>
      <c r="U2116" s="6"/>
      <c r="V2116" s="6"/>
      <c r="W2116" s="6"/>
      <c r="X2116" s="7"/>
      <c r="Y2116" s="1"/>
      <c r="Z2116" s="6"/>
      <c r="AA2116" s="7"/>
      <c r="AB2116" s="7"/>
      <c r="AC2116" s="7"/>
      <c r="AD2116" s="6"/>
      <c r="AE2116" s="8"/>
      <c r="AF2116" s="6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</row>
    <row r="2117" spans="1:212" x14ac:dyDescent="0.2">
      <c r="A2117" s="77"/>
      <c r="B2117" s="12"/>
      <c r="C2117" s="11"/>
      <c r="D2117" s="10"/>
      <c r="E2117" s="11"/>
      <c r="F2117" s="11"/>
      <c r="G2117" s="11"/>
      <c r="H2117" s="11"/>
      <c r="I2117" s="10"/>
      <c r="J2117" s="5"/>
      <c r="K2117" s="3"/>
      <c r="L2117" s="13"/>
      <c r="M2117" s="9"/>
      <c r="N2117" s="9"/>
      <c r="O2117" s="13"/>
      <c r="P2117" s="11"/>
      <c r="Q2117" s="2"/>
      <c r="R2117" s="4"/>
      <c r="S2117" s="5"/>
      <c r="T2117" s="7"/>
      <c r="U2117" s="6"/>
      <c r="V2117" s="6"/>
      <c r="W2117" s="6"/>
      <c r="X2117" s="7"/>
      <c r="Y2117" s="1"/>
      <c r="Z2117" s="6"/>
      <c r="AA2117" s="7"/>
      <c r="AB2117" s="7"/>
      <c r="AC2117" s="7"/>
      <c r="AD2117" s="6"/>
      <c r="AE2117" s="8"/>
      <c r="AF2117" s="6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</row>
    <row r="2118" spans="1:212" x14ac:dyDescent="0.2">
      <c r="A2118" s="77"/>
      <c r="B2118" s="12"/>
      <c r="C2118" s="11"/>
      <c r="D2118" s="10"/>
      <c r="E2118" s="11"/>
      <c r="F2118" s="11"/>
      <c r="G2118" s="11"/>
      <c r="H2118" s="11"/>
      <c r="I2118" s="10"/>
      <c r="J2118" s="5"/>
      <c r="K2118" s="3"/>
      <c r="L2118" s="13"/>
      <c r="M2118" s="9"/>
      <c r="N2118" s="9"/>
      <c r="O2118" s="13"/>
      <c r="P2118" s="11"/>
      <c r="Q2118" s="2"/>
      <c r="R2118" s="4"/>
      <c r="S2118" s="5"/>
      <c r="T2118" s="7"/>
      <c r="U2118" s="6"/>
      <c r="V2118" s="6"/>
      <c r="W2118" s="6"/>
      <c r="X2118" s="7"/>
      <c r="Y2118" s="1"/>
      <c r="Z2118" s="6"/>
      <c r="AA2118" s="7"/>
      <c r="AB2118" s="7"/>
      <c r="AC2118" s="7"/>
      <c r="AD2118" s="6"/>
      <c r="AE2118" s="8"/>
      <c r="AF2118" s="6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</row>
    <row r="2119" spans="1:212" x14ac:dyDescent="0.2">
      <c r="A2119" s="77"/>
      <c r="B2119" s="12"/>
      <c r="C2119" s="11"/>
      <c r="D2119" s="10"/>
      <c r="E2119" s="11"/>
      <c r="F2119" s="11"/>
      <c r="G2119" s="11"/>
      <c r="H2119" s="11"/>
      <c r="I2119" s="10"/>
      <c r="J2119" s="5"/>
      <c r="K2119" s="3"/>
      <c r="L2119" s="13"/>
      <c r="M2119" s="9"/>
      <c r="N2119" s="9"/>
      <c r="O2119" s="13"/>
      <c r="P2119" s="11"/>
      <c r="Q2119" s="2"/>
      <c r="R2119" s="4"/>
      <c r="S2119" s="5"/>
      <c r="T2119" s="7"/>
      <c r="U2119" s="6"/>
      <c r="V2119" s="6"/>
      <c r="W2119" s="6"/>
      <c r="X2119" s="7"/>
      <c r="Y2119" s="1"/>
      <c r="Z2119" s="6"/>
      <c r="AA2119" s="7"/>
      <c r="AB2119" s="7"/>
      <c r="AC2119" s="7"/>
      <c r="AD2119" s="6"/>
      <c r="AE2119" s="8"/>
      <c r="AF2119" s="6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</row>
    <row r="2120" spans="1:212" x14ac:dyDescent="0.2">
      <c r="A2120" s="77"/>
      <c r="B2120" s="12"/>
      <c r="C2120" s="11"/>
      <c r="D2120" s="10"/>
      <c r="E2120" s="11"/>
      <c r="F2120" s="11"/>
      <c r="G2120" s="11"/>
      <c r="H2120" s="11"/>
      <c r="I2120" s="10"/>
      <c r="J2120" s="5"/>
      <c r="K2120" s="3"/>
      <c r="L2120" s="13"/>
      <c r="M2120" s="9"/>
      <c r="N2120" s="9"/>
      <c r="O2120" s="13"/>
      <c r="P2120" s="11"/>
      <c r="Q2120" s="2"/>
      <c r="R2120" s="4"/>
      <c r="S2120" s="5"/>
      <c r="T2120" s="7"/>
      <c r="U2120" s="6"/>
      <c r="V2120" s="6"/>
      <c r="W2120" s="6"/>
      <c r="X2120" s="7"/>
      <c r="Y2120" s="1"/>
      <c r="Z2120" s="6"/>
      <c r="AA2120" s="7"/>
      <c r="AB2120" s="7"/>
      <c r="AC2120" s="7"/>
      <c r="AD2120" s="6"/>
      <c r="AE2120" s="8"/>
      <c r="AF2120" s="6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</row>
    <row r="2121" spans="1:212" x14ac:dyDescent="0.2">
      <c r="A2121" s="77"/>
      <c r="B2121" s="12"/>
      <c r="C2121" s="11"/>
      <c r="D2121" s="10"/>
      <c r="E2121" s="11"/>
      <c r="F2121" s="11"/>
      <c r="G2121" s="11"/>
      <c r="H2121" s="11"/>
      <c r="I2121" s="10"/>
      <c r="J2121" s="5"/>
      <c r="K2121" s="3"/>
      <c r="L2121" s="13"/>
      <c r="M2121" s="9"/>
      <c r="N2121" s="9"/>
      <c r="O2121" s="13"/>
      <c r="P2121" s="11"/>
      <c r="Q2121" s="2"/>
      <c r="R2121" s="4"/>
      <c r="S2121" s="5"/>
      <c r="T2121" s="7"/>
      <c r="U2121" s="6"/>
      <c r="V2121" s="6"/>
      <c r="W2121" s="6"/>
      <c r="X2121" s="7"/>
      <c r="Y2121" s="1"/>
      <c r="Z2121" s="6"/>
      <c r="AA2121" s="7"/>
      <c r="AB2121" s="7"/>
      <c r="AC2121" s="7"/>
      <c r="AD2121" s="6"/>
      <c r="AE2121" s="8"/>
      <c r="AF2121" s="6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</row>
    <row r="2122" spans="1:212" x14ac:dyDescent="0.2">
      <c r="A2122" s="77"/>
      <c r="B2122" s="12"/>
      <c r="C2122" s="11"/>
      <c r="D2122" s="10"/>
      <c r="E2122" s="11"/>
      <c r="F2122" s="11"/>
      <c r="G2122" s="11"/>
      <c r="H2122" s="11"/>
      <c r="I2122" s="10"/>
      <c r="J2122" s="5"/>
      <c r="K2122" s="3"/>
      <c r="L2122" s="13"/>
      <c r="M2122" s="9"/>
      <c r="N2122" s="9"/>
      <c r="O2122" s="13"/>
      <c r="P2122" s="11"/>
      <c r="Q2122" s="2"/>
      <c r="R2122" s="4"/>
      <c r="S2122" s="5"/>
      <c r="T2122" s="7"/>
      <c r="U2122" s="6"/>
      <c r="V2122" s="6"/>
      <c r="W2122" s="6"/>
      <c r="X2122" s="7"/>
      <c r="Y2122" s="1"/>
      <c r="Z2122" s="6"/>
      <c r="AA2122" s="7"/>
      <c r="AB2122" s="7"/>
      <c r="AC2122" s="7"/>
      <c r="AD2122" s="6"/>
      <c r="AE2122" s="8"/>
      <c r="AF2122" s="6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</row>
    <row r="2123" spans="1:212" x14ac:dyDescent="0.2">
      <c r="A2123" s="77"/>
      <c r="B2123" s="12"/>
      <c r="C2123" s="11"/>
      <c r="D2123" s="10"/>
      <c r="E2123" s="11"/>
      <c r="F2123" s="11"/>
      <c r="G2123" s="11"/>
      <c r="H2123" s="11"/>
      <c r="I2123" s="10"/>
      <c r="J2123" s="5"/>
      <c r="K2123" s="3"/>
      <c r="L2123" s="13"/>
      <c r="M2123" s="9"/>
      <c r="N2123" s="9"/>
      <c r="O2123" s="13"/>
      <c r="P2123" s="11"/>
      <c r="Q2123" s="2"/>
      <c r="R2123" s="4"/>
      <c r="S2123" s="5"/>
      <c r="T2123" s="7"/>
      <c r="U2123" s="6"/>
      <c r="V2123" s="6"/>
      <c r="W2123" s="6"/>
      <c r="X2123" s="7"/>
      <c r="Y2123" s="1"/>
      <c r="Z2123" s="6"/>
      <c r="AA2123" s="7"/>
      <c r="AB2123" s="7"/>
      <c r="AC2123" s="7"/>
      <c r="AD2123" s="6"/>
      <c r="AE2123" s="8"/>
      <c r="AF2123" s="6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</row>
    <row r="2124" spans="1:212" x14ac:dyDescent="0.2">
      <c r="A2124" s="77"/>
      <c r="B2124" s="12"/>
      <c r="C2124" s="11"/>
      <c r="D2124" s="10"/>
      <c r="E2124" s="11"/>
      <c r="F2124" s="11"/>
      <c r="G2124" s="11"/>
      <c r="H2124" s="11"/>
      <c r="I2124" s="10"/>
      <c r="J2124" s="5"/>
      <c r="K2124" s="3"/>
      <c r="L2124" s="13"/>
      <c r="M2124" s="9"/>
      <c r="N2124" s="9"/>
      <c r="O2124" s="13"/>
      <c r="P2124" s="11"/>
      <c r="Q2124" s="2"/>
      <c r="R2124" s="4"/>
      <c r="S2124" s="5"/>
      <c r="T2124" s="7"/>
      <c r="U2124" s="6"/>
      <c r="V2124" s="6"/>
      <c r="W2124" s="6"/>
      <c r="X2124" s="7"/>
      <c r="Y2124" s="1"/>
      <c r="Z2124" s="6"/>
      <c r="AA2124" s="7"/>
      <c r="AB2124" s="7"/>
      <c r="AC2124" s="7"/>
      <c r="AD2124" s="6"/>
      <c r="AE2124" s="8"/>
      <c r="AF2124" s="6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</row>
    <row r="2125" spans="1:212" x14ac:dyDescent="0.2">
      <c r="A2125" s="77"/>
      <c r="B2125" s="12"/>
      <c r="C2125" s="11"/>
      <c r="D2125" s="10"/>
      <c r="E2125" s="11"/>
      <c r="F2125" s="11"/>
      <c r="G2125" s="11"/>
      <c r="H2125" s="11"/>
      <c r="I2125" s="10"/>
      <c r="J2125" s="5"/>
      <c r="K2125" s="3"/>
      <c r="L2125" s="13"/>
      <c r="M2125" s="9"/>
      <c r="N2125" s="9"/>
      <c r="O2125" s="13"/>
      <c r="P2125" s="11"/>
      <c r="Q2125" s="2"/>
      <c r="R2125" s="4"/>
      <c r="S2125" s="5"/>
      <c r="T2125" s="7"/>
      <c r="U2125" s="6"/>
      <c r="V2125" s="6"/>
      <c r="W2125" s="6"/>
      <c r="X2125" s="7"/>
      <c r="Y2125" s="1"/>
      <c r="Z2125" s="6"/>
      <c r="AA2125" s="7"/>
      <c r="AB2125" s="7"/>
      <c r="AC2125" s="7"/>
      <c r="AD2125" s="6"/>
      <c r="AE2125" s="8"/>
      <c r="AF2125" s="6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</row>
    <row r="2126" spans="1:212" x14ac:dyDescent="0.2">
      <c r="A2126" s="77"/>
      <c r="B2126" s="12"/>
      <c r="C2126" s="11"/>
      <c r="D2126" s="10"/>
      <c r="E2126" s="11"/>
      <c r="F2126" s="11"/>
      <c r="G2126" s="11"/>
      <c r="H2126" s="11"/>
      <c r="I2126" s="10"/>
      <c r="J2126" s="5"/>
      <c r="K2126" s="3"/>
      <c r="L2126" s="13"/>
      <c r="M2126" s="9"/>
      <c r="N2126" s="9"/>
      <c r="O2126" s="13"/>
      <c r="P2126" s="11"/>
      <c r="Q2126" s="2"/>
      <c r="R2126" s="4"/>
      <c r="S2126" s="5"/>
      <c r="T2126" s="7"/>
      <c r="U2126" s="6"/>
      <c r="V2126" s="6"/>
      <c r="W2126" s="6"/>
      <c r="X2126" s="7"/>
      <c r="Y2126" s="1"/>
      <c r="Z2126" s="6"/>
      <c r="AA2126" s="7"/>
      <c r="AB2126" s="7"/>
      <c r="AC2126" s="7"/>
      <c r="AD2126" s="6"/>
      <c r="AE2126" s="8"/>
      <c r="AF2126" s="6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</row>
    <row r="2127" spans="1:212" x14ac:dyDescent="0.2">
      <c r="A2127" s="77"/>
      <c r="B2127" s="12"/>
      <c r="C2127" s="11"/>
      <c r="D2127" s="10"/>
      <c r="E2127" s="11"/>
      <c r="F2127" s="11"/>
      <c r="G2127" s="11"/>
      <c r="H2127" s="11"/>
      <c r="I2127" s="10"/>
      <c r="J2127" s="5"/>
      <c r="K2127" s="3"/>
      <c r="L2127" s="13"/>
      <c r="M2127" s="9"/>
      <c r="N2127" s="9"/>
      <c r="O2127" s="13"/>
      <c r="P2127" s="11"/>
      <c r="Q2127" s="2"/>
      <c r="R2127" s="4"/>
      <c r="S2127" s="5"/>
      <c r="T2127" s="7"/>
      <c r="U2127" s="6"/>
      <c r="V2127" s="6"/>
      <c r="W2127" s="6"/>
      <c r="X2127" s="7"/>
      <c r="Y2127" s="1"/>
      <c r="Z2127" s="6"/>
      <c r="AA2127" s="7"/>
      <c r="AB2127" s="7"/>
      <c r="AC2127" s="7"/>
      <c r="AD2127" s="6"/>
      <c r="AE2127" s="8"/>
      <c r="AF2127" s="6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</row>
    <row r="2128" spans="1:212" x14ac:dyDescent="0.2">
      <c r="A2128" s="77"/>
      <c r="B2128" s="12"/>
      <c r="C2128" s="11"/>
      <c r="D2128" s="10"/>
      <c r="E2128" s="11"/>
      <c r="F2128" s="11"/>
      <c r="G2128" s="11"/>
      <c r="H2128" s="11"/>
      <c r="I2128" s="10"/>
      <c r="J2128" s="5"/>
      <c r="K2128" s="3"/>
      <c r="L2128" s="13"/>
      <c r="M2128" s="9"/>
      <c r="N2128" s="9"/>
      <c r="O2128" s="13"/>
      <c r="P2128" s="11"/>
      <c r="Q2128" s="2"/>
      <c r="R2128" s="4"/>
      <c r="S2128" s="5"/>
      <c r="T2128" s="7"/>
      <c r="U2128" s="6"/>
      <c r="V2128" s="6"/>
      <c r="W2128" s="6"/>
      <c r="X2128" s="7"/>
      <c r="Y2128" s="1"/>
      <c r="Z2128" s="6"/>
      <c r="AA2128" s="7"/>
      <c r="AB2128" s="7"/>
      <c r="AC2128" s="7"/>
      <c r="AD2128" s="6"/>
      <c r="AE2128" s="8"/>
      <c r="AF2128" s="6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</row>
    <row r="2129" spans="1:212" x14ac:dyDescent="0.2">
      <c r="A2129" s="77"/>
      <c r="B2129" s="12"/>
      <c r="C2129" s="11"/>
      <c r="D2129" s="10"/>
      <c r="E2129" s="11"/>
      <c r="F2129" s="11"/>
      <c r="G2129" s="11"/>
      <c r="H2129" s="11"/>
      <c r="I2129" s="10"/>
      <c r="J2129" s="5"/>
      <c r="K2129" s="3"/>
      <c r="L2129" s="13"/>
      <c r="M2129" s="9"/>
      <c r="N2129" s="9"/>
      <c r="O2129" s="13"/>
      <c r="P2129" s="11"/>
      <c r="Q2129" s="2"/>
      <c r="R2129" s="4"/>
      <c r="S2129" s="5"/>
      <c r="T2129" s="7"/>
      <c r="U2129" s="6"/>
      <c r="V2129" s="6"/>
      <c r="W2129" s="6"/>
      <c r="X2129" s="7"/>
      <c r="Y2129" s="1"/>
      <c r="Z2129" s="6"/>
      <c r="AA2129" s="7"/>
      <c r="AB2129" s="7"/>
      <c r="AC2129" s="7"/>
      <c r="AD2129" s="6"/>
      <c r="AE2129" s="8"/>
      <c r="AF2129" s="6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</row>
    <row r="2130" spans="1:212" x14ac:dyDescent="0.2">
      <c r="A2130" s="77"/>
      <c r="B2130" s="12"/>
      <c r="C2130" s="11"/>
      <c r="D2130" s="10"/>
      <c r="E2130" s="11"/>
      <c r="F2130" s="11"/>
      <c r="G2130" s="11"/>
      <c r="H2130" s="11"/>
      <c r="I2130" s="10"/>
      <c r="J2130" s="5"/>
      <c r="K2130" s="3"/>
      <c r="L2130" s="13"/>
      <c r="M2130" s="9"/>
      <c r="N2130" s="9"/>
      <c r="O2130" s="13"/>
      <c r="P2130" s="11"/>
      <c r="Q2130" s="2"/>
      <c r="R2130" s="4"/>
      <c r="S2130" s="5"/>
      <c r="T2130" s="7"/>
      <c r="U2130" s="6"/>
      <c r="V2130" s="6"/>
      <c r="W2130" s="6"/>
      <c r="X2130" s="7"/>
      <c r="Y2130" s="1"/>
      <c r="Z2130" s="6"/>
      <c r="AA2130" s="7"/>
      <c r="AB2130" s="7"/>
      <c r="AC2130" s="7"/>
      <c r="AD2130" s="6"/>
      <c r="AE2130" s="8"/>
      <c r="AF2130" s="6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</row>
    <row r="2131" spans="1:212" x14ac:dyDescent="0.2">
      <c r="A2131" s="77"/>
      <c r="B2131" s="12"/>
      <c r="C2131" s="11"/>
      <c r="D2131" s="10"/>
      <c r="E2131" s="11"/>
      <c r="F2131" s="11"/>
      <c r="G2131" s="11"/>
      <c r="H2131" s="11"/>
      <c r="I2131" s="10"/>
      <c r="J2131" s="5"/>
      <c r="K2131" s="3"/>
      <c r="L2131" s="13"/>
      <c r="M2131" s="9"/>
      <c r="N2131" s="9"/>
      <c r="O2131" s="13"/>
      <c r="P2131" s="11"/>
      <c r="Q2131" s="2"/>
      <c r="R2131" s="4"/>
      <c r="S2131" s="5"/>
      <c r="T2131" s="7"/>
      <c r="U2131" s="6"/>
      <c r="V2131" s="6"/>
      <c r="W2131" s="6"/>
      <c r="X2131" s="7"/>
      <c r="Y2131" s="1"/>
      <c r="Z2131" s="6"/>
      <c r="AA2131" s="7"/>
      <c r="AB2131" s="7"/>
      <c r="AC2131" s="7"/>
      <c r="AD2131" s="6"/>
      <c r="AE2131" s="8"/>
      <c r="AF2131" s="6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</row>
    <row r="2132" spans="1:212" x14ac:dyDescent="0.2">
      <c r="A2132" s="77"/>
      <c r="B2132" s="12"/>
      <c r="C2132" s="11"/>
      <c r="D2132" s="10"/>
      <c r="E2132" s="11"/>
      <c r="F2132" s="11"/>
      <c r="G2132" s="11"/>
      <c r="H2132" s="11"/>
      <c r="I2132" s="10"/>
      <c r="J2132" s="5"/>
      <c r="K2132" s="3"/>
      <c r="L2132" s="13"/>
      <c r="M2132" s="9"/>
      <c r="N2132" s="9"/>
      <c r="O2132" s="13"/>
      <c r="P2132" s="11"/>
      <c r="Q2132" s="2"/>
      <c r="R2132" s="4"/>
      <c r="S2132" s="5"/>
      <c r="T2132" s="7"/>
      <c r="U2132" s="6"/>
      <c r="V2132" s="6"/>
      <c r="W2132" s="6"/>
      <c r="X2132" s="7"/>
      <c r="Y2132" s="1"/>
      <c r="Z2132" s="6"/>
      <c r="AA2132" s="7"/>
      <c r="AB2132" s="7"/>
      <c r="AC2132" s="7"/>
      <c r="AD2132" s="6"/>
      <c r="AE2132" s="8"/>
      <c r="AF2132" s="6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</row>
    <row r="2133" spans="1:212" x14ac:dyDescent="0.2">
      <c r="A2133" s="77"/>
      <c r="B2133" s="12"/>
      <c r="C2133" s="11"/>
      <c r="D2133" s="10"/>
      <c r="E2133" s="11"/>
      <c r="F2133" s="11"/>
      <c r="G2133" s="11"/>
      <c r="H2133" s="11"/>
      <c r="I2133" s="10"/>
      <c r="J2133" s="5"/>
      <c r="K2133" s="3"/>
      <c r="L2133" s="13"/>
      <c r="M2133" s="9"/>
      <c r="N2133" s="9"/>
      <c r="O2133" s="13"/>
      <c r="P2133" s="11"/>
      <c r="Q2133" s="2"/>
      <c r="R2133" s="4"/>
      <c r="S2133" s="5"/>
      <c r="T2133" s="7"/>
      <c r="U2133" s="6"/>
      <c r="V2133" s="6"/>
      <c r="W2133" s="6"/>
      <c r="X2133" s="7"/>
      <c r="Y2133" s="1"/>
      <c r="Z2133" s="6"/>
      <c r="AA2133" s="7"/>
      <c r="AB2133" s="7"/>
      <c r="AC2133" s="7"/>
      <c r="AD2133" s="6"/>
      <c r="AE2133" s="8"/>
      <c r="AF2133" s="6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</row>
    <row r="2134" spans="1:212" x14ac:dyDescent="0.2">
      <c r="A2134" s="77"/>
      <c r="B2134" s="12"/>
      <c r="C2134" s="11"/>
      <c r="D2134" s="10"/>
      <c r="E2134" s="11"/>
      <c r="F2134" s="11"/>
      <c r="G2134" s="11"/>
      <c r="H2134" s="11"/>
      <c r="I2134" s="10"/>
      <c r="J2134" s="5"/>
      <c r="K2134" s="3"/>
      <c r="L2134" s="13"/>
      <c r="M2134" s="9"/>
      <c r="N2134" s="9"/>
      <c r="O2134" s="13"/>
      <c r="P2134" s="11"/>
      <c r="Q2134" s="2"/>
      <c r="R2134" s="4"/>
      <c r="S2134" s="5"/>
      <c r="T2134" s="7"/>
      <c r="U2134" s="6"/>
      <c r="V2134" s="6"/>
      <c r="W2134" s="6"/>
      <c r="X2134" s="7"/>
      <c r="Y2134" s="1"/>
      <c r="Z2134" s="6"/>
      <c r="AA2134" s="7"/>
      <c r="AB2134" s="7"/>
      <c r="AC2134" s="7"/>
      <c r="AD2134" s="6"/>
      <c r="AE2134" s="8"/>
      <c r="AF2134" s="6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</row>
    <row r="2135" spans="1:212" x14ac:dyDescent="0.2">
      <c r="A2135" s="77"/>
      <c r="B2135" s="12"/>
      <c r="C2135" s="11"/>
      <c r="D2135" s="10"/>
      <c r="E2135" s="11"/>
      <c r="F2135" s="11"/>
      <c r="G2135" s="11"/>
      <c r="H2135" s="11"/>
      <c r="I2135" s="10"/>
      <c r="J2135" s="5"/>
      <c r="K2135" s="3"/>
      <c r="L2135" s="13"/>
      <c r="M2135" s="9"/>
      <c r="N2135" s="9"/>
      <c r="O2135" s="13"/>
      <c r="P2135" s="11"/>
      <c r="Q2135" s="2"/>
      <c r="R2135" s="4"/>
      <c r="S2135" s="5"/>
      <c r="T2135" s="7"/>
      <c r="U2135" s="6"/>
      <c r="V2135" s="6"/>
      <c r="W2135" s="6"/>
      <c r="X2135" s="7"/>
      <c r="Y2135" s="1"/>
      <c r="Z2135" s="6"/>
      <c r="AA2135" s="7"/>
      <c r="AB2135" s="7"/>
      <c r="AC2135" s="7"/>
      <c r="AD2135" s="6"/>
      <c r="AE2135" s="8"/>
      <c r="AF2135" s="6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  <c r="HB2135" s="1"/>
      <c r="HC2135" s="1"/>
      <c r="HD2135" s="1"/>
    </row>
    <row r="2136" spans="1:212" x14ac:dyDescent="0.2">
      <c r="A2136" s="77"/>
      <c r="B2136" s="12"/>
      <c r="C2136" s="11"/>
      <c r="D2136" s="10"/>
      <c r="E2136" s="11"/>
      <c r="F2136" s="11"/>
      <c r="G2136" s="11"/>
      <c r="H2136" s="11"/>
      <c r="I2136" s="10"/>
      <c r="J2136" s="5"/>
      <c r="K2136" s="3"/>
      <c r="L2136" s="13"/>
      <c r="M2136" s="9"/>
      <c r="N2136" s="9"/>
      <c r="O2136" s="13"/>
      <c r="P2136" s="11"/>
      <c r="Q2136" s="2"/>
      <c r="R2136" s="4"/>
      <c r="S2136" s="5"/>
      <c r="T2136" s="7"/>
      <c r="U2136" s="6"/>
      <c r="V2136" s="6"/>
      <c r="W2136" s="6"/>
      <c r="X2136" s="7"/>
      <c r="Y2136" s="1"/>
      <c r="Z2136" s="6"/>
      <c r="AA2136" s="7"/>
      <c r="AB2136" s="7"/>
      <c r="AC2136" s="7"/>
      <c r="AD2136" s="6"/>
      <c r="AE2136" s="8"/>
      <c r="AF2136" s="6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</row>
    <row r="2137" spans="1:212" x14ac:dyDescent="0.2">
      <c r="A2137" s="77"/>
      <c r="B2137" s="12"/>
      <c r="C2137" s="11"/>
      <c r="D2137" s="10"/>
      <c r="E2137" s="11"/>
      <c r="F2137" s="11"/>
      <c r="G2137" s="11"/>
      <c r="H2137" s="11"/>
      <c r="I2137" s="10"/>
      <c r="J2137" s="5"/>
      <c r="K2137" s="3"/>
      <c r="L2137" s="13"/>
      <c r="M2137" s="9"/>
      <c r="N2137" s="9"/>
      <c r="O2137" s="13"/>
      <c r="P2137" s="11"/>
      <c r="Q2137" s="2"/>
      <c r="R2137" s="4"/>
      <c r="S2137" s="5"/>
      <c r="T2137" s="7"/>
      <c r="U2137" s="6"/>
      <c r="V2137" s="6"/>
      <c r="W2137" s="6"/>
      <c r="X2137" s="7"/>
      <c r="Y2137" s="1"/>
      <c r="Z2137" s="6"/>
      <c r="AA2137" s="7"/>
      <c r="AB2137" s="7"/>
      <c r="AC2137" s="7"/>
      <c r="AD2137" s="6"/>
      <c r="AE2137" s="8"/>
      <c r="AF2137" s="6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</row>
    <row r="2138" spans="1:212" x14ac:dyDescent="0.2">
      <c r="A2138" s="77"/>
      <c r="B2138" s="12"/>
      <c r="C2138" s="11"/>
      <c r="D2138" s="10"/>
      <c r="E2138" s="11"/>
      <c r="F2138" s="11"/>
      <c r="G2138" s="11"/>
      <c r="H2138" s="11"/>
      <c r="I2138" s="10"/>
      <c r="J2138" s="5"/>
      <c r="K2138" s="3"/>
      <c r="L2138" s="13"/>
      <c r="M2138" s="9"/>
      <c r="N2138" s="9"/>
      <c r="O2138" s="13"/>
      <c r="P2138" s="11"/>
      <c r="Q2138" s="2"/>
      <c r="R2138" s="4"/>
      <c r="S2138" s="5"/>
      <c r="T2138" s="7"/>
      <c r="U2138" s="6"/>
      <c r="V2138" s="6"/>
      <c r="W2138" s="6"/>
      <c r="X2138" s="7"/>
      <c r="Y2138" s="1"/>
      <c r="Z2138" s="6"/>
      <c r="AA2138" s="7"/>
      <c r="AB2138" s="7"/>
      <c r="AC2138" s="7"/>
      <c r="AD2138" s="6"/>
      <c r="AE2138" s="8"/>
      <c r="AF2138" s="6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</row>
    <row r="2139" spans="1:212" x14ac:dyDescent="0.2">
      <c r="A2139" s="77"/>
      <c r="B2139" s="12"/>
      <c r="C2139" s="11"/>
      <c r="D2139" s="10"/>
      <c r="E2139" s="11"/>
      <c r="F2139" s="11"/>
      <c r="G2139" s="11"/>
      <c r="H2139" s="11"/>
      <c r="I2139" s="10"/>
      <c r="J2139" s="5"/>
      <c r="K2139" s="3"/>
      <c r="L2139" s="13"/>
      <c r="M2139" s="9"/>
      <c r="N2139" s="9"/>
      <c r="O2139" s="13"/>
      <c r="P2139" s="11"/>
      <c r="Q2139" s="2"/>
      <c r="R2139" s="4"/>
      <c r="S2139" s="5"/>
      <c r="T2139" s="7"/>
      <c r="U2139" s="6"/>
      <c r="V2139" s="6"/>
      <c r="W2139" s="6"/>
      <c r="X2139" s="7"/>
      <c r="Y2139" s="1"/>
      <c r="Z2139" s="6"/>
      <c r="AA2139" s="7"/>
      <c r="AB2139" s="7"/>
      <c r="AC2139" s="7"/>
      <c r="AD2139" s="6"/>
      <c r="AE2139" s="8"/>
      <c r="AF2139" s="6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</row>
    <row r="2140" spans="1:212" x14ac:dyDescent="0.2">
      <c r="A2140" s="77"/>
      <c r="B2140" s="12"/>
      <c r="C2140" s="11"/>
      <c r="D2140" s="10"/>
      <c r="E2140" s="11"/>
      <c r="F2140" s="11"/>
      <c r="G2140" s="11"/>
      <c r="H2140" s="11"/>
      <c r="I2140" s="10"/>
      <c r="J2140" s="5"/>
      <c r="K2140" s="3"/>
      <c r="L2140" s="13"/>
      <c r="M2140" s="9"/>
      <c r="N2140" s="9"/>
      <c r="O2140" s="13"/>
      <c r="P2140" s="11"/>
      <c r="Q2140" s="2"/>
      <c r="R2140" s="4"/>
      <c r="S2140" s="5"/>
      <c r="T2140" s="7"/>
      <c r="U2140" s="6"/>
      <c r="V2140" s="6"/>
      <c r="W2140" s="6"/>
      <c r="X2140" s="7"/>
      <c r="Y2140" s="1"/>
      <c r="Z2140" s="6"/>
      <c r="AA2140" s="7"/>
      <c r="AB2140" s="7"/>
      <c r="AC2140" s="7"/>
      <c r="AD2140" s="6"/>
      <c r="AE2140" s="8"/>
      <c r="AF2140" s="6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</row>
    <row r="2141" spans="1:212" x14ac:dyDescent="0.2">
      <c r="A2141" s="77"/>
      <c r="B2141" s="12"/>
      <c r="C2141" s="11"/>
      <c r="D2141" s="10"/>
      <c r="E2141" s="11"/>
      <c r="F2141" s="11"/>
      <c r="G2141" s="11"/>
      <c r="H2141" s="11"/>
      <c r="I2141" s="10"/>
      <c r="J2141" s="5"/>
      <c r="K2141" s="3"/>
      <c r="L2141" s="13"/>
      <c r="M2141" s="9"/>
      <c r="N2141" s="9"/>
      <c r="O2141" s="13"/>
      <c r="P2141" s="11"/>
      <c r="Q2141" s="2"/>
      <c r="R2141" s="4"/>
      <c r="S2141" s="5"/>
      <c r="T2141" s="7"/>
      <c r="U2141" s="6"/>
      <c r="V2141" s="6"/>
      <c r="W2141" s="6"/>
      <c r="X2141" s="7"/>
      <c r="Y2141" s="1"/>
      <c r="Z2141" s="6"/>
      <c r="AA2141" s="7"/>
      <c r="AB2141" s="7"/>
      <c r="AC2141" s="7"/>
      <c r="AD2141" s="6"/>
      <c r="AE2141" s="8"/>
      <c r="AF2141" s="6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</row>
    <row r="2142" spans="1:212" x14ac:dyDescent="0.2">
      <c r="A2142" s="77"/>
      <c r="B2142" s="12"/>
      <c r="C2142" s="11"/>
      <c r="D2142" s="10"/>
      <c r="E2142" s="11"/>
      <c r="F2142" s="11"/>
      <c r="G2142" s="11"/>
      <c r="H2142" s="11"/>
      <c r="I2142" s="10"/>
      <c r="J2142" s="5"/>
      <c r="K2142" s="3"/>
      <c r="L2142" s="13"/>
      <c r="M2142" s="9"/>
      <c r="N2142" s="9"/>
      <c r="O2142" s="13"/>
      <c r="P2142" s="11"/>
      <c r="Q2142" s="2"/>
      <c r="R2142" s="4"/>
      <c r="S2142" s="5"/>
      <c r="T2142" s="7"/>
      <c r="U2142" s="6"/>
      <c r="V2142" s="6"/>
      <c r="W2142" s="6"/>
      <c r="X2142" s="7"/>
      <c r="Y2142" s="1"/>
      <c r="Z2142" s="6"/>
      <c r="AA2142" s="7"/>
      <c r="AB2142" s="7"/>
      <c r="AC2142" s="7"/>
      <c r="AD2142" s="6"/>
      <c r="AE2142" s="8"/>
      <c r="AF2142" s="6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</row>
    <row r="2143" spans="1:212" x14ac:dyDescent="0.2">
      <c r="A2143" s="77"/>
      <c r="B2143" s="12"/>
      <c r="C2143" s="11"/>
      <c r="D2143" s="10"/>
      <c r="E2143" s="11"/>
      <c r="F2143" s="11"/>
      <c r="G2143" s="11"/>
      <c r="H2143" s="11"/>
      <c r="I2143" s="10"/>
      <c r="J2143" s="5"/>
      <c r="K2143" s="3"/>
      <c r="L2143" s="13"/>
      <c r="M2143" s="9"/>
      <c r="N2143" s="9"/>
      <c r="O2143" s="13"/>
      <c r="P2143" s="11"/>
      <c r="Q2143" s="2"/>
      <c r="R2143" s="4"/>
      <c r="S2143" s="5"/>
      <c r="T2143" s="7"/>
      <c r="U2143" s="6"/>
      <c r="V2143" s="6"/>
      <c r="W2143" s="6"/>
      <c r="X2143" s="7"/>
      <c r="Y2143" s="1"/>
      <c r="Z2143" s="6"/>
      <c r="AA2143" s="7"/>
      <c r="AB2143" s="7"/>
      <c r="AC2143" s="7"/>
      <c r="AD2143" s="6"/>
      <c r="AE2143" s="8"/>
      <c r="AF2143" s="6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  <c r="HB2143" s="1"/>
      <c r="HC2143" s="1"/>
      <c r="HD2143" s="1"/>
    </row>
    <row r="2144" spans="1:212" x14ac:dyDescent="0.2">
      <c r="A2144" s="77"/>
      <c r="B2144" s="12"/>
      <c r="C2144" s="11"/>
      <c r="D2144" s="10"/>
      <c r="E2144" s="11"/>
      <c r="F2144" s="11"/>
      <c r="G2144" s="11"/>
      <c r="H2144" s="11"/>
      <c r="I2144" s="10"/>
      <c r="J2144" s="5"/>
      <c r="K2144" s="3"/>
      <c r="L2144" s="13"/>
      <c r="M2144" s="9"/>
      <c r="N2144" s="9"/>
      <c r="O2144" s="13"/>
      <c r="P2144" s="11"/>
      <c r="Q2144" s="2"/>
      <c r="R2144" s="4"/>
      <c r="S2144" s="5"/>
      <c r="T2144" s="7"/>
      <c r="U2144" s="6"/>
      <c r="V2144" s="6"/>
      <c r="W2144" s="6"/>
      <c r="X2144" s="7"/>
      <c r="Y2144" s="1"/>
      <c r="Z2144" s="6"/>
      <c r="AA2144" s="7"/>
      <c r="AB2144" s="7"/>
      <c r="AC2144" s="7"/>
      <c r="AD2144" s="6"/>
      <c r="AE2144" s="8"/>
      <c r="AF2144" s="6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</row>
    <row r="2145" spans="1:212" x14ac:dyDescent="0.2">
      <c r="A2145" s="77"/>
      <c r="B2145" s="12"/>
      <c r="C2145" s="11"/>
      <c r="D2145" s="10"/>
      <c r="E2145" s="11"/>
      <c r="F2145" s="11"/>
      <c r="G2145" s="11"/>
      <c r="H2145" s="11"/>
      <c r="I2145" s="10"/>
      <c r="J2145" s="5"/>
      <c r="K2145" s="3"/>
      <c r="L2145" s="13"/>
      <c r="M2145" s="9"/>
      <c r="N2145" s="9"/>
      <c r="O2145" s="13"/>
      <c r="P2145" s="11"/>
      <c r="Q2145" s="2"/>
      <c r="R2145" s="4"/>
      <c r="S2145" s="5"/>
      <c r="T2145" s="7"/>
      <c r="U2145" s="6"/>
      <c r="V2145" s="6"/>
      <c r="W2145" s="6"/>
      <c r="X2145" s="7"/>
      <c r="Y2145" s="1"/>
      <c r="Z2145" s="6"/>
      <c r="AA2145" s="7"/>
      <c r="AB2145" s="7"/>
      <c r="AC2145" s="7"/>
      <c r="AD2145" s="6"/>
      <c r="AE2145" s="8"/>
      <c r="AF2145" s="6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</row>
    <row r="2146" spans="1:212" x14ac:dyDescent="0.2">
      <c r="A2146" s="77"/>
      <c r="B2146" s="12"/>
      <c r="C2146" s="11"/>
      <c r="D2146" s="10"/>
      <c r="E2146" s="11"/>
      <c r="F2146" s="11"/>
      <c r="G2146" s="11"/>
      <c r="H2146" s="11"/>
      <c r="I2146" s="10"/>
      <c r="J2146" s="5"/>
      <c r="K2146" s="3"/>
      <c r="L2146" s="13"/>
      <c r="M2146" s="9"/>
      <c r="N2146" s="9"/>
      <c r="O2146" s="13"/>
      <c r="P2146" s="11"/>
      <c r="Q2146" s="2"/>
      <c r="R2146" s="4"/>
      <c r="S2146" s="5"/>
      <c r="T2146" s="7"/>
      <c r="U2146" s="6"/>
      <c r="V2146" s="6"/>
      <c r="W2146" s="6"/>
      <c r="X2146" s="7"/>
      <c r="Y2146" s="1"/>
      <c r="Z2146" s="6"/>
      <c r="AA2146" s="7"/>
      <c r="AB2146" s="7"/>
      <c r="AC2146" s="7"/>
      <c r="AD2146" s="6"/>
      <c r="AE2146" s="8"/>
      <c r="AF2146" s="6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</row>
    <row r="2147" spans="1:212" x14ac:dyDescent="0.2">
      <c r="A2147" s="77"/>
      <c r="B2147" s="12"/>
      <c r="C2147" s="11"/>
      <c r="D2147" s="10"/>
      <c r="E2147" s="11"/>
      <c r="F2147" s="11"/>
      <c r="G2147" s="11"/>
      <c r="H2147" s="11"/>
      <c r="I2147" s="10"/>
      <c r="J2147" s="5"/>
      <c r="K2147" s="3"/>
      <c r="L2147" s="13"/>
      <c r="M2147" s="9"/>
      <c r="N2147" s="9"/>
      <c r="O2147" s="13"/>
      <c r="P2147" s="11"/>
      <c r="Q2147" s="2"/>
      <c r="R2147" s="4"/>
      <c r="S2147" s="5"/>
      <c r="T2147" s="7"/>
      <c r="U2147" s="6"/>
      <c r="V2147" s="6"/>
      <c r="W2147" s="6"/>
      <c r="X2147" s="7"/>
      <c r="Y2147" s="1"/>
      <c r="Z2147" s="6"/>
      <c r="AA2147" s="7"/>
      <c r="AB2147" s="7"/>
      <c r="AC2147" s="7"/>
      <c r="AD2147" s="6"/>
      <c r="AE2147" s="8"/>
      <c r="AF2147" s="6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  <c r="HB2147" s="1"/>
      <c r="HC2147" s="1"/>
      <c r="HD2147" s="1"/>
    </row>
    <row r="2148" spans="1:212" x14ac:dyDescent="0.2">
      <c r="A2148" s="77"/>
      <c r="B2148" s="12"/>
      <c r="C2148" s="11"/>
      <c r="D2148" s="10"/>
      <c r="E2148" s="11"/>
      <c r="F2148" s="11"/>
      <c r="G2148" s="11"/>
      <c r="H2148" s="11"/>
      <c r="I2148" s="10"/>
      <c r="J2148" s="5"/>
      <c r="K2148" s="3"/>
      <c r="L2148" s="13"/>
      <c r="M2148" s="9"/>
      <c r="N2148" s="9"/>
      <c r="O2148" s="13"/>
      <c r="P2148" s="11"/>
      <c r="Q2148" s="2"/>
      <c r="R2148" s="4"/>
      <c r="S2148" s="5"/>
      <c r="T2148" s="7"/>
      <c r="U2148" s="6"/>
      <c r="V2148" s="6"/>
      <c r="W2148" s="6"/>
      <c r="X2148" s="7"/>
      <c r="Y2148" s="1"/>
      <c r="Z2148" s="6"/>
      <c r="AA2148" s="7"/>
      <c r="AB2148" s="7"/>
      <c r="AC2148" s="7"/>
      <c r="AD2148" s="6"/>
      <c r="AE2148" s="8"/>
      <c r="AF2148" s="6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  <c r="HB2148" s="1"/>
      <c r="HC2148" s="1"/>
      <c r="HD2148" s="1"/>
    </row>
    <row r="2149" spans="1:212" x14ac:dyDescent="0.2">
      <c r="A2149" s="77"/>
      <c r="B2149" s="12"/>
      <c r="C2149" s="11"/>
      <c r="D2149" s="10"/>
      <c r="E2149" s="11"/>
      <c r="F2149" s="11"/>
      <c r="G2149" s="11"/>
      <c r="H2149" s="11"/>
      <c r="I2149" s="10"/>
      <c r="J2149" s="5"/>
      <c r="K2149" s="3"/>
      <c r="L2149" s="13"/>
      <c r="M2149" s="9"/>
      <c r="N2149" s="9"/>
      <c r="O2149" s="13"/>
      <c r="P2149" s="11"/>
      <c r="Q2149" s="2"/>
      <c r="R2149" s="4"/>
      <c r="S2149" s="5"/>
      <c r="T2149" s="7"/>
      <c r="U2149" s="6"/>
      <c r="V2149" s="6"/>
      <c r="W2149" s="6"/>
      <c r="X2149" s="7"/>
      <c r="Y2149" s="1"/>
      <c r="Z2149" s="6"/>
      <c r="AA2149" s="7"/>
      <c r="AB2149" s="7"/>
      <c r="AC2149" s="7"/>
      <c r="AD2149" s="6"/>
      <c r="AE2149" s="8"/>
      <c r="AF2149" s="6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</row>
    <row r="2150" spans="1:212" x14ac:dyDescent="0.2">
      <c r="A2150" s="77"/>
      <c r="B2150" s="12"/>
      <c r="C2150" s="11"/>
      <c r="D2150" s="10"/>
      <c r="E2150" s="11"/>
      <c r="F2150" s="11"/>
      <c r="G2150" s="11"/>
      <c r="H2150" s="11"/>
      <c r="I2150" s="10"/>
      <c r="J2150" s="5"/>
      <c r="K2150" s="3"/>
      <c r="L2150" s="13"/>
      <c r="M2150" s="9"/>
      <c r="N2150" s="9"/>
      <c r="O2150" s="13"/>
      <c r="P2150" s="11"/>
      <c r="Q2150" s="2"/>
      <c r="R2150" s="4"/>
      <c r="S2150" s="5"/>
      <c r="T2150" s="7"/>
      <c r="U2150" s="6"/>
      <c r="V2150" s="6"/>
      <c r="W2150" s="6"/>
      <c r="X2150" s="7"/>
      <c r="Y2150" s="1"/>
      <c r="Z2150" s="6"/>
      <c r="AA2150" s="7"/>
      <c r="AB2150" s="7"/>
      <c r="AC2150" s="7"/>
      <c r="AD2150" s="6"/>
      <c r="AE2150" s="8"/>
      <c r="AF2150" s="6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  <c r="HB2150" s="1"/>
      <c r="HC2150" s="1"/>
      <c r="HD2150" s="1"/>
    </row>
    <row r="2151" spans="1:212" x14ac:dyDescent="0.2">
      <c r="A2151" s="77"/>
      <c r="B2151" s="12"/>
      <c r="C2151" s="11"/>
      <c r="D2151" s="10"/>
      <c r="E2151" s="11"/>
      <c r="F2151" s="11"/>
      <c r="G2151" s="11"/>
      <c r="H2151" s="11"/>
      <c r="I2151" s="10"/>
      <c r="J2151" s="5"/>
      <c r="K2151" s="3"/>
      <c r="L2151" s="13"/>
      <c r="M2151" s="9"/>
      <c r="N2151" s="9"/>
      <c r="O2151" s="13"/>
      <c r="P2151" s="11"/>
      <c r="Q2151" s="2"/>
      <c r="R2151" s="4"/>
      <c r="S2151" s="5"/>
      <c r="T2151" s="7"/>
      <c r="U2151" s="6"/>
      <c r="V2151" s="6"/>
      <c r="W2151" s="6"/>
      <c r="X2151" s="7"/>
      <c r="Y2151" s="1"/>
      <c r="Z2151" s="6"/>
      <c r="AA2151" s="7"/>
      <c r="AB2151" s="7"/>
      <c r="AC2151" s="7"/>
      <c r="AD2151" s="6"/>
      <c r="AE2151" s="8"/>
      <c r="AF2151" s="6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  <c r="HA2151" s="1"/>
      <c r="HB2151" s="1"/>
      <c r="HC2151" s="1"/>
      <c r="HD2151" s="1"/>
    </row>
    <row r="2152" spans="1:212" x14ac:dyDescent="0.2">
      <c r="A2152" s="77"/>
      <c r="B2152" s="12"/>
      <c r="C2152" s="11"/>
      <c r="D2152" s="10"/>
      <c r="E2152" s="11"/>
      <c r="F2152" s="11"/>
      <c r="G2152" s="11"/>
      <c r="H2152" s="11"/>
      <c r="I2152" s="10"/>
      <c r="J2152" s="5"/>
      <c r="K2152" s="3"/>
      <c r="L2152" s="13"/>
      <c r="M2152" s="9"/>
      <c r="N2152" s="9"/>
      <c r="O2152" s="13"/>
      <c r="P2152" s="11"/>
      <c r="Q2152" s="2"/>
      <c r="R2152" s="4"/>
      <c r="S2152" s="5"/>
      <c r="T2152" s="7"/>
      <c r="U2152" s="6"/>
      <c r="V2152" s="6"/>
      <c r="W2152" s="6"/>
      <c r="X2152" s="7"/>
      <c r="Y2152" s="1"/>
      <c r="Z2152" s="6"/>
      <c r="AA2152" s="7"/>
      <c r="AB2152" s="7"/>
      <c r="AC2152" s="7"/>
      <c r="AD2152" s="6"/>
      <c r="AE2152" s="8"/>
      <c r="AF2152" s="6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</row>
    <row r="2153" spans="1:212" x14ac:dyDescent="0.2">
      <c r="A2153" s="77"/>
      <c r="B2153" s="12"/>
      <c r="C2153" s="11"/>
      <c r="D2153" s="10"/>
      <c r="E2153" s="11"/>
      <c r="F2153" s="11"/>
      <c r="G2153" s="11"/>
      <c r="H2153" s="11"/>
      <c r="I2153" s="10"/>
      <c r="J2153" s="5"/>
      <c r="K2153" s="3"/>
      <c r="L2153" s="13"/>
      <c r="M2153" s="9"/>
      <c r="N2153" s="9"/>
      <c r="O2153" s="13"/>
      <c r="P2153" s="11"/>
      <c r="Q2153" s="2"/>
      <c r="R2153" s="4"/>
      <c r="S2153" s="5"/>
      <c r="T2153" s="7"/>
      <c r="U2153" s="6"/>
      <c r="V2153" s="6"/>
      <c r="W2153" s="6"/>
      <c r="X2153" s="7"/>
      <c r="Y2153" s="1"/>
      <c r="Z2153" s="6"/>
      <c r="AA2153" s="7"/>
      <c r="AB2153" s="7"/>
      <c r="AC2153" s="7"/>
      <c r="AD2153" s="6"/>
      <c r="AE2153" s="8"/>
      <c r="AF2153" s="6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  <c r="HB2153" s="1"/>
      <c r="HC2153" s="1"/>
      <c r="HD2153" s="1"/>
    </row>
    <row r="2154" spans="1:212" x14ac:dyDescent="0.2">
      <c r="A2154" s="77"/>
      <c r="B2154" s="12"/>
      <c r="C2154" s="11"/>
      <c r="D2154" s="10"/>
      <c r="E2154" s="11"/>
      <c r="F2154" s="11"/>
      <c r="G2154" s="11"/>
      <c r="H2154" s="11"/>
      <c r="I2154" s="10"/>
      <c r="J2154" s="5"/>
      <c r="K2154" s="3"/>
      <c r="L2154" s="13"/>
      <c r="M2154" s="9"/>
      <c r="N2154" s="9"/>
      <c r="O2154" s="13"/>
      <c r="P2154" s="11"/>
      <c r="Q2154" s="2"/>
      <c r="R2154" s="4"/>
      <c r="S2154" s="5"/>
      <c r="T2154" s="7"/>
      <c r="U2154" s="6"/>
      <c r="V2154" s="6"/>
      <c r="W2154" s="6"/>
      <c r="X2154" s="7"/>
      <c r="Y2154" s="1"/>
      <c r="Z2154" s="6"/>
      <c r="AA2154" s="7"/>
      <c r="AB2154" s="7"/>
      <c r="AC2154" s="7"/>
      <c r="AD2154" s="6"/>
      <c r="AE2154" s="8"/>
      <c r="AF2154" s="6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  <c r="HA2154" s="1"/>
      <c r="HB2154" s="1"/>
      <c r="HC2154" s="1"/>
      <c r="HD2154" s="1"/>
    </row>
    <row r="2155" spans="1:212" x14ac:dyDescent="0.2">
      <c r="A2155" s="77"/>
      <c r="B2155" s="12"/>
      <c r="C2155" s="11"/>
      <c r="D2155" s="10"/>
      <c r="E2155" s="11"/>
      <c r="F2155" s="11"/>
      <c r="G2155" s="11"/>
      <c r="H2155" s="11"/>
      <c r="I2155" s="10"/>
      <c r="J2155" s="5"/>
      <c r="K2155" s="3"/>
      <c r="L2155" s="13"/>
      <c r="M2155" s="9"/>
      <c r="N2155" s="9"/>
      <c r="O2155" s="13"/>
      <c r="P2155" s="11"/>
      <c r="Q2155" s="2"/>
      <c r="R2155" s="4"/>
      <c r="S2155" s="5"/>
      <c r="T2155" s="7"/>
      <c r="U2155" s="6"/>
      <c r="V2155" s="6"/>
      <c r="W2155" s="6"/>
      <c r="X2155" s="7"/>
      <c r="Y2155" s="1"/>
      <c r="Z2155" s="6"/>
      <c r="AA2155" s="7"/>
      <c r="AB2155" s="7"/>
      <c r="AC2155" s="7"/>
      <c r="AD2155" s="6"/>
      <c r="AE2155" s="8"/>
      <c r="AF2155" s="6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  <c r="HA2155" s="1"/>
      <c r="HB2155" s="1"/>
      <c r="HC2155" s="1"/>
      <c r="HD2155" s="1"/>
    </row>
    <row r="2156" spans="1:212" x14ac:dyDescent="0.2">
      <c r="A2156" s="77"/>
      <c r="B2156" s="12"/>
      <c r="C2156" s="11"/>
      <c r="D2156" s="10"/>
      <c r="E2156" s="11"/>
      <c r="F2156" s="11"/>
      <c r="G2156" s="11"/>
      <c r="H2156" s="11"/>
      <c r="I2156" s="10"/>
      <c r="J2156" s="5"/>
      <c r="K2156" s="3"/>
      <c r="L2156" s="13"/>
      <c r="M2156" s="9"/>
      <c r="N2156" s="9"/>
      <c r="O2156" s="13"/>
      <c r="P2156" s="11"/>
      <c r="Q2156" s="2"/>
      <c r="R2156" s="4"/>
      <c r="S2156" s="5"/>
      <c r="T2156" s="7"/>
      <c r="U2156" s="6"/>
      <c r="V2156" s="6"/>
      <c r="W2156" s="6"/>
      <c r="X2156" s="7"/>
      <c r="Y2156" s="1"/>
      <c r="Z2156" s="6"/>
      <c r="AA2156" s="7"/>
      <c r="AB2156" s="7"/>
      <c r="AC2156" s="7"/>
      <c r="AD2156" s="6"/>
      <c r="AE2156" s="8"/>
      <c r="AF2156" s="6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  <c r="HA2156" s="1"/>
      <c r="HB2156" s="1"/>
      <c r="HC2156" s="1"/>
      <c r="HD2156" s="1"/>
    </row>
    <row r="2157" spans="1:212" x14ac:dyDescent="0.2">
      <c r="A2157" s="77"/>
      <c r="B2157" s="12"/>
      <c r="C2157" s="11"/>
      <c r="D2157" s="10"/>
      <c r="E2157" s="11"/>
      <c r="F2157" s="11"/>
      <c r="G2157" s="11"/>
      <c r="H2157" s="11"/>
      <c r="I2157" s="10"/>
      <c r="J2157" s="5"/>
      <c r="K2157" s="3"/>
      <c r="L2157" s="13"/>
      <c r="M2157" s="9"/>
      <c r="N2157" s="9"/>
      <c r="O2157" s="13"/>
      <c r="P2157" s="11"/>
      <c r="Q2157" s="2"/>
      <c r="R2157" s="4"/>
      <c r="S2157" s="5"/>
      <c r="T2157" s="7"/>
      <c r="U2157" s="6"/>
      <c r="V2157" s="6"/>
      <c r="W2157" s="6"/>
      <c r="X2157" s="7"/>
      <c r="Y2157" s="1"/>
      <c r="Z2157" s="6"/>
      <c r="AA2157" s="7"/>
      <c r="AB2157" s="7"/>
      <c r="AC2157" s="7"/>
      <c r="AD2157" s="6"/>
      <c r="AE2157" s="8"/>
      <c r="AF2157" s="6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</row>
    <row r="2158" spans="1:212" x14ac:dyDescent="0.2">
      <c r="A2158" s="77"/>
      <c r="B2158" s="12"/>
      <c r="C2158" s="11"/>
      <c r="D2158" s="10"/>
      <c r="E2158" s="11"/>
      <c r="F2158" s="11"/>
      <c r="G2158" s="11"/>
      <c r="H2158" s="11"/>
      <c r="I2158" s="10"/>
      <c r="J2158" s="5"/>
      <c r="K2158" s="3"/>
      <c r="L2158" s="13"/>
      <c r="M2158" s="9"/>
      <c r="N2158" s="9"/>
      <c r="O2158" s="13"/>
      <c r="P2158" s="11"/>
      <c r="Q2158" s="2"/>
      <c r="R2158" s="4"/>
      <c r="S2158" s="5"/>
      <c r="T2158" s="7"/>
      <c r="U2158" s="6"/>
      <c r="V2158" s="6"/>
      <c r="W2158" s="6"/>
      <c r="X2158" s="7"/>
      <c r="Y2158" s="1"/>
      <c r="Z2158" s="6"/>
      <c r="AA2158" s="7"/>
      <c r="AB2158" s="7"/>
      <c r="AC2158" s="7"/>
      <c r="AD2158" s="6"/>
      <c r="AE2158" s="8"/>
      <c r="AF2158" s="6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  <c r="HA2158" s="1"/>
      <c r="HB2158" s="1"/>
      <c r="HC2158" s="1"/>
      <c r="HD2158" s="1"/>
    </row>
    <row r="2159" spans="1:212" x14ac:dyDescent="0.2">
      <c r="A2159" s="77"/>
      <c r="B2159" s="12"/>
      <c r="C2159" s="11"/>
      <c r="D2159" s="10"/>
      <c r="E2159" s="11"/>
      <c r="F2159" s="11"/>
      <c r="G2159" s="11"/>
      <c r="H2159" s="11"/>
      <c r="I2159" s="10"/>
      <c r="J2159" s="5"/>
      <c r="K2159" s="3"/>
      <c r="L2159" s="13"/>
      <c r="M2159" s="9"/>
      <c r="N2159" s="9"/>
      <c r="O2159" s="13"/>
      <c r="P2159" s="11"/>
      <c r="Q2159" s="2"/>
      <c r="R2159" s="4"/>
      <c r="S2159" s="5"/>
      <c r="T2159" s="7"/>
      <c r="U2159" s="6"/>
      <c r="V2159" s="6"/>
      <c r="W2159" s="6"/>
      <c r="X2159" s="7"/>
      <c r="Y2159" s="1"/>
      <c r="Z2159" s="6"/>
      <c r="AA2159" s="7"/>
      <c r="AB2159" s="7"/>
      <c r="AC2159" s="7"/>
      <c r="AD2159" s="6"/>
      <c r="AE2159" s="8"/>
      <c r="AF2159" s="6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  <c r="HA2159" s="1"/>
      <c r="HB2159" s="1"/>
      <c r="HC2159" s="1"/>
      <c r="HD2159" s="1"/>
    </row>
    <row r="2160" spans="1:212" x14ac:dyDescent="0.2">
      <c r="A2160" s="77"/>
      <c r="B2160" s="12"/>
      <c r="C2160" s="11"/>
      <c r="D2160" s="10"/>
      <c r="E2160" s="11"/>
      <c r="F2160" s="11"/>
      <c r="G2160" s="11"/>
      <c r="H2160" s="11"/>
      <c r="I2160" s="10"/>
      <c r="J2160" s="5"/>
      <c r="K2160" s="3"/>
      <c r="L2160" s="13"/>
      <c r="M2160" s="9"/>
      <c r="N2160" s="9"/>
      <c r="O2160" s="13"/>
      <c r="P2160" s="11"/>
      <c r="Q2160" s="2"/>
      <c r="R2160" s="4"/>
      <c r="S2160" s="5"/>
      <c r="T2160" s="7"/>
      <c r="U2160" s="6"/>
      <c r="V2160" s="6"/>
      <c r="W2160" s="6"/>
      <c r="X2160" s="7"/>
      <c r="Y2160" s="1"/>
      <c r="Z2160" s="6"/>
      <c r="AA2160" s="7"/>
      <c r="AB2160" s="7"/>
      <c r="AC2160" s="7"/>
      <c r="AD2160" s="6"/>
      <c r="AE2160" s="8"/>
      <c r="AF2160" s="6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</row>
    <row r="2161" spans="1:212" x14ac:dyDescent="0.2">
      <c r="A2161" s="77"/>
      <c r="B2161" s="12"/>
      <c r="C2161" s="11"/>
      <c r="D2161" s="10"/>
      <c r="E2161" s="11"/>
      <c r="F2161" s="11"/>
      <c r="G2161" s="11"/>
      <c r="H2161" s="11"/>
      <c r="I2161" s="10"/>
      <c r="J2161" s="5"/>
      <c r="K2161" s="3"/>
      <c r="L2161" s="13"/>
      <c r="M2161" s="9"/>
      <c r="N2161" s="9"/>
      <c r="O2161" s="13"/>
      <c r="P2161" s="11"/>
      <c r="Q2161" s="2"/>
      <c r="R2161" s="4"/>
      <c r="S2161" s="5"/>
      <c r="T2161" s="7"/>
      <c r="U2161" s="6"/>
      <c r="V2161" s="6"/>
      <c r="W2161" s="6"/>
      <c r="X2161" s="7"/>
      <c r="Y2161" s="1"/>
      <c r="Z2161" s="6"/>
      <c r="AA2161" s="7"/>
      <c r="AB2161" s="7"/>
      <c r="AC2161" s="7"/>
      <c r="AD2161" s="6"/>
      <c r="AE2161" s="8"/>
      <c r="AF2161" s="6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  <c r="HB2161" s="1"/>
      <c r="HC2161" s="1"/>
      <c r="HD2161" s="1"/>
    </row>
    <row r="2162" spans="1:212" x14ac:dyDescent="0.2">
      <c r="A2162" s="77"/>
      <c r="B2162" s="12"/>
      <c r="C2162" s="11"/>
      <c r="D2162" s="10"/>
      <c r="E2162" s="11"/>
      <c r="F2162" s="11"/>
      <c r="G2162" s="11"/>
      <c r="H2162" s="11"/>
      <c r="I2162" s="10"/>
      <c r="J2162" s="5"/>
      <c r="K2162" s="3"/>
      <c r="L2162" s="13"/>
      <c r="M2162" s="9"/>
      <c r="N2162" s="9"/>
      <c r="O2162" s="13"/>
      <c r="P2162" s="11"/>
      <c r="Q2162" s="2"/>
      <c r="R2162" s="4"/>
      <c r="S2162" s="5"/>
      <c r="T2162" s="7"/>
      <c r="U2162" s="6"/>
      <c r="V2162" s="6"/>
      <c r="W2162" s="6"/>
      <c r="X2162" s="7"/>
      <c r="Y2162" s="1"/>
      <c r="Z2162" s="6"/>
      <c r="AA2162" s="7"/>
      <c r="AB2162" s="7"/>
      <c r="AC2162" s="7"/>
      <c r="AD2162" s="6"/>
      <c r="AE2162" s="8"/>
      <c r="AF2162" s="6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  <c r="HA2162" s="1"/>
      <c r="HB2162" s="1"/>
      <c r="HC2162" s="1"/>
      <c r="HD2162" s="1"/>
    </row>
    <row r="2163" spans="1:212" x14ac:dyDescent="0.2">
      <c r="A2163" s="77"/>
      <c r="B2163" s="12"/>
      <c r="C2163" s="11"/>
      <c r="D2163" s="10"/>
      <c r="E2163" s="11"/>
      <c r="F2163" s="11"/>
      <c r="G2163" s="11"/>
      <c r="H2163" s="11"/>
      <c r="I2163" s="10"/>
      <c r="J2163" s="5"/>
      <c r="K2163" s="3"/>
      <c r="L2163" s="13"/>
      <c r="M2163" s="9"/>
      <c r="N2163" s="9"/>
      <c r="O2163" s="13"/>
      <c r="P2163" s="11"/>
      <c r="Q2163" s="2"/>
      <c r="R2163" s="4"/>
      <c r="S2163" s="5"/>
      <c r="T2163" s="7"/>
      <c r="U2163" s="6"/>
      <c r="V2163" s="6"/>
      <c r="W2163" s="6"/>
      <c r="X2163" s="7"/>
      <c r="Y2163" s="1"/>
      <c r="Z2163" s="6"/>
      <c r="AA2163" s="7"/>
      <c r="AB2163" s="7"/>
      <c r="AC2163" s="7"/>
      <c r="AD2163" s="6"/>
      <c r="AE2163" s="8"/>
      <c r="AF2163" s="6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  <c r="HA2163" s="1"/>
      <c r="HB2163" s="1"/>
      <c r="HC2163" s="1"/>
      <c r="HD2163" s="1"/>
    </row>
    <row r="2164" spans="1:212" x14ac:dyDescent="0.2">
      <c r="A2164" s="77"/>
      <c r="B2164" s="12"/>
      <c r="C2164" s="11"/>
      <c r="D2164" s="10"/>
      <c r="E2164" s="11"/>
      <c r="F2164" s="11"/>
      <c r="G2164" s="11"/>
      <c r="H2164" s="11"/>
      <c r="I2164" s="10"/>
      <c r="J2164" s="5"/>
      <c r="K2164" s="3"/>
      <c r="L2164" s="13"/>
      <c r="M2164" s="9"/>
      <c r="N2164" s="9"/>
      <c r="O2164" s="13"/>
      <c r="P2164" s="11"/>
      <c r="Q2164" s="2"/>
      <c r="R2164" s="4"/>
      <c r="S2164" s="5"/>
      <c r="T2164" s="7"/>
      <c r="U2164" s="6"/>
      <c r="V2164" s="6"/>
      <c r="W2164" s="6"/>
      <c r="X2164" s="7"/>
      <c r="Y2164" s="1"/>
      <c r="Z2164" s="6"/>
      <c r="AA2164" s="7"/>
      <c r="AB2164" s="7"/>
      <c r="AC2164" s="7"/>
      <c r="AD2164" s="6"/>
      <c r="AE2164" s="8"/>
      <c r="AF2164" s="6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  <c r="HB2164" s="1"/>
      <c r="HC2164" s="1"/>
      <c r="HD2164" s="1"/>
    </row>
    <row r="2165" spans="1:212" x14ac:dyDescent="0.2">
      <c r="A2165" s="77"/>
      <c r="B2165" s="12"/>
      <c r="C2165" s="11"/>
      <c r="D2165" s="10"/>
      <c r="E2165" s="11"/>
      <c r="F2165" s="11"/>
      <c r="G2165" s="11"/>
      <c r="H2165" s="11"/>
      <c r="I2165" s="10"/>
      <c r="J2165" s="5"/>
      <c r="K2165" s="3"/>
      <c r="L2165" s="13"/>
      <c r="M2165" s="9"/>
      <c r="N2165" s="9"/>
      <c r="O2165" s="13"/>
      <c r="P2165" s="11"/>
      <c r="Q2165" s="2"/>
      <c r="R2165" s="4"/>
      <c r="S2165" s="5"/>
      <c r="T2165" s="7"/>
      <c r="U2165" s="6"/>
      <c r="V2165" s="6"/>
      <c r="W2165" s="6"/>
      <c r="X2165" s="7"/>
      <c r="Y2165" s="1"/>
      <c r="Z2165" s="6"/>
      <c r="AA2165" s="7"/>
      <c r="AB2165" s="7"/>
      <c r="AC2165" s="7"/>
      <c r="AD2165" s="6"/>
      <c r="AE2165" s="8"/>
      <c r="AF2165" s="6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</row>
    <row r="2166" spans="1:212" x14ac:dyDescent="0.2">
      <c r="A2166" s="77"/>
      <c r="B2166" s="12"/>
      <c r="C2166" s="11"/>
      <c r="D2166" s="10"/>
      <c r="E2166" s="11"/>
      <c r="F2166" s="11"/>
      <c r="G2166" s="11"/>
      <c r="H2166" s="11"/>
      <c r="I2166" s="10"/>
      <c r="J2166" s="5"/>
      <c r="K2166" s="3"/>
      <c r="L2166" s="13"/>
      <c r="M2166" s="9"/>
      <c r="N2166" s="9"/>
      <c r="O2166" s="13"/>
      <c r="P2166" s="11"/>
      <c r="Q2166" s="2"/>
      <c r="R2166" s="4"/>
      <c r="S2166" s="5"/>
      <c r="T2166" s="7"/>
      <c r="U2166" s="6"/>
      <c r="V2166" s="6"/>
      <c r="W2166" s="6"/>
      <c r="X2166" s="7"/>
      <c r="Y2166" s="1"/>
      <c r="Z2166" s="6"/>
      <c r="AA2166" s="7"/>
      <c r="AB2166" s="7"/>
      <c r="AC2166" s="7"/>
      <c r="AD2166" s="6"/>
      <c r="AE2166" s="8"/>
      <c r="AF2166" s="6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</row>
    <row r="2167" spans="1:212" x14ac:dyDescent="0.2">
      <c r="A2167" s="77"/>
      <c r="B2167" s="12"/>
      <c r="C2167" s="11"/>
      <c r="D2167" s="10"/>
      <c r="E2167" s="11"/>
      <c r="F2167" s="11"/>
      <c r="G2167" s="11"/>
      <c r="H2167" s="11"/>
      <c r="I2167" s="10"/>
      <c r="J2167" s="5"/>
      <c r="K2167" s="3"/>
      <c r="L2167" s="13"/>
      <c r="M2167" s="9"/>
      <c r="N2167" s="9"/>
      <c r="O2167" s="13"/>
      <c r="P2167" s="11"/>
      <c r="Q2167" s="2"/>
      <c r="R2167" s="4"/>
      <c r="S2167" s="5"/>
      <c r="T2167" s="7"/>
      <c r="U2167" s="6"/>
      <c r="V2167" s="6"/>
      <c r="W2167" s="6"/>
      <c r="X2167" s="7"/>
      <c r="Y2167" s="1"/>
      <c r="Z2167" s="6"/>
      <c r="AA2167" s="7"/>
      <c r="AB2167" s="7"/>
      <c r="AC2167" s="7"/>
      <c r="AD2167" s="6"/>
      <c r="AE2167" s="8"/>
      <c r="AF2167" s="6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</row>
    <row r="2168" spans="1:212" x14ac:dyDescent="0.2">
      <c r="A2168" s="77"/>
      <c r="B2168" s="12"/>
      <c r="C2168" s="11"/>
      <c r="D2168" s="10"/>
      <c r="E2168" s="11"/>
      <c r="F2168" s="11"/>
      <c r="G2168" s="11"/>
      <c r="H2168" s="11"/>
      <c r="I2168" s="10"/>
      <c r="J2168" s="5"/>
      <c r="K2168" s="3"/>
      <c r="L2168" s="13"/>
      <c r="M2168" s="9"/>
      <c r="N2168" s="9"/>
      <c r="O2168" s="13"/>
      <c r="P2168" s="11"/>
      <c r="Q2168" s="2"/>
      <c r="R2168" s="4"/>
      <c r="S2168" s="5"/>
      <c r="T2168" s="7"/>
      <c r="U2168" s="6"/>
      <c r="V2168" s="6"/>
      <c r="W2168" s="6"/>
      <c r="X2168" s="7"/>
      <c r="Y2168" s="1"/>
      <c r="Z2168" s="6"/>
      <c r="AA2168" s="7"/>
      <c r="AB2168" s="7"/>
      <c r="AC2168" s="7"/>
      <c r="AD2168" s="6"/>
      <c r="AE2168" s="8"/>
      <c r="AF2168" s="6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</row>
    <row r="2169" spans="1:212" x14ac:dyDescent="0.2">
      <c r="A2169" s="77"/>
      <c r="B2169" s="12"/>
      <c r="C2169" s="11"/>
      <c r="D2169" s="10"/>
      <c r="E2169" s="11"/>
      <c r="F2169" s="11"/>
      <c r="G2169" s="11"/>
      <c r="H2169" s="11"/>
      <c r="I2169" s="10"/>
      <c r="J2169" s="5"/>
      <c r="K2169" s="3"/>
      <c r="L2169" s="13"/>
      <c r="M2169" s="9"/>
      <c r="N2169" s="9"/>
      <c r="O2169" s="13"/>
      <c r="P2169" s="11"/>
      <c r="Q2169" s="2"/>
      <c r="R2169" s="4"/>
      <c r="S2169" s="5"/>
      <c r="T2169" s="7"/>
      <c r="U2169" s="6"/>
      <c r="V2169" s="6"/>
      <c r="W2169" s="6"/>
      <c r="X2169" s="7"/>
      <c r="Y2169" s="1"/>
      <c r="Z2169" s="6"/>
      <c r="AA2169" s="7"/>
      <c r="AB2169" s="7"/>
      <c r="AC2169" s="7"/>
      <c r="AD2169" s="6"/>
      <c r="AE2169" s="8"/>
      <c r="AF2169" s="6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</row>
    <row r="2170" spans="1:212" x14ac:dyDescent="0.2">
      <c r="A2170" s="77"/>
      <c r="B2170" s="12"/>
      <c r="C2170" s="11"/>
      <c r="D2170" s="10"/>
      <c r="E2170" s="11"/>
      <c r="F2170" s="11"/>
      <c r="G2170" s="11"/>
      <c r="H2170" s="11"/>
      <c r="I2170" s="10"/>
      <c r="J2170" s="5"/>
      <c r="K2170" s="3"/>
      <c r="L2170" s="13"/>
      <c r="M2170" s="9"/>
      <c r="N2170" s="9"/>
      <c r="O2170" s="13"/>
      <c r="P2170" s="11"/>
      <c r="Q2170" s="2"/>
      <c r="R2170" s="4"/>
      <c r="S2170" s="5"/>
      <c r="T2170" s="7"/>
      <c r="U2170" s="6"/>
      <c r="V2170" s="6"/>
      <c r="W2170" s="6"/>
      <c r="X2170" s="7"/>
      <c r="Y2170" s="1"/>
      <c r="Z2170" s="6"/>
      <c r="AA2170" s="7"/>
      <c r="AB2170" s="7"/>
      <c r="AC2170" s="7"/>
      <c r="AD2170" s="6"/>
      <c r="AE2170" s="8"/>
      <c r="AF2170" s="6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</row>
    <row r="2171" spans="1:212" x14ac:dyDescent="0.2">
      <c r="A2171" s="77"/>
      <c r="B2171" s="12"/>
      <c r="C2171" s="11"/>
      <c r="D2171" s="10"/>
      <c r="E2171" s="11"/>
      <c r="F2171" s="11"/>
      <c r="G2171" s="11"/>
      <c r="H2171" s="11"/>
      <c r="I2171" s="10"/>
      <c r="J2171" s="5"/>
      <c r="K2171" s="3"/>
      <c r="L2171" s="13"/>
      <c r="M2171" s="9"/>
      <c r="N2171" s="9"/>
      <c r="O2171" s="13"/>
      <c r="P2171" s="11"/>
      <c r="Q2171" s="2"/>
      <c r="R2171" s="4"/>
      <c r="S2171" s="5"/>
      <c r="T2171" s="7"/>
      <c r="U2171" s="6"/>
      <c r="V2171" s="6"/>
      <c r="W2171" s="6"/>
      <c r="X2171" s="7"/>
      <c r="Y2171" s="1"/>
      <c r="Z2171" s="6"/>
      <c r="AA2171" s="7"/>
      <c r="AB2171" s="7"/>
      <c r="AC2171" s="7"/>
      <c r="AD2171" s="6"/>
      <c r="AE2171" s="8"/>
      <c r="AF2171" s="6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</row>
    <row r="2172" spans="1:212" x14ac:dyDescent="0.2">
      <c r="A2172" s="77"/>
      <c r="B2172" s="12"/>
      <c r="C2172" s="11"/>
      <c r="D2172" s="10"/>
      <c r="E2172" s="11"/>
      <c r="F2172" s="11"/>
      <c r="G2172" s="11"/>
      <c r="H2172" s="11"/>
      <c r="I2172" s="10"/>
      <c r="J2172" s="5"/>
      <c r="K2172" s="3"/>
      <c r="L2172" s="13"/>
      <c r="M2172" s="9"/>
      <c r="N2172" s="9"/>
      <c r="O2172" s="13"/>
      <c r="P2172" s="11"/>
      <c r="Q2172" s="2"/>
      <c r="R2172" s="4"/>
      <c r="S2172" s="5"/>
      <c r="T2172" s="7"/>
      <c r="U2172" s="6"/>
      <c r="V2172" s="6"/>
      <c r="W2172" s="6"/>
      <c r="X2172" s="7"/>
      <c r="Y2172" s="1"/>
      <c r="Z2172" s="6"/>
      <c r="AA2172" s="7"/>
      <c r="AB2172" s="7"/>
      <c r="AC2172" s="7"/>
      <c r="AD2172" s="6"/>
      <c r="AE2172" s="8"/>
      <c r="AF2172" s="6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  <c r="HA2172" s="1"/>
      <c r="HB2172" s="1"/>
      <c r="HC2172" s="1"/>
      <c r="HD2172" s="1"/>
    </row>
    <row r="2173" spans="1:212" x14ac:dyDescent="0.2">
      <c r="A2173" s="77"/>
      <c r="B2173" s="12"/>
      <c r="C2173" s="11"/>
      <c r="D2173" s="10"/>
      <c r="E2173" s="11"/>
      <c r="F2173" s="11"/>
      <c r="G2173" s="11"/>
      <c r="H2173" s="11"/>
      <c r="I2173" s="10"/>
      <c r="J2173" s="5"/>
      <c r="K2173" s="3"/>
      <c r="L2173" s="13"/>
      <c r="M2173" s="9"/>
      <c r="N2173" s="9"/>
      <c r="O2173" s="13"/>
      <c r="P2173" s="11"/>
      <c r="Q2173" s="2"/>
      <c r="R2173" s="4"/>
      <c r="S2173" s="5"/>
      <c r="T2173" s="7"/>
      <c r="U2173" s="6"/>
      <c r="V2173" s="6"/>
      <c r="W2173" s="6"/>
      <c r="X2173" s="7"/>
      <c r="Y2173" s="1"/>
      <c r="Z2173" s="6"/>
      <c r="AA2173" s="7"/>
      <c r="AB2173" s="7"/>
      <c r="AC2173" s="7"/>
      <c r="AD2173" s="6"/>
      <c r="AE2173" s="8"/>
      <c r="AF2173" s="6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</row>
    <row r="2174" spans="1:212" x14ac:dyDescent="0.2">
      <c r="A2174" s="77"/>
      <c r="B2174" s="12"/>
      <c r="C2174" s="11"/>
      <c r="D2174" s="10"/>
      <c r="E2174" s="11"/>
      <c r="F2174" s="11"/>
      <c r="G2174" s="11"/>
      <c r="H2174" s="11"/>
      <c r="I2174" s="10"/>
      <c r="J2174" s="5"/>
      <c r="K2174" s="3"/>
      <c r="L2174" s="13"/>
      <c r="M2174" s="9"/>
      <c r="N2174" s="9"/>
      <c r="O2174" s="13"/>
      <c r="P2174" s="11"/>
      <c r="Q2174" s="2"/>
      <c r="R2174" s="4"/>
      <c r="S2174" s="5"/>
      <c r="T2174" s="7"/>
      <c r="U2174" s="6"/>
      <c r="V2174" s="6"/>
      <c r="W2174" s="6"/>
      <c r="X2174" s="7"/>
      <c r="Y2174" s="1"/>
      <c r="Z2174" s="6"/>
      <c r="AA2174" s="7"/>
      <c r="AB2174" s="7"/>
      <c r="AC2174" s="7"/>
      <c r="AD2174" s="6"/>
      <c r="AE2174" s="8"/>
      <c r="AF2174" s="6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  <c r="HB2174" s="1"/>
      <c r="HC2174" s="1"/>
      <c r="HD2174" s="1"/>
    </row>
    <row r="2175" spans="1:212" x14ac:dyDescent="0.2">
      <c r="A2175" s="77"/>
      <c r="B2175" s="12"/>
      <c r="C2175" s="11"/>
      <c r="D2175" s="10"/>
      <c r="E2175" s="11"/>
      <c r="F2175" s="11"/>
      <c r="G2175" s="11"/>
      <c r="H2175" s="11"/>
      <c r="I2175" s="10"/>
      <c r="J2175" s="5"/>
      <c r="K2175" s="3"/>
      <c r="L2175" s="13"/>
      <c r="M2175" s="9"/>
      <c r="N2175" s="9"/>
      <c r="O2175" s="13"/>
      <c r="P2175" s="11"/>
      <c r="Q2175" s="2"/>
      <c r="R2175" s="4"/>
      <c r="S2175" s="5"/>
      <c r="T2175" s="7"/>
      <c r="U2175" s="6"/>
      <c r="V2175" s="6"/>
      <c r="W2175" s="6"/>
      <c r="X2175" s="7"/>
      <c r="Y2175" s="1"/>
      <c r="Z2175" s="6"/>
      <c r="AA2175" s="7"/>
      <c r="AB2175" s="7"/>
      <c r="AC2175" s="7"/>
      <c r="AD2175" s="6"/>
      <c r="AE2175" s="8"/>
      <c r="AF2175" s="6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</row>
    <row r="2176" spans="1:212" x14ac:dyDescent="0.2">
      <c r="A2176" s="77"/>
      <c r="B2176" s="12"/>
      <c r="C2176" s="11"/>
      <c r="D2176" s="10"/>
      <c r="E2176" s="11"/>
      <c r="F2176" s="11"/>
      <c r="G2176" s="11"/>
      <c r="H2176" s="11"/>
      <c r="I2176" s="10"/>
      <c r="J2176" s="5"/>
      <c r="K2176" s="3"/>
      <c r="L2176" s="13"/>
      <c r="M2176" s="9"/>
      <c r="N2176" s="9"/>
      <c r="O2176" s="13"/>
      <c r="P2176" s="11"/>
      <c r="Q2176" s="2"/>
      <c r="R2176" s="4"/>
      <c r="S2176" s="5"/>
      <c r="T2176" s="7"/>
      <c r="U2176" s="6"/>
      <c r="V2176" s="6"/>
      <c r="W2176" s="6"/>
      <c r="X2176" s="7"/>
      <c r="Y2176" s="1"/>
      <c r="Z2176" s="6"/>
      <c r="AA2176" s="7"/>
      <c r="AB2176" s="7"/>
      <c r="AC2176" s="7"/>
      <c r="AD2176" s="6"/>
      <c r="AE2176" s="8"/>
      <c r="AF2176" s="6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</row>
    <row r="2177" spans="1:212" x14ac:dyDescent="0.2">
      <c r="A2177" s="77"/>
      <c r="B2177" s="12"/>
      <c r="C2177" s="11"/>
      <c r="D2177" s="10"/>
      <c r="E2177" s="11"/>
      <c r="F2177" s="11"/>
      <c r="G2177" s="11"/>
      <c r="H2177" s="11"/>
      <c r="I2177" s="10"/>
      <c r="J2177" s="5"/>
      <c r="K2177" s="3"/>
      <c r="L2177" s="13"/>
      <c r="M2177" s="9"/>
      <c r="N2177" s="9"/>
      <c r="O2177" s="13"/>
      <c r="P2177" s="11"/>
      <c r="Q2177" s="2"/>
      <c r="R2177" s="4"/>
      <c r="S2177" s="5"/>
      <c r="T2177" s="7"/>
      <c r="U2177" s="6"/>
      <c r="V2177" s="6"/>
      <c r="W2177" s="6"/>
      <c r="X2177" s="7"/>
      <c r="Y2177" s="1"/>
      <c r="Z2177" s="6"/>
      <c r="AA2177" s="7"/>
      <c r="AB2177" s="7"/>
      <c r="AC2177" s="7"/>
      <c r="AD2177" s="6"/>
      <c r="AE2177" s="8"/>
      <c r="AF2177" s="6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  <c r="HB2177" s="1"/>
      <c r="HC2177" s="1"/>
      <c r="HD2177" s="1"/>
    </row>
    <row r="2178" spans="1:212" x14ac:dyDescent="0.2">
      <c r="A2178" s="77"/>
      <c r="B2178" s="12"/>
      <c r="C2178" s="11"/>
      <c r="D2178" s="10"/>
      <c r="E2178" s="11"/>
      <c r="F2178" s="11"/>
      <c r="G2178" s="11"/>
      <c r="H2178" s="11"/>
      <c r="I2178" s="10"/>
      <c r="J2178" s="5"/>
      <c r="K2178" s="3"/>
      <c r="L2178" s="13"/>
      <c r="M2178" s="9"/>
      <c r="N2178" s="9"/>
      <c r="O2178" s="13"/>
      <c r="P2178" s="11"/>
      <c r="Q2178" s="2"/>
      <c r="R2178" s="4"/>
      <c r="S2178" s="5"/>
      <c r="T2178" s="7"/>
      <c r="U2178" s="6"/>
      <c r="V2178" s="6"/>
      <c r="W2178" s="6"/>
      <c r="X2178" s="7"/>
      <c r="Y2178" s="1"/>
      <c r="Z2178" s="6"/>
      <c r="AA2178" s="7"/>
      <c r="AB2178" s="7"/>
      <c r="AC2178" s="7"/>
      <c r="AD2178" s="6"/>
      <c r="AE2178" s="8"/>
      <c r="AF2178" s="6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  <c r="HA2178" s="1"/>
      <c r="HB2178" s="1"/>
      <c r="HC2178" s="1"/>
      <c r="HD2178" s="1"/>
    </row>
    <row r="2179" spans="1:212" x14ac:dyDescent="0.2">
      <c r="A2179" s="77"/>
      <c r="B2179" s="12"/>
      <c r="C2179" s="11"/>
      <c r="D2179" s="10"/>
      <c r="E2179" s="11"/>
      <c r="F2179" s="11"/>
      <c r="G2179" s="11"/>
      <c r="H2179" s="11"/>
      <c r="I2179" s="10"/>
      <c r="J2179" s="5"/>
      <c r="K2179" s="3"/>
      <c r="L2179" s="13"/>
      <c r="M2179" s="9"/>
      <c r="N2179" s="9"/>
      <c r="O2179" s="13"/>
      <c r="P2179" s="11"/>
      <c r="Q2179" s="2"/>
      <c r="R2179" s="4"/>
      <c r="S2179" s="5"/>
      <c r="T2179" s="7"/>
      <c r="U2179" s="6"/>
      <c r="V2179" s="6"/>
      <c r="W2179" s="6"/>
      <c r="X2179" s="7"/>
      <c r="Y2179" s="1"/>
      <c r="Z2179" s="6"/>
      <c r="AA2179" s="7"/>
      <c r="AB2179" s="7"/>
      <c r="AC2179" s="7"/>
      <c r="AD2179" s="6"/>
      <c r="AE2179" s="8"/>
      <c r="AF2179" s="6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</row>
    <row r="2180" spans="1:212" x14ac:dyDescent="0.2">
      <c r="A2180" s="77"/>
      <c r="B2180" s="12"/>
      <c r="C2180" s="11"/>
      <c r="D2180" s="10"/>
      <c r="E2180" s="11"/>
      <c r="F2180" s="11"/>
      <c r="G2180" s="11"/>
      <c r="H2180" s="11"/>
      <c r="I2180" s="10"/>
      <c r="J2180" s="5"/>
      <c r="K2180" s="3"/>
      <c r="L2180" s="13"/>
      <c r="M2180" s="9"/>
      <c r="N2180" s="9"/>
      <c r="O2180" s="13"/>
      <c r="P2180" s="11"/>
      <c r="Q2180" s="2"/>
      <c r="R2180" s="4"/>
      <c r="S2180" s="5"/>
      <c r="T2180" s="7"/>
      <c r="U2180" s="6"/>
      <c r="V2180" s="6"/>
      <c r="W2180" s="6"/>
      <c r="X2180" s="7"/>
      <c r="Y2180" s="1"/>
      <c r="Z2180" s="6"/>
      <c r="AA2180" s="7"/>
      <c r="AB2180" s="7"/>
      <c r="AC2180" s="7"/>
      <c r="AD2180" s="6"/>
      <c r="AE2180" s="8"/>
      <c r="AF2180" s="6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</row>
    <row r="2181" spans="1:212" x14ac:dyDescent="0.2">
      <c r="A2181" s="77"/>
      <c r="B2181" s="12"/>
      <c r="C2181" s="11"/>
      <c r="D2181" s="10"/>
      <c r="E2181" s="11"/>
      <c r="F2181" s="11"/>
      <c r="G2181" s="11"/>
      <c r="H2181" s="11"/>
      <c r="I2181" s="10"/>
      <c r="J2181" s="5"/>
      <c r="K2181" s="3"/>
      <c r="L2181" s="13"/>
      <c r="M2181" s="9"/>
      <c r="N2181" s="9"/>
      <c r="O2181" s="13"/>
      <c r="P2181" s="11"/>
      <c r="Q2181" s="2"/>
      <c r="R2181" s="4"/>
      <c r="S2181" s="5"/>
      <c r="T2181" s="7"/>
      <c r="U2181" s="6"/>
      <c r="V2181" s="6"/>
      <c r="W2181" s="6"/>
      <c r="X2181" s="7"/>
      <c r="Y2181" s="1"/>
      <c r="Z2181" s="6"/>
      <c r="AA2181" s="7"/>
      <c r="AB2181" s="7"/>
      <c r="AC2181" s="7"/>
      <c r="AD2181" s="6"/>
      <c r="AE2181" s="8"/>
      <c r="AF2181" s="6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</row>
    <row r="2182" spans="1:212" x14ac:dyDescent="0.2">
      <c r="A2182" s="77"/>
      <c r="B2182" s="12"/>
      <c r="C2182" s="11"/>
      <c r="D2182" s="10"/>
      <c r="E2182" s="11"/>
      <c r="F2182" s="11"/>
      <c r="G2182" s="11"/>
      <c r="H2182" s="11"/>
      <c r="I2182" s="10"/>
      <c r="J2182" s="5"/>
      <c r="K2182" s="3"/>
      <c r="L2182" s="13"/>
      <c r="M2182" s="9"/>
      <c r="N2182" s="9"/>
      <c r="O2182" s="13"/>
      <c r="P2182" s="11"/>
      <c r="Q2182" s="2"/>
      <c r="R2182" s="4"/>
      <c r="S2182" s="5"/>
      <c r="T2182" s="7"/>
      <c r="U2182" s="6"/>
      <c r="V2182" s="6"/>
      <c r="W2182" s="6"/>
      <c r="X2182" s="7"/>
      <c r="Y2182" s="1"/>
      <c r="Z2182" s="6"/>
      <c r="AA2182" s="7"/>
      <c r="AB2182" s="7"/>
      <c r="AC2182" s="7"/>
      <c r="AD2182" s="6"/>
      <c r="AE2182" s="8"/>
      <c r="AF2182" s="6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  <c r="HB2182" s="1"/>
      <c r="HC2182" s="1"/>
      <c r="HD2182" s="1"/>
    </row>
    <row r="2183" spans="1:212" x14ac:dyDescent="0.2">
      <c r="A2183" s="77"/>
      <c r="B2183" s="12"/>
      <c r="C2183" s="11"/>
      <c r="D2183" s="10"/>
      <c r="E2183" s="11"/>
      <c r="F2183" s="11"/>
      <c r="G2183" s="11"/>
      <c r="H2183" s="11"/>
      <c r="I2183" s="10"/>
      <c r="J2183" s="5"/>
      <c r="K2183" s="3"/>
      <c r="L2183" s="13"/>
      <c r="M2183" s="9"/>
      <c r="N2183" s="9"/>
      <c r="O2183" s="13"/>
      <c r="P2183" s="11"/>
      <c r="Q2183" s="2"/>
      <c r="R2183" s="4"/>
      <c r="S2183" s="5"/>
      <c r="T2183" s="7"/>
      <c r="U2183" s="6"/>
      <c r="V2183" s="6"/>
      <c r="W2183" s="6"/>
      <c r="X2183" s="7"/>
      <c r="Y2183" s="1"/>
      <c r="Z2183" s="6"/>
      <c r="AA2183" s="7"/>
      <c r="AB2183" s="7"/>
      <c r="AC2183" s="7"/>
      <c r="AD2183" s="6"/>
      <c r="AE2183" s="8"/>
      <c r="AF2183" s="6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  <c r="HB2183" s="1"/>
      <c r="HC2183" s="1"/>
      <c r="HD2183" s="1"/>
    </row>
    <row r="2184" spans="1:212" x14ac:dyDescent="0.2">
      <c r="A2184" s="77"/>
      <c r="B2184" s="12"/>
      <c r="C2184" s="11"/>
      <c r="D2184" s="10"/>
      <c r="E2184" s="11"/>
      <c r="F2184" s="11"/>
      <c r="G2184" s="11"/>
      <c r="H2184" s="11"/>
      <c r="I2184" s="10"/>
      <c r="J2184" s="5"/>
      <c r="K2184" s="3"/>
      <c r="L2184" s="13"/>
      <c r="M2184" s="9"/>
      <c r="N2184" s="9"/>
      <c r="O2184" s="13"/>
      <c r="P2184" s="11"/>
      <c r="Q2184" s="2"/>
      <c r="R2184" s="4"/>
      <c r="S2184" s="5"/>
      <c r="T2184" s="7"/>
      <c r="U2184" s="6"/>
      <c r="V2184" s="6"/>
      <c r="W2184" s="6"/>
      <c r="X2184" s="7"/>
      <c r="Y2184" s="1"/>
      <c r="Z2184" s="6"/>
      <c r="AA2184" s="7"/>
      <c r="AB2184" s="7"/>
      <c r="AC2184" s="7"/>
      <c r="AD2184" s="6"/>
      <c r="AE2184" s="8"/>
      <c r="AF2184" s="6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  <c r="HB2184" s="1"/>
      <c r="HC2184" s="1"/>
      <c r="HD2184" s="1"/>
    </row>
    <row r="2185" spans="1:212" x14ac:dyDescent="0.2">
      <c r="A2185" s="77"/>
      <c r="B2185" s="12"/>
      <c r="C2185" s="11"/>
      <c r="D2185" s="10"/>
      <c r="E2185" s="11"/>
      <c r="F2185" s="11"/>
      <c r="G2185" s="11"/>
      <c r="H2185" s="11"/>
      <c r="I2185" s="10"/>
      <c r="J2185" s="5"/>
      <c r="K2185" s="3"/>
      <c r="L2185" s="13"/>
      <c r="M2185" s="9"/>
      <c r="N2185" s="9"/>
      <c r="O2185" s="13"/>
      <c r="P2185" s="11"/>
      <c r="Q2185" s="2"/>
      <c r="R2185" s="4"/>
      <c r="S2185" s="5"/>
      <c r="T2185" s="7"/>
      <c r="U2185" s="6"/>
      <c r="V2185" s="6"/>
      <c r="W2185" s="6"/>
      <c r="X2185" s="7"/>
      <c r="Y2185" s="1"/>
      <c r="Z2185" s="6"/>
      <c r="AA2185" s="7"/>
      <c r="AB2185" s="7"/>
      <c r="AC2185" s="7"/>
      <c r="AD2185" s="6"/>
      <c r="AE2185" s="8"/>
      <c r="AF2185" s="6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</row>
    <row r="2186" spans="1:212" x14ac:dyDescent="0.2">
      <c r="A2186" s="77"/>
      <c r="B2186" s="12"/>
      <c r="C2186" s="11"/>
      <c r="D2186" s="10"/>
      <c r="E2186" s="11"/>
      <c r="F2186" s="11"/>
      <c r="G2186" s="11"/>
      <c r="H2186" s="11"/>
      <c r="I2186" s="10"/>
      <c r="J2186" s="5"/>
      <c r="K2186" s="3"/>
      <c r="L2186" s="13"/>
      <c r="M2186" s="9"/>
      <c r="N2186" s="9"/>
      <c r="O2186" s="13"/>
      <c r="P2186" s="11"/>
      <c r="Q2186" s="2"/>
      <c r="R2186" s="4"/>
      <c r="S2186" s="5"/>
      <c r="T2186" s="7"/>
      <c r="U2186" s="6"/>
      <c r="V2186" s="6"/>
      <c r="W2186" s="6"/>
      <c r="X2186" s="7"/>
      <c r="Y2186" s="1"/>
      <c r="Z2186" s="6"/>
      <c r="AA2186" s="7"/>
      <c r="AB2186" s="7"/>
      <c r="AC2186" s="7"/>
      <c r="AD2186" s="6"/>
      <c r="AE2186" s="8"/>
      <c r="AF2186" s="6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</row>
    <row r="2187" spans="1:212" x14ac:dyDescent="0.2">
      <c r="A2187" s="77"/>
      <c r="B2187" s="12"/>
      <c r="C2187" s="11"/>
      <c r="D2187" s="10"/>
      <c r="E2187" s="11"/>
      <c r="F2187" s="11"/>
      <c r="G2187" s="11"/>
      <c r="H2187" s="11"/>
      <c r="I2187" s="10"/>
      <c r="J2187" s="5"/>
      <c r="K2187" s="3"/>
      <c r="L2187" s="13"/>
      <c r="M2187" s="9"/>
      <c r="N2187" s="9"/>
      <c r="O2187" s="13"/>
      <c r="P2187" s="11"/>
      <c r="Q2187" s="2"/>
      <c r="R2187" s="4"/>
      <c r="S2187" s="5"/>
      <c r="T2187" s="7"/>
      <c r="U2187" s="6"/>
      <c r="V2187" s="6"/>
      <c r="W2187" s="6"/>
      <c r="X2187" s="7"/>
      <c r="Y2187" s="1"/>
      <c r="Z2187" s="6"/>
      <c r="AA2187" s="7"/>
      <c r="AB2187" s="7"/>
      <c r="AC2187" s="7"/>
      <c r="AD2187" s="6"/>
      <c r="AE2187" s="8"/>
      <c r="AF2187" s="6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  <c r="HA2187" s="1"/>
      <c r="HB2187" s="1"/>
      <c r="HC2187" s="1"/>
      <c r="HD2187" s="1"/>
    </row>
    <row r="2188" spans="1:212" x14ac:dyDescent="0.2">
      <c r="A2188" s="77"/>
      <c r="B2188" s="12"/>
      <c r="C2188" s="11"/>
      <c r="D2188" s="10"/>
      <c r="E2188" s="11"/>
      <c r="F2188" s="11"/>
      <c r="G2188" s="11"/>
      <c r="H2188" s="11"/>
      <c r="I2188" s="10"/>
      <c r="J2188" s="5"/>
      <c r="K2188" s="3"/>
      <c r="L2188" s="13"/>
      <c r="M2188" s="9"/>
      <c r="N2188" s="9"/>
      <c r="O2188" s="13"/>
      <c r="P2188" s="11"/>
      <c r="Q2188" s="2"/>
      <c r="R2188" s="4"/>
      <c r="S2188" s="5"/>
      <c r="T2188" s="7"/>
      <c r="U2188" s="6"/>
      <c r="V2188" s="6"/>
      <c r="W2188" s="6"/>
      <c r="X2188" s="7"/>
      <c r="Y2188" s="1"/>
      <c r="Z2188" s="6"/>
      <c r="AA2188" s="7"/>
      <c r="AB2188" s="7"/>
      <c r="AC2188" s="7"/>
      <c r="AD2188" s="6"/>
      <c r="AE2188" s="8"/>
      <c r="AF2188" s="6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</row>
    <row r="2189" spans="1:212" x14ac:dyDescent="0.2">
      <c r="A2189" s="77"/>
      <c r="B2189" s="12"/>
      <c r="C2189" s="11"/>
      <c r="D2189" s="10"/>
      <c r="E2189" s="11"/>
      <c r="F2189" s="11"/>
      <c r="G2189" s="11"/>
      <c r="H2189" s="11"/>
      <c r="I2189" s="10"/>
      <c r="J2189" s="5"/>
      <c r="K2189" s="3"/>
      <c r="L2189" s="13"/>
      <c r="M2189" s="9"/>
      <c r="N2189" s="9"/>
      <c r="O2189" s="13"/>
      <c r="P2189" s="11"/>
      <c r="Q2189" s="2"/>
      <c r="R2189" s="4"/>
      <c r="S2189" s="5"/>
      <c r="T2189" s="7"/>
      <c r="U2189" s="6"/>
      <c r="V2189" s="6"/>
      <c r="W2189" s="6"/>
      <c r="X2189" s="7"/>
      <c r="Y2189" s="1"/>
      <c r="Z2189" s="6"/>
      <c r="AA2189" s="7"/>
      <c r="AB2189" s="7"/>
      <c r="AC2189" s="7"/>
      <c r="AD2189" s="6"/>
      <c r="AE2189" s="8"/>
      <c r="AF2189" s="6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  <c r="HA2189" s="1"/>
      <c r="HB2189" s="1"/>
      <c r="HC2189" s="1"/>
      <c r="HD2189" s="1"/>
    </row>
    <row r="2190" spans="1:212" x14ac:dyDescent="0.2">
      <c r="A2190" s="77"/>
      <c r="B2190" s="12"/>
      <c r="C2190" s="11"/>
      <c r="D2190" s="10"/>
      <c r="E2190" s="11"/>
      <c r="F2190" s="11"/>
      <c r="G2190" s="11"/>
      <c r="H2190" s="11"/>
      <c r="I2190" s="10"/>
      <c r="J2190" s="5"/>
      <c r="K2190" s="3"/>
      <c r="L2190" s="13"/>
      <c r="M2190" s="9"/>
      <c r="N2190" s="9"/>
      <c r="O2190" s="13"/>
      <c r="P2190" s="11"/>
      <c r="Q2190" s="2"/>
      <c r="R2190" s="4"/>
      <c r="S2190" s="5"/>
      <c r="T2190" s="7"/>
      <c r="U2190" s="6"/>
      <c r="V2190" s="6"/>
      <c r="W2190" s="6"/>
      <c r="X2190" s="7"/>
      <c r="Y2190" s="1"/>
      <c r="Z2190" s="6"/>
      <c r="AA2190" s="7"/>
      <c r="AB2190" s="7"/>
      <c r="AC2190" s="7"/>
      <c r="AD2190" s="6"/>
      <c r="AE2190" s="8"/>
      <c r="AF2190" s="6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</row>
    <row r="2191" spans="1:212" x14ac:dyDescent="0.2">
      <c r="A2191" s="77"/>
      <c r="B2191" s="12"/>
      <c r="C2191" s="11"/>
      <c r="D2191" s="10"/>
      <c r="E2191" s="11"/>
      <c r="F2191" s="11"/>
      <c r="G2191" s="11"/>
      <c r="H2191" s="11"/>
      <c r="I2191" s="10"/>
      <c r="J2191" s="5"/>
      <c r="K2191" s="3"/>
      <c r="L2191" s="13"/>
      <c r="M2191" s="9"/>
      <c r="N2191" s="9"/>
      <c r="O2191" s="13"/>
      <c r="P2191" s="11"/>
      <c r="Q2191" s="2"/>
      <c r="R2191" s="4"/>
      <c r="S2191" s="5"/>
      <c r="T2191" s="7"/>
      <c r="U2191" s="6"/>
      <c r="V2191" s="6"/>
      <c r="W2191" s="6"/>
      <c r="X2191" s="7"/>
      <c r="Y2191" s="1"/>
      <c r="Z2191" s="6"/>
      <c r="AA2191" s="7"/>
      <c r="AB2191" s="7"/>
      <c r="AC2191" s="7"/>
      <c r="AD2191" s="6"/>
      <c r="AE2191" s="8"/>
      <c r="AF2191" s="6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  <c r="HB2191" s="1"/>
      <c r="HC2191" s="1"/>
      <c r="HD2191" s="1"/>
    </row>
    <row r="2192" spans="1:212" x14ac:dyDescent="0.2">
      <c r="A2192" s="77"/>
      <c r="B2192" s="12"/>
      <c r="C2192" s="11"/>
      <c r="D2192" s="10"/>
      <c r="E2192" s="11"/>
      <c r="F2192" s="11"/>
      <c r="G2192" s="11"/>
      <c r="H2192" s="11"/>
      <c r="I2192" s="10"/>
      <c r="J2192" s="5"/>
      <c r="K2192" s="3"/>
      <c r="L2192" s="13"/>
      <c r="M2192" s="9"/>
      <c r="N2192" s="9"/>
      <c r="O2192" s="13"/>
      <c r="P2192" s="11"/>
      <c r="Q2192" s="2"/>
      <c r="R2192" s="4"/>
      <c r="S2192" s="5"/>
      <c r="T2192" s="7"/>
      <c r="U2192" s="6"/>
      <c r="V2192" s="6"/>
      <c r="W2192" s="6"/>
      <c r="X2192" s="7"/>
      <c r="Y2192" s="1"/>
      <c r="Z2192" s="6"/>
      <c r="AA2192" s="7"/>
      <c r="AB2192" s="7"/>
      <c r="AC2192" s="7"/>
      <c r="AD2192" s="6"/>
      <c r="AE2192" s="8"/>
      <c r="AF2192" s="6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</row>
    <row r="2193" spans="1:212" x14ac:dyDescent="0.2">
      <c r="A2193" s="77"/>
      <c r="B2193" s="12"/>
      <c r="C2193" s="11"/>
      <c r="D2193" s="10"/>
      <c r="E2193" s="11"/>
      <c r="F2193" s="11"/>
      <c r="G2193" s="11"/>
      <c r="H2193" s="11"/>
      <c r="I2193" s="10"/>
      <c r="J2193" s="5"/>
      <c r="K2193" s="3"/>
      <c r="L2193" s="13"/>
      <c r="M2193" s="9"/>
      <c r="N2193" s="9"/>
      <c r="O2193" s="13"/>
      <c r="P2193" s="11"/>
      <c r="Q2193" s="2"/>
      <c r="R2193" s="4"/>
      <c r="S2193" s="5"/>
      <c r="T2193" s="7"/>
      <c r="U2193" s="6"/>
      <c r="V2193" s="6"/>
      <c r="W2193" s="6"/>
      <c r="X2193" s="7"/>
      <c r="Y2193" s="1"/>
      <c r="Z2193" s="6"/>
      <c r="AA2193" s="7"/>
      <c r="AB2193" s="7"/>
      <c r="AC2193" s="7"/>
      <c r="AD2193" s="6"/>
      <c r="AE2193" s="8"/>
      <c r="AF2193" s="6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</row>
    <row r="2194" spans="1:212" x14ac:dyDescent="0.2">
      <c r="A2194" s="77"/>
      <c r="B2194" s="12"/>
      <c r="C2194" s="11"/>
      <c r="D2194" s="10"/>
      <c r="E2194" s="11"/>
      <c r="F2194" s="11"/>
      <c r="G2194" s="11"/>
      <c r="H2194" s="11"/>
      <c r="I2194" s="10"/>
      <c r="J2194" s="5"/>
      <c r="K2194" s="3"/>
      <c r="L2194" s="13"/>
      <c r="M2194" s="9"/>
      <c r="N2194" s="9"/>
      <c r="O2194" s="13"/>
      <c r="P2194" s="11"/>
      <c r="Q2194" s="2"/>
      <c r="R2194" s="4"/>
      <c r="S2194" s="5"/>
      <c r="T2194" s="7"/>
      <c r="U2194" s="6"/>
      <c r="V2194" s="6"/>
      <c r="W2194" s="6"/>
      <c r="X2194" s="7"/>
      <c r="Y2194" s="1"/>
      <c r="Z2194" s="6"/>
      <c r="AA2194" s="7"/>
      <c r="AB2194" s="7"/>
      <c r="AC2194" s="7"/>
      <c r="AD2194" s="6"/>
      <c r="AE2194" s="8"/>
      <c r="AF2194" s="6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</row>
    <row r="2195" spans="1:212" x14ac:dyDescent="0.2">
      <c r="A2195" s="77"/>
      <c r="B2195" s="12"/>
      <c r="C2195" s="11"/>
      <c r="D2195" s="10"/>
      <c r="E2195" s="11"/>
      <c r="F2195" s="11"/>
      <c r="G2195" s="11"/>
      <c r="H2195" s="11"/>
      <c r="I2195" s="10"/>
      <c r="J2195" s="5"/>
      <c r="K2195" s="3"/>
      <c r="L2195" s="13"/>
      <c r="M2195" s="9"/>
      <c r="N2195" s="9"/>
      <c r="O2195" s="13"/>
      <c r="P2195" s="11"/>
      <c r="Q2195" s="2"/>
      <c r="R2195" s="4"/>
      <c r="S2195" s="5"/>
      <c r="T2195" s="7"/>
      <c r="U2195" s="6"/>
      <c r="V2195" s="6"/>
      <c r="W2195" s="6"/>
      <c r="X2195" s="7"/>
      <c r="Y2195" s="1"/>
      <c r="Z2195" s="6"/>
      <c r="AA2195" s="7"/>
      <c r="AB2195" s="7"/>
      <c r="AC2195" s="7"/>
      <c r="AD2195" s="6"/>
      <c r="AE2195" s="8"/>
      <c r="AF2195" s="6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</row>
    <row r="2196" spans="1:212" x14ac:dyDescent="0.2">
      <c r="A2196" s="77"/>
      <c r="B2196" s="12"/>
      <c r="C2196" s="11"/>
      <c r="D2196" s="10"/>
      <c r="E2196" s="11"/>
      <c r="F2196" s="11"/>
      <c r="G2196" s="11"/>
      <c r="H2196" s="11"/>
      <c r="I2196" s="10"/>
      <c r="J2196" s="5"/>
      <c r="K2196" s="3"/>
      <c r="L2196" s="13"/>
      <c r="M2196" s="9"/>
      <c r="N2196" s="9"/>
      <c r="O2196" s="13"/>
      <c r="P2196" s="11"/>
      <c r="Q2196" s="2"/>
      <c r="R2196" s="4"/>
      <c r="S2196" s="5"/>
      <c r="T2196" s="7"/>
      <c r="U2196" s="6"/>
      <c r="V2196" s="6"/>
      <c r="W2196" s="6"/>
      <c r="X2196" s="7"/>
      <c r="Y2196" s="1"/>
      <c r="Z2196" s="6"/>
      <c r="AA2196" s="7"/>
      <c r="AB2196" s="7"/>
      <c r="AC2196" s="7"/>
      <c r="AD2196" s="6"/>
      <c r="AE2196" s="8"/>
      <c r="AF2196" s="6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  <c r="HB2196" s="1"/>
      <c r="HC2196" s="1"/>
      <c r="HD2196" s="1"/>
    </row>
    <row r="2197" spans="1:212" x14ac:dyDescent="0.2">
      <c r="A2197" s="77"/>
      <c r="B2197" s="12"/>
      <c r="C2197" s="11"/>
      <c r="D2197" s="10"/>
      <c r="E2197" s="11"/>
      <c r="F2197" s="11"/>
      <c r="G2197" s="11"/>
      <c r="H2197" s="11"/>
      <c r="I2197" s="10"/>
      <c r="J2197" s="5"/>
      <c r="K2197" s="3"/>
      <c r="L2197" s="13"/>
      <c r="M2197" s="9"/>
      <c r="N2197" s="9"/>
      <c r="O2197" s="13"/>
      <c r="P2197" s="11"/>
      <c r="Q2197" s="2"/>
      <c r="R2197" s="4"/>
      <c r="S2197" s="5"/>
      <c r="T2197" s="7"/>
      <c r="U2197" s="6"/>
      <c r="V2197" s="6"/>
      <c r="W2197" s="6"/>
      <c r="X2197" s="7"/>
      <c r="Y2197" s="1"/>
      <c r="Z2197" s="6"/>
      <c r="AA2197" s="7"/>
      <c r="AB2197" s="7"/>
      <c r="AC2197" s="7"/>
      <c r="AD2197" s="6"/>
      <c r="AE2197" s="8"/>
      <c r="AF2197" s="6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  <c r="HA2197" s="1"/>
      <c r="HB2197" s="1"/>
      <c r="HC2197" s="1"/>
      <c r="HD2197" s="1"/>
    </row>
    <row r="2198" spans="1:212" x14ac:dyDescent="0.2">
      <c r="A2198" s="77"/>
      <c r="B2198" s="12"/>
      <c r="C2198" s="11"/>
      <c r="D2198" s="10"/>
      <c r="E2198" s="11"/>
      <c r="F2198" s="11"/>
      <c r="G2198" s="11"/>
      <c r="H2198" s="11"/>
      <c r="I2198" s="10"/>
      <c r="J2198" s="5"/>
      <c r="K2198" s="3"/>
      <c r="L2198" s="13"/>
      <c r="M2198" s="9"/>
      <c r="N2198" s="9"/>
      <c r="O2198" s="13"/>
      <c r="P2198" s="11"/>
      <c r="Q2198" s="2"/>
      <c r="R2198" s="4"/>
      <c r="S2198" s="5"/>
      <c r="T2198" s="7"/>
      <c r="U2198" s="6"/>
      <c r="V2198" s="6"/>
      <c r="W2198" s="6"/>
      <c r="X2198" s="7"/>
      <c r="Y2198" s="1"/>
      <c r="Z2198" s="6"/>
      <c r="AA2198" s="7"/>
      <c r="AB2198" s="7"/>
      <c r="AC2198" s="7"/>
      <c r="AD2198" s="6"/>
      <c r="AE2198" s="8"/>
      <c r="AF2198" s="6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  <c r="HA2198" s="1"/>
      <c r="HB2198" s="1"/>
      <c r="HC2198" s="1"/>
      <c r="HD2198" s="1"/>
    </row>
    <row r="2199" spans="1:212" x14ac:dyDescent="0.2">
      <c r="A2199" s="77"/>
      <c r="B2199" s="12"/>
      <c r="C2199" s="11"/>
      <c r="D2199" s="10"/>
      <c r="E2199" s="11"/>
      <c r="F2199" s="11"/>
      <c r="G2199" s="11"/>
      <c r="H2199" s="11"/>
      <c r="I2199" s="10"/>
      <c r="J2199" s="5"/>
      <c r="K2199" s="3"/>
      <c r="L2199" s="13"/>
      <c r="M2199" s="9"/>
      <c r="N2199" s="9"/>
      <c r="O2199" s="13"/>
      <c r="P2199" s="11"/>
      <c r="Q2199" s="2"/>
      <c r="R2199" s="4"/>
      <c r="S2199" s="5"/>
      <c r="T2199" s="7"/>
      <c r="U2199" s="6"/>
      <c r="V2199" s="6"/>
      <c r="W2199" s="6"/>
      <c r="X2199" s="7"/>
      <c r="Y2199" s="1"/>
      <c r="Z2199" s="6"/>
      <c r="AA2199" s="7"/>
      <c r="AB2199" s="7"/>
      <c r="AC2199" s="7"/>
      <c r="AD2199" s="6"/>
      <c r="AE2199" s="8"/>
      <c r="AF2199" s="6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  <c r="HB2199" s="1"/>
      <c r="HC2199" s="1"/>
      <c r="HD2199" s="1"/>
    </row>
    <row r="2200" spans="1:212" x14ac:dyDescent="0.2">
      <c r="A2200" s="77"/>
      <c r="B2200" s="12"/>
      <c r="C2200" s="11"/>
      <c r="D2200" s="10"/>
      <c r="E2200" s="11"/>
      <c r="F2200" s="11"/>
      <c r="G2200" s="11"/>
      <c r="H2200" s="11"/>
      <c r="I2200" s="10"/>
      <c r="J2200" s="5"/>
      <c r="K2200" s="3"/>
      <c r="L2200" s="13"/>
      <c r="M2200" s="9"/>
      <c r="N2200" s="9"/>
      <c r="O2200" s="13"/>
      <c r="P2200" s="11"/>
      <c r="Q2200" s="2"/>
      <c r="R2200" s="4"/>
      <c r="S2200" s="5"/>
      <c r="T2200" s="7"/>
      <c r="U2200" s="6"/>
      <c r="V2200" s="6"/>
      <c r="W2200" s="6"/>
      <c r="X2200" s="7"/>
      <c r="Y2200" s="1"/>
      <c r="Z2200" s="6"/>
      <c r="AA2200" s="7"/>
      <c r="AB2200" s="7"/>
      <c r="AC2200" s="7"/>
      <c r="AD2200" s="6"/>
      <c r="AE2200" s="8"/>
      <c r="AF2200" s="6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</row>
    <row r="2201" spans="1:212" x14ac:dyDescent="0.2">
      <c r="A2201" s="77"/>
      <c r="B2201" s="12"/>
      <c r="C2201" s="11"/>
      <c r="D2201" s="10"/>
      <c r="E2201" s="11"/>
      <c r="F2201" s="11"/>
      <c r="G2201" s="11"/>
      <c r="H2201" s="11"/>
      <c r="I2201" s="10"/>
      <c r="J2201" s="5"/>
      <c r="K2201" s="3"/>
      <c r="L2201" s="13"/>
      <c r="M2201" s="9"/>
      <c r="N2201" s="9"/>
      <c r="O2201" s="13"/>
      <c r="P2201" s="11"/>
      <c r="Q2201" s="2"/>
      <c r="R2201" s="4"/>
      <c r="S2201" s="5"/>
      <c r="T2201" s="7"/>
      <c r="U2201" s="6"/>
      <c r="V2201" s="6"/>
      <c r="W2201" s="6"/>
      <c r="X2201" s="7"/>
      <c r="Y2201" s="1"/>
      <c r="Z2201" s="6"/>
      <c r="AA2201" s="7"/>
      <c r="AB2201" s="7"/>
      <c r="AC2201" s="7"/>
      <c r="AD2201" s="6"/>
      <c r="AE2201" s="8"/>
      <c r="AF2201" s="6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</row>
    <row r="2202" spans="1:212" x14ac:dyDescent="0.2">
      <c r="A2202" s="77"/>
      <c r="B2202" s="12"/>
      <c r="C2202" s="11"/>
      <c r="D2202" s="10"/>
      <c r="E2202" s="11"/>
      <c r="F2202" s="11"/>
      <c r="G2202" s="11"/>
      <c r="H2202" s="11"/>
      <c r="I2202" s="10"/>
      <c r="J2202" s="5"/>
      <c r="K2202" s="3"/>
      <c r="L2202" s="13"/>
      <c r="M2202" s="9"/>
      <c r="N2202" s="9"/>
      <c r="O2202" s="13"/>
      <c r="P2202" s="11"/>
      <c r="Q2202" s="2"/>
      <c r="R2202" s="4"/>
      <c r="S2202" s="5"/>
      <c r="T2202" s="7"/>
      <c r="U2202" s="6"/>
      <c r="V2202" s="6"/>
      <c r="W2202" s="6"/>
      <c r="X2202" s="7"/>
      <c r="Y2202" s="1"/>
      <c r="Z2202" s="6"/>
      <c r="AA2202" s="7"/>
      <c r="AB2202" s="7"/>
      <c r="AC2202" s="7"/>
      <c r="AD2202" s="6"/>
      <c r="AE2202" s="8"/>
      <c r="AF2202" s="6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  <c r="HB2202" s="1"/>
      <c r="HC2202" s="1"/>
      <c r="HD2202" s="1"/>
    </row>
    <row r="2203" spans="1:212" x14ac:dyDescent="0.2">
      <c r="A2203" s="77"/>
      <c r="B2203" s="12"/>
      <c r="C2203" s="11"/>
      <c r="D2203" s="10"/>
      <c r="E2203" s="11"/>
      <c r="F2203" s="11"/>
      <c r="G2203" s="11"/>
      <c r="H2203" s="11"/>
      <c r="I2203" s="10"/>
      <c r="J2203" s="5"/>
      <c r="K2203" s="3"/>
      <c r="L2203" s="13"/>
      <c r="M2203" s="9"/>
      <c r="N2203" s="9"/>
      <c r="O2203" s="13"/>
      <c r="P2203" s="11"/>
      <c r="Q2203" s="2"/>
      <c r="R2203" s="4"/>
      <c r="S2203" s="5"/>
      <c r="T2203" s="7"/>
      <c r="U2203" s="6"/>
      <c r="V2203" s="6"/>
      <c r="W2203" s="6"/>
      <c r="X2203" s="7"/>
      <c r="Y2203" s="1"/>
      <c r="Z2203" s="6"/>
      <c r="AA2203" s="7"/>
      <c r="AB2203" s="7"/>
      <c r="AC2203" s="7"/>
      <c r="AD2203" s="6"/>
      <c r="AE2203" s="8"/>
      <c r="AF2203" s="6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  <c r="HB2203" s="1"/>
      <c r="HC2203" s="1"/>
      <c r="HD2203" s="1"/>
    </row>
    <row r="2204" spans="1:212" x14ac:dyDescent="0.2">
      <c r="A2204" s="77"/>
      <c r="B2204" s="12"/>
      <c r="C2204" s="11"/>
      <c r="D2204" s="10"/>
      <c r="E2204" s="11"/>
      <c r="F2204" s="11"/>
      <c r="G2204" s="11"/>
      <c r="H2204" s="11"/>
      <c r="I2204" s="10"/>
      <c r="J2204" s="5"/>
      <c r="K2204" s="3"/>
      <c r="L2204" s="13"/>
      <c r="M2204" s="9"/>
      <c r="N2204" s="9"/>
      <c r="O2204" s="13"/>
      <c r="P2204" s="11"/>
      <c r="Q2204" s="2"/>
      <c r="R2204" s="4"/>
      <c r="S2204" s="5"/>
      <c r="T2204" s="7"/>
      <c r="U2204" s="6"/>
      <c r="V2204" s="6"/>
      <c r="W2204" s="6"/>
      <c r="X2204" s="7"/>
      <c r="Y2204" s="1"/>
      <c r="Z2204" s="6"/>
      <c r="AA2204" s="7"/>
      <c r="AB2204" s="7"/>
      <c r="AC2204" s="7"/>
      <c r="AD2204" s="6"/>
      <c r="AE2204" s="8"/>
      <c r="AF2204" s="6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  <c r="HB2204" s="1"/>
      <c r="HC2204" s="1"/>
      <c r="HD2204" s="1"/>
    </row>
    <row r="2205" spans="1:212" x14ac:dyDescent="0.2">
      <c r="A2205" s="77"/>
      <c r="B2205" s="12"/>
      <c r="C2205" s="11"/>
      <c r="D2205" s="10"/>
      <c r="E2205" s="11"/>
      <c r="F2205" s="11"/>
      <c r="G2205" s="11"/>
      <c r="H2205" s="11"/>
      <c r="I2205" s="10"/>
      <c r="J2205" s="5"/>
      <c r="K2205" s="3"/>
      <c r="L2205" s="13"/>
      <c r="M2205" s="9"/>
      <c r="N2205" s="9"/>
      <c r="O2205" s="13"/>
      <c r="P2205" s="11"/>
      <c r="Q2205" s="2"/>
      <c r="R2205" s="4"/>
      <c r="S2205" s="5"/>
      <c r="T2205" s="7"/>
      <c r="U2205" s="6"/>
      <c r="V2205" s="6"/>
      <c r="W2205" s="6"/>
      <c r="X2205" s="7"/>
      <c r="Y2205" s="1"/>
      <c r="Z2205" s="6"/>
      <c r="AA2205" s="7"/>
      <c r="AB2205" s="7"/>
      <c r="AC2205" s="7"/>
      <c r="AD2205" s="6"/>
      <c r="AE2205" s="8"/>
      <c r="AF2205" s="6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  <c r="HB2205" s="1"/>
      <c r="HC2205" s="1"/>
      <c r="HD2205" s="1"/>
    </row>
    <row r="2206" spans="1:212" x14ac:dyDescent="0.2">
      <c r="A2206" s="77"/>
      <c r="B2206" s="12"/>
      <c r="C2206" s="11"/>
      <c r="D2206" s="10"/>
      <c r="E2206" s="11"/>
      <c r="F2206" s="11"/>
      <c r="G2206" s="11"/>
      <c r="H2206" s="11"/>
      <c r="I2206" s="10"/>
      <c r="J2206" s="5"/>
      <c r="K2206" s="3"/>
      <c r="L2206" s="13"/>
      <c r="M2206" s="9"/>
      <c r="N2206" s="9"/>
      <c r="O2206" s="13"/>
      <c r="P2206" s="11"/>
      <c r="Q2206" s="2"/>
      <c r="R2206" s="4"/>
      <c r="S2206" s="5"/>
      <c r="T2206" s="7"/>
      <c r="U2206" s="6"/>
      <c r="V2206" s="6"/>
      <c r="W2206" s="6"/>
      <c r="X2206" s="7"/>
      <c r="Y2206" s="1"/>
      <c r="Z2206" s="6"/>
      <c r="AA2206" s="7"/>
      <c r="AB2206" s="7"/>
      <c r="AC2206" s="7"/>
      <c r="AD2206" s="6"/>
      <c r="AE2206" s="8"/>
      <c r="AF2206" s="6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</row>
    <row r="2207" spans="1:212" x14ac:dyDescent="0.2">
      <c r="A2207" s="77"/>
      <c r="B2207" s="12"/>
      <c r="C2207" s="11"/>
      <c r="D2207" s="10"/>
      <c r="E2207" s="11"/>
      <c r="F2207" s="11"/>
      <c r="G2207" s="11"/>
      <c r="H2207" s="11"/>
      <c r="I2207" s="10"/>
      <c r="J2207" s="5"/>
      <c r="K2207" s="3"/>
      <c r="L2207" s="13"/>
      <c r="M2207" s="9"/>
      <c r="N2207" s="9"/>
      <c r="O2207" s="13"/>
      <c r="P2207" s="11"/>
      <c r="Q2207" s="2"/>
      <c r="R2207" s="4"/>
      <c r="S2207" s="5"/>
      <c r="T2207" s="7"/>
      <c r="U2207" s="6"/>
      <c r="V2207" s="6"/>
      <c r="W2207" s="6"/>
      <c r="X2207" s="7"/>
      <c r="Y2207" s="1"/>
      <c r="Z2207" s="6"/>
      <c r="AA2207" s="7"/>
      <c r="AB2207" s="7"/>
      <c r="AC2207" s="7"/>
      <c r="AD2207" s="6"/>
      <c r="AE2207" s="8"/>
      <c r="AF2207" s="6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  <c r="HB2207" s="1"/>
      <c r="HC2207" s="1"/>
      <c r="HD2207" s="1"/>
    </row>
    <row r="2208" spans="1:212" x14ac:dyDescent="0.2">
      <c r="A2208" s="77"/>
      <c r="B2208" s="12"/>
      <c r="C2208" s="11"/>
      <c r="D2208" s="10"/>
      <c r="E2208" s="11"/>
      <c r="F2208" s="11"/>
      <c r="G2208" s="11"/>
      <c r="H2208" s="11"/>
      <c r="I2208" s="10"/>
      <c r="J2208" s="5"/>
      <c r="K2208" s="3"/>
      <c r="L2208" s="13"/>
      <c r="M2208" s="9"/>
      <c r="N2208" s="9"/>
      <c r="O2208" s="13"/>
      <c r="P2208" s="11"/>
      <c r="Q2208" s="2"/>
      <c r="R2208" s="4"/>
      <c r="S2208" s="5"/>
      <c r="T2208" s="7"/>
      <c r="U2208" s="6"/>
      <c r="V2208" s="6"/>
      <c r="W2208" s="6"/>
      <c r="X2208" s="7"/>
      <c r="Y2208" s="1"/>
      <c r="Z2208" s="6"/>
      <c r="AA2208" s="7"/>
      <c r="AB2208" s="7"/>
      <c r="AC2208" s="7"/>
      <c r="AD2208" s="6"/>
      <c r="AE2208" s="8"/>
      <c r="AF2208" s="6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  <c r="HB2208" s="1"/>
      <c r="HC2208" s="1"/>
      <c r="HD2208" s="1"/>
    </row>
    <row r="2209" spans="1:212" x14ac:dyDescent="0.2">
      <c r="A2209" s="77"/>
      <c r="B2209" s="12"/>
      <c r="C2209" s="11"/>
      <c r="D2209" s="10"/>
      <c r="E2209" s="11"/>
      <c r="F2209" s="11"/>
      <c r="G2209" s="11"/>
      <c r="H2209" s="11"/>
      <c r="I2209" s="10"/>
      <c r="J2209" s="5"/>
      <c r="K2209" s="3"/>
      <c r="L2209" s="13"/>
      <c r="M2209" s="9"/>
      <c r="N2209" s="9"/>
      <c r="O2209" s="13"/>
      <c r="P2209" s="11"/>
      <c r="Q2209" s="2"/>
      <c r="R2209" s="4"/>
      <c r="S2209" s="5"/>
      <c r="T2209" s="7"/>
      <c r="U2209" s="6"/>
      <c r="V2209" s="6"/>
      <c r="W2209" s="6"/>
      <c r="X2209" s="7"/>
      <c r="Y2209" s="1"/>
      <c r="Z2209" s="6"/>
      <c r="AA2209" s="7"/>
      <c r="AB2209" s="7"/>
      <c r="AC2209" s="7"/>
      <c r="AD2209" s="6"/>
      <c r="AE2209" s="8"/>
      <c r="AF2209" s="6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</row>
    <row r="2210" spans="1:212" x14ac:dyDescent="0.2">
      <c r="A2210" s="77"/>
      <c r="B2210" s="12"/>
      <c r="C2210" s="11"/>
      <c r="D2210" s="10"/>
      <c r="E2210" s="11"/>
      <c r="F2210" s="11"/>
      <c r="G2210" s="11"/>
      <c r="H2210" s="11"/>
      <c r="I2210" s="10"/>
      <c r="J2210" s="5"/>
      <c r="K2210" s="3"/>
      <c r="L2210" s="13"/>
      <c r="M2210" s="9"/>
      <c r="N2210" s="9"/>
      <c r="O2210" s="13"/>
      <c r="P2210" s="11"/>
      <c r="Q2210" s="2"/>
      <c r="R2210" s="4"/>
      <c r="S2210" s="5"/>
      <c r="T2210" s="7"/>
      <c r="U2210" s="6"/>
      <c r="V2210" s="6"/>
      <c r="W2210" s="6"/>
      <c r="X2210" s="7"/>
      <c r="Y2210" s="1"/>
      <c r="Z2210" s="6"/>
      <c r="AA2210" s="7"/>
      <c r="AB2210" s="7"/>
      <c r="AC2210" s="7"/>
      <c r="AD2210" s="6"/>
      <c r="AE2210" s="8"/>
      <c r="AF2210" s="6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</row>
    <row r="2211" spans="1:212" x14ac:dyDescent="0.2">
      <c r="A2211" s="77"/>
      <c r="B2211" s="12"/>
      <c r="C2211" s="11"/>
      <c r="D2211" s="10"/>
      <c r="E2211" s="11"/>
      <c r="F2211" s="11"/>
      <c r="G2211" s="11"/>
      <c r="H2211" s="11"/>
      <c r="I2211" s="10"/>
      <c r="J2211" s="5"/>
      <c r="K2211" s="3"/>
      <c r="L2211" s="13"/>
      <c r="M2211" s="9"/>
      <c r="N2211" s="9"/>
      <c r="O2211" s="13"/>
      <c r="P2211" s="11"/>
      <c r="Q2211" s="2"/>
      <c r="R2211" s="4"/>
      <c r="S2211" s="5"/>
      <c r="T2211" s="7"/>
      <c r="U2211" s="6"/>
      <c r="V2211" s="6"/>
      <c r="W2211" s="6"/>
      <c r="X2211" s="7"/>
      <c r="Y2211" s="1"/>
      <c r="Z2211" s="6"/>
      <c r="AA2211" s="7"/>
      <c r="AB2211" s="7"/>
      <c r="AC2211" s="7"/>
      <c r="AD2211" s="6"/>
      <c r="AE2211" s="8"/>
      <c r="AF2211" s="6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</row>
    <row r="2212" spans="1:212" x14ac:dyDescent="0.2">
      <c r="A2212" s="77"/>
      <c r="B2212" s="12"/>
      <c r="C2212" s="11"/>
      <c r="D2212" s="10"/>
      <c r="E2212" s="11"/>
      <c r="F2212" s="11"/>
      <c r="G2212" s="11"/>
      <c r="H2212" s="11"/>
      <c r="I2212" s="10"/>
      <c r="J2212" s="5"/>
      <c r="K2212" s="3"/>
      <c r="L2212" s="13"/>
      <c r="M2212" s="9"/>
      <c r="N2212" s="9"/>
      <c r="O2212" s="13"/>
      <c r="P2212" s="11"/>
      <c r="Q2212" s="2"/>
      <c r="R2212" s="4"/>
      <c r="S2212" s="5"/>
      <c r="T2212" s="7"/>
      <c r="U2212" s="6"/>
      <c r="V2212" s="6"/>
      <c r="W2212" s="6"/>
      <c r="X2212" s="7"/>
      <c r="Y2212" s="1"/>
      <c r="Z2212" s="6"/>
      <c r="AA2212" s="7"/>
      <c r="AB2212" s="7"/>
      <c r="AC2212" s="7"/>
      <c r="AD2212" s="6"/>
      <c r="AE2212" s="8"/>
      <c r="AF2212" s="6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</row>
    <row r="2213" spans="1:212" x14ac:dyDescent="0.2">
      <c r="A2213" s="77"/>
      <c r="B2213" s="12"/>
      <c r="C2213" s="11"/>
      <c r="D2213" s="10"/>
      <c r="E2213" s="11"/>
      <c r="F2213" s="11"/>
      <c r="G2213" s="11"/>
      <c r="H2213" s="11"/>
      <c r="I2213" s="10"/>
      <c r="J2213" s="5"/>
      <c r="K2213" s="3"/>
      <c r="L2213" s="13"/>
      <c r="M2213" s="9"/>
      <c r="N2213" s="9"/>
      <c r="O2213" s="13"/>
      <c r="P2213" s="11"/>
      <c r="Q2213" s="2"/>
      <c r="R2213" s="4"/>
      <c r="S2213" s="5"/>
      <c r="T2213" s="7"/>
      <c r="U2213" s="6"/>
      <c r="V2213" s="6"/>
      <c r="W2213" s="6"/>
      <c r="X2213" s="7"/>
      <c r="Y2213" s="1"/>
      <c r="Z2213" s="6"/>
      <c r="AA2213" s="7"/>
      <c r="AB2213" s="7"/>
      <c r="AC2213" s="7"/>
      <c r="AD2213" s="6"/>
      <c r="AE2213" s="8"/>
      <c r="AF2213" s="6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  <c r="HB2213" s="1"/>
      <c r="HC2213" s="1"/>
      <c r="HD2213" s="1"/>
    </row>
    <row r="2214" spans="1:212" x14ac:dyDescent="0.2">
      <c r="A2214" s="77"/>
      <c r="B2214" s="12"/>
      <c r="C2214" s="11"/>
      <c r="D2214" s="10"/>
      <c r="E2214" s="11"/>
      <c r="F2214" s="11"/>
      <c r="G2214" s="11"/>
      <c r="H2214" s="11"/>
      <c r="I2214" s="10"/>
      <c r="J2214" s="5"/>
      <c r="K2214" s="3"/>
      <c r="L2214" s="13"/>
      <c r="M2214" s="9"/>
      <c r="N2214" s="9"/>
      <c r="O2214" s="13"/>
      <c r="P2214" s="11"/>
      <c r="Q2214" s="2"/>
      <c r="R2214" s="4"/>
      <c r="S2214" s="5"/>
      <c r="T2214" s="7"/>
      <c r="U2214" s="6"/>
      <c r="V2214" s="6"/>
      <c r="W2214" s="6"/>
      <c r="X2214" s="7"/>
      <c r="Y2214" s="1"/>
      <c r="Z2214" s="6"/>
      <c r="AA2214" s="7"/>
      <c r="AB2214" s="7"/>
      <c r="AC2214" s="7"/>
      <c r="AD2214" s="6"/>
      <c r="AE2214" s="8"/>
      <c r="AF2214" s="6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  <c r="HA2214" s="1"/>
      <c r="HB2214" s="1"/>
      <c r="HC2214" s="1"/>
      <c r="HD2214" s="1"/>
    </row>
    <row r="2215" spans="1:212" x14ac:dyDescent="0.2">
      <c r="A2215" s="77"/>
      <c r="B2215" s="12"/>
      <c r="C2215" s="11"/>
      <c r="D2215" s="10"/>
      <c r="E2215" s="11"/>
      <c r="F2215" s="11"/>
      <c r="G2215" s="11"/>
      <c r="H2215" s="11"/>
      <c r="I2215" s="10"/>
      <c r="J2215" s="5"/>
      <c r="K2215" s="3"/>
      <c r="L2215" s="13"/>
      <c r="M2215" s="9"/>
      <c r="N2215" s="9"/>
      <c r="O2215" s="13"/>
      <c r="P2215" s="11"/>
      <c r="Q2215" s="2"/>
      <c r="R2215" s="4"/>
      <c r="S2215" s="5"/>
      <c r="T2215" s="7"/>
      <c r="U2215" s="6"/>
      <c r="V2215" s="6"/>
      <c r="W2215" s="6"/>
      <c r="X2215" s="7"/>
      <c r="Y2215" s="1"/>
      <c r="Z2215" s="6"/>
      <c r="AA2215" s="7"/>
      <c r="AB2215" s="7"/>
      <c r="AC2215" s="7"/>
      <c r="AD2215" s="6"/>
      <c r="AE2215" s="8"/>
      <c r="AF2215" s="6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  <c r="HB2215" s="1"/>
      <c r="HC2215" s="1"/>
      <c r="HD2215" s="1"/>
    </row>
    <row r="2216" spans="1:212" x14ac:dyDescent="0.2">
      <c r="A2216" s="77"/>
      <c r="B2216" s="12"/>
      <c r="C2216" s="11"/>
      <c r="D2216" s="10"/>
      <c r="E2216" s="11"/>
      <c r="F2216" s="11"/>
      <c r="G2216" s="11"/>
      <c r="H2216" s="11"/>
      <c r="I2216" s="10"/>
      <c r="J2216" s="5"/>
      <c r="K2216" s="3"/>
      <c r="L2216" s="13"/>
      <c r="M2216" s="9"/>
      <c r="N2216" s="9"/>
      <c r="O2216" s="13"/>
      <c r="P2216" s="11"/>
      <c r="Q2216" s="2"/>
      <c r="R2216" s="4"/>
      <c r="S2216" s="5"/>
      <c r="T2216" s="7"/>
      <c r="U2216" s="6"/>
      <c r="V2216" s="6"/>
      <c r="W2216" s="6"/>
      <c r="X2216" s="7"/>
      <c r="Y2216" s="1"/>
      <c r="Z2216" s="6"/>
      <c r="AA2216" s="7"/>
      <c r="AB2216" s="7"/>
      <c r="AC2216" s="7"/>
      <c r="AD2216" s="6"/>
      <c r="AE2216" s="8"/>
      <c r="AF2216" s="6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</row>
    <row r="2217" spans="1:212" x14ac:dyDescent="0.2">
      <c r="A2217" s="77"/>
      <c r="B2217" s="12"/>
      <c r="C2217" s="11"/>
      <c r="D2217" s="10"/>
      <c r="E2217" s="11"/>
      <c r="F2217" s="11"/>
      <c r="G2217" s="11"/>
      <c r="H2217" s="11"/>
      <c r="I2217" s="10"/>
      <c r="J2217" s="5"/>
      <c r="K2217" s="3"/>
      <c r="L2217" s="13"/>
      <c r="M2217" s="9"/>
      <c r="N2217" s="9"/>
      <c r="O2217" s="13"/>
      <c r="P2217" s="11"/>
      <c r="Q2217" s="2"/>
      <c r="R2217" s="4"/>
      <c r="S2217" s="5"/>
      <c r="T2217" s="7"/>
      <c r="U2217" s="6"/>
      <c r="V2217" s="6"/>
      <c r="W2217" s="6"/>
      <c r="X2217" s="7"/>
      <c r="Y2217" s="1"/>
      <c r="Z2217" s="6"/>
      <c r="AA2217" s="7"/>
      <c r="AB2217" s="7"/>
      <c r="AC2217" s="7"/>
      <c r="AD2217" s="6"/>
      <c r="AE2217" s="8"/>
      <c r="AF2217" s="6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  <c r="HA2217" s="1"/>
      <c r="HB2217" s="1"/>
      <c r="HC2217" s="1"/>
      <c r="HD2217" s="1"/>
    </row>
    <row r="2218" spans="1:212" x14ac:dyDescent="0.2">
      <c r="A2218" s="77"/>
      <c r="B2218" s="12"/>
      <c r="C2218" s="11"/>
      <c r="D2218" s="10"/>
      <c r="E2218" s="11"/>
      <c r="F2218" s="11"/>
      <c r="G2218" s="11"/>
      <c r="H2218" s="11"/>
      <c r="I2218" s="10"/>
      <c r="J2218" s="5"/>
      <c r="K2218" s="3"/>
      <c r="L2218" s="13"/>
      <c r="M2218" s="9"/>
      <c r="N2218" s="9"/>
      <c r="O2218" s="13"/>
      <c r="P2218" s="11"/>
      <c r="Q2218" s="2"/>
      <c r="R2218" s="4"/>
      <c r="S2218" s="5"/>
      <c r="T2218" s="7"/>
      <c r="U2218" s="6"/>
      <c r="V2218" s="6"/>
      <c r="W2218" s="6"/>
      <c r="X2218" s="7"/>
      <c r="Y2218" s="1"/>
      <c r="Z2218" s="6"/>
      <c r="AA2218" s="7"/>
      <c r="AB2218" s="7"/>
      <c r="AC2218" s="7"/>
      <c r="AD2218" s="6"/>
      <c r="AE2218" s="8"/>
      <c r="AF2218" s="6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</row>
    <row r="2219" spans="1:212" x14ac:dyDescent="0.2">
      <c r="A2219" s="77"/>
      <c r="B2219" s="12"/>
      <c r="C2219" s="11"/>
      <c r="D2219" s="10"/>
      <c r="E2219" s="11"/>
      <c r="F2219" s="11"/>
      <c r="G2219" s="11"/>
      <c r="H2219" s="11"/>
      <c r="I2219" s="10"/>
      <c r="J2219" s="5"/>
      <c r="K2219" s="3"/>
      <c r="L2219" s="13"/>
      <c r="M2219" s="9"/>
      <c r="N2219" s="9"/>
      <c r="O2219" s="13"/>
      <c r="P2219" s="11"/>
      <c r="Q2219" s="2"/>
      <c r="R2219" s="4"/>
      <c r="S2219" s="5"/>
      <c r="T2219" s="7"/>
      <c r="U2219" s="6"/>
      <c r="V2219" s="6"/>
      <c r="W2219" s="6"/>
      <c r="X2219" s="7"/>
      <c r="Y2219" s="1"/>
      <c r="Z2219" s="6"/>
      <c r="AA2219" s="7"/>
      <c r="AB2219" s="7"/>
      <c r="AC2219" s="7"/>
      <c r="AD2219" s="6"/>
      <c r="AE2219" s="8"/>
      <c r="AF2219" s="6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</row>
    <row r="2220" spans="1:212" x14ac:dyDescent="0.2">
      <c r="A2220" s="77"/>
      <c r="B2220" s="12"/>
      <c r="C2220" s="11"/>
      <c r="D2220" s="10"/>
      <c r="E2220" s="11"/>
      <c r="F2220" s="11"/>
      <c r="G2220" s="11"/>
      <c r="H2220" s="11"/>
      <c r="I2220" s="10"/>
      <c r="J2220" s="5"/>
      <c r="K2220" s="3"/>
      <c r="L2220" s="13"/>
      <c r="M2220" s="9"/>
      <c r="N2220" s="9"/>
      <c r="O2220" s="13"/>
      <c r="P2220" s="11"/>
      <c r="Q2220" s="2"/>
      <c r="R2220" s="4"/>
      <c r="S2220" s="5"/>
      <c r="T2220" s="7"/>
      <c r="U2220" s="6"/>
      <c r="V2220" s="6"/>
      <c r="W2220" s="6"/>
      <c r="X2220" s="7"/>
      <c r="Y2220" s="1"/>
      <c r="Z2220" s="6"/>
      <c r="AA2220" s="7"/>
      <c r="AB2220" s="7"/>
      <c r="AC2220" s="7"/>
      <c r="AD2220" s="6"/>
      <c r="AE2220" s="8"/>
      <c r="AF2220" s="6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</row>
    <row r="2221" spans="1:212" x14ac:dyDescent="0.2">
      <c r="A2221" s="77"/>
      <c r="B2221" s="12"/>
      <c r="C2221" s="11"/>
      <c r="D2221" s="10"/>
      <c r="E2221" s="11"/>
      <c r="F2221" s="11"/>
      <c r="G2221" s="11"/>
      <c r="H2221" s="11"/>
      <c r="I2221" s="10"/>
      <c r="J2221" s="5"/>
      <c r="K2221" s="3"/>
      <c r="L2221" s="13"/>
      <c r="M2221" s="9"/>
      <c r="N2221" s="9"/>
      <c r="O2221" s="13"/>
      <c r="P2221" s="11"/>
      <c r="Q2221" s="2"/>
      <c r="R2221" s="4"/>
      <c r="S2221" s="5"/>
      <c r="T2221" s="7"/>
      <c r="U2221" s="6"/>
      <c r="V2221" s="6"/>
      <c r="W2221" s="6"/>
      <c r="X2221" s="7"/>
      <c r="Y2221" s="1"/>
      <c r="Z2221" s="6"/>
      <c r="AA2221" s="7"/>
      <c r="AB2221" s="7"/>
      <c r="AC2221" s="7"/>
      <c r="AD2221" s="6"/>
      <c r="AE2221" s="8"/>
      <c r="AF2221" s="6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  <c r="HB2221" s="1"/>
      <c r="HC2221" s="1"/>
      <c r="HD2221" s="1"/>
    </row>
    <row r="2222" spans="1:212" x14ac:dyDescent="0.2">
      <c r="A2222" s="77"/>
      <c r="B2222" s="12"/>
      <c r="C2222" s="11"/>
      <c r="D2222" s="10"/>
      <c r="E2222" s="11"/>
      <c r="F2222" s="11"/>
      <c r="G2222" s="11"/>
      <c r="H2222" s="11"/>
      <c r="I2222" s="10"/>
      <c r="J2222" s="5"/>
      <c r="K2222" s="3"/>
      <c r="L2222" s="13"/>
      <c r="M2222" s="9"/>
      <c r="N2222" s="9"/>
      <c r="O2222" s="13"/>
      <c r="P2222" s="11"/>
      <c r="Q2222" s="2"/>
      <c r="R2222" s="4"/>
      <c r="S2222" s="5"/>
      <c r="T2222" s="7"/>
      <c r="U2222" s="6"/>
      <c r="V2222" s="6"/>
      <c r="W2222" s="6"/>
      <c r="X2222" s="7"/>
      <c r="Y2222" s="1"/>
      <c r="Z2222" s="6"/>
      <c r="AA2222" s="7"/>
      <c r="AB2222" s="7"/>
      <c r="AC2222" s="7"/>
      <c r="AD2222" s="6"/>
      <c r="AE2222" s="8"/>
      <c r="AF2222" s="6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  <c r="HA2222" s="1"/>
      <c r="HB2222" s="1"/>
      <c r="HC2222" s="1"/>
      <c r="HD2222" s="1"/>
    </row>
    <row r="2223" spans="1:212" x14ac:dyDescent="0.2">
      <c r="A2223" s="77"/>
      <c r="B2223" s="12"/>
      <c r="C2223" s="11"/>
      <c r="D2223" s="10"/>
      <c r="E2223" s="11"/>
      <c r="F2223" s="11"/>
      <c r="G2223" s="11"/>
      <c r="H2223" s="11"/>
      <c r="I2223" s="10"/>
      <c r="J2223" s="5"/>
      <c r="K2223" s="3"/>
      <c r="L2223" s="13"/>
      <c r="M2223" s="9"/>
      <c r="N2223" s="9"/>
      <c r="O2223" s="13"/>
      <c r="P2223" s="11"/>
      <c r="Q2223" s="2"/>
      <c r="R2223" s="4"/>
      <c r="S2223" s="5"/>
      <c r="T2223" s="7"/>
      <c r="U2223" s="6"/>
      <c r="V2223" s="6"/>
      <c r="W2223" s="6"/>
      <c r="X2223" s="7"/>
      <c r="Y2223" s="1"/>
      <c r="Z2223" s="6"/>
      <c r="AA2223" s="7"/>
      <c r="AB2223" s="7"/>
      <c r="AC2223" s="7"/>
      <c r="AD2223" s="6"/>
      <c r="AE2223" s="8"/>
      <c r="AF2223" s="6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</row>
    <row r="2224" spans="1:212" x14ac:dyDescent="0.2">
      <c r="A2224" s="77"/>
      <c r="B2224" s="12"/>
      <c r="C2224" s="11"/>
      <c r="D2224" s="10"/>
      <c r="E2224" s="11"/>
      <c r="F2224" s="11"/>
      <c r="G2224" s="11"/>
      <c r="H2224" s="11"/>
      <c r="I2224" s="10"/>
      <c r="J2224" s="5"/>
      <c r="K2224" s="3"/>
      <c r="L2224" s="13"/>
      <c r="M2224" s="9"/>
      <c r="N2224" s="9"/>
      <c r="O2224" s="13"/>
      <c r="P2224" s="11"/>
      <c r="Q2224" s="2"/>
      <c r="R2224" s="4"/>
      <c r="S2224" s="5"/>
      <c r="T2224" s="7"/>
      <c r="U2224" s="6"/>
      <c r="V2224" s="6"/>
      <c r="W2224" s="6"/>
      <c r="X2224" s="7"/>
      <c r="Y2224" s="1"/>
      <c r="Z2224" s="6"/>
      <c r="AA2224" s="7"/>
      <c r="AB2224" s="7"/>
      <c r="AC2224" s="7"/>
      <c r="AD2224" s="6"/>
      <c r="AE2224" s="8"/>
      <c r="AF2224" s="6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</row>
    <row r="2225" spans="1:212" x14ac:dyDescent="0.2">
      <c r="A2225" s="77"/>
      <c r="B2225" s="12"/>
      <c r="C2225" s="11"/>
      <c r="D2225" s="10"/>
      <c r="E2225" s="11"/>
      <c r="F2225" s="11"/>
      <c r="G2225" s="11"/>
      <c r="H2225" s="11"/>
      <c r="I2225" s="10"/>
      <c r="J2225" s="5"/>
      <c r="K2225" s="3"/>
      <c r="L2225" s="13"/>
      <c r="M2225" s="9"/>
      <c r="N2225" s="9"/>
      <c r="O2225" s="13"/>
      <c r="P2225" s="11"/>
      <c r="Q2225" s="2"/>
      <c r="R2225" s="4"/>
      <c r="S2225" s="5"/>
      <c r="T2225" s="7"/>
      <c r="U2225" s="6"/>
      <c r="V2225" s="6"/>
      <c r="W2225" s="6"/>
      <c r="X2225" s="7"/>
      <c r="Y2225" s="1"/>
      <c r="Z2225" s="6"/>
      <c r="AA2225" s="7"/>
      <c r="AB2225" s="7"/>
      <c r="AC2225" s="7"/>
      <c r="AD2225" s="6"/>
      <c r="AE2225" s="8"/>
      <c r="AF2225" s="6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  <c r="HB2225" s="1"/>
      <c r="HC2225" s="1"/>
      <c r="HD2225" s="1"/>
    </row>
    <row r="2226" spans="1:212" x14ac:dyDescent="0.2">
      <c r="A2226" s="77"/>
      <c r="B2226" s="12"/>
      <c r="C2226" s="11"/>
      <c r="D2226" s="10"/>
      <c r="E2226" s="11"/>
      <c r="F2226" s="11"/>
      <c r="G2226" s="11"/>
      <c r="H2226" s="11"/>
      <c r="I2226" s="10"/>
      <c r="J2226" s="5"/>
      <c r="K2226" s="3"/>
      <c r="L2226" s="13"/>
      <c r="M2226" s="9"/>
      <c r="N2226" s="9"/>
      <c r="O2226" s="13"/>
      <c r="P2226" s="11"/>
      <c r="Q2226" s="2"/>
      <c r="R2226" s="4"/>
      <c r="S2226" s="5"/>
      <c r="T2226" s="7"/>
      <c r="U2226" s="6"/>
      <c r="V2226" s="6"/>
      <c r="W2226" s="6"/>
      <c r="X2226" s="7"/>
      <c r="Y2226" s="1"/>
      <c r="Z2226" s="6"/>
      <c r="AA2226" s="7"/>
      <c r="AB2226" s="7"/>
      <c r="AC2226" s="7"/>
      <c r="AD2226" s="6"/>
      <c r="AE2226" s="8"/>
      <c r="AF2226" s="6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  <c r="HB2226" s="1"/>
      <c r="HC2226" s="1"/>
      <c r="HD2226" s="1"/>
    </row>
    <row r="2227" spans="1:212" x14ac:dyDescent="0.2">
      <c r="A2227" s="77"/>
      <c r="B2227" s="12"/>
      <c r="C2227" s="11"/>
      <c r="D2227" s="10"/>
      <c r="E2227" s="11"/>
      <c r="F2227" s="11"/>
      <c r="G2227" s="11"/>
      <c r="H2227" s="11"/>
      <c r="I2227" s="10"/>
      <c r="J2227" s="5"/>
      <c r="K2227" s="3"/>
      <c r="L2227" s="13"/>
      <c r="M2227" s="9"/>
      <c r="N2227" s="9"/>
      <c r="O2227" s="13"/>
      <c r="P2227" s="11"/>
      <c r="Q2227" s="2"/>
      <c r="R2227" s="4"/>
      <c r="S2227" s="5"/>
      <c r="T2227" s="7"/>
      <c r="U2227" s="6"/>
      <c r="V2227" s="6"/>
      <c r="W2227" s="6"/>
      <c r="X2227" s="7"/>
      <c r="Y2227" s="1"/>
      <c r="Z2227" s="6"/>
      <c r="AA2227" s="7"/>
      <c r="AB2227" s="7"/>
      <c r="AC2227" s="7"/>
      <c r="AD2227" s="6"/>
      <c r="AE2227" s="8"/>
      <c r="AF2227" s="6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</row>
    <row r="2228" spans="1:212" x14ac:dyDescent="0.2">
      <c r="A2228" s="77"/>
      <c r="B2228" s="12"/>
      <c r="C2228" s="11"/>
      <c r="D2228" s="10"/>
      <c r="E2228" s="11"/>
      <c r="F2228" s="11"/>
      <c r="G2228" s="11"/>
      <c r="H2228" s="11"/>
      <c r="I2228" s="10"/>
      <c r="J2228" s="5"/>
      <c r="K2228" s="3"/>
      <c r="L2228" s="13"/>
      <c r="M2228" s="9"/>
      <c r="N2228" s="9"/>
      <c r="O2228" s="13"/>
      <c r="P2228" s="11"/>
      <c r="Q2228" s="2"/>
      <c r="R2228" s="4"/>
      <c r="S2228" s="5"/>
      <c r="T2228" s="7"/>
      <c r="U2228" s="6"/>
      <c r="V2228" s="6"/>
      <c r="W2228" s="6"/>
      <c r="X2228" s="7"/>
      <c r="Y2228" s="1"/>
      <c r="Z2228" s="6"/>
      <c r="AA2228" s="7"/>
      <c r="AB2228" s="7"/>
      <c r="AC2228" s="7"/>
      <c r="AD2228" s="6"/>
      <c r="AE2228" s="8"/>
      <c r="AF2228" s="6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</row>
    <row r="2229" spans="1:212" x14ac:dyDescent="0.2">
      <c r="A2229" s="77"/>
      <c r="B2229" s="12"/>
      <c r="C2229" s="11"/>
      <c r="D2229" s="10"/>
      <c r="E2229" s="11"/>
      <c r="F2229" s="11"/>
      <c r="G2229" s="11"/>
      <c r="H2229" s="11"/>
      <c r="I2229" s="10"/>
      <c r="J2229" s="5"/>
      <c r="K2229" s="3"/>
      <c r="L2229" s="13"/>
      <c r="M2229" s="9"/>
      <c r="N2229" s="9"/>
      <c r="O2229" s="13"/>
      <c r="P2229" s="11"/>
      <c r="Q2229" s="2"/>
      <c r="R2229" s="4"/>
      <c r="S2229" s="5"/>
      <c r="T2229" s="7"/>
      <c r="U2229" s="6"/>
      <c r="V2229" s="6"/>
      <c r="W2229" s="6"/>
      <c r="X2229" s="7"/>
      <c r="Y2229" s="1"/>
      <c r="Z2229" s="6"/>
      <c r="AA2229" s="7"/>
      <c r="AB2229" s="7"/>
      <c r="AC2229" s="7"/>
      <c r="AD2229" s="6"/>
      <c r="AE2229" s="8"/>
      <c r="AF2229" s="6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  <c r="HB2229" s="1"/>
      <c r="HC2229" s="1"/>
      <c r="HD2229" s="1"/>
    </row>
    <row r="2230" spans="1:212" x14ac:dyDescent="0.2">
      <c r="A2230" s="77"/>
      <c r="B2230" s="12"/>
      <c r="C2230" s="11"/>
      <c r="D2230" s="10"/>
      <c r="E2230" s="11"/>
      <c r="F2230" s="11"/>
      <c r="G2230" s="11"/>
      <c r="H2230" s="11"/>
      <c r="I2230" s="10"/>
      <c r="J2230" s="5"/>
      <c r="K2230" s="3"/>
      <c r="L2230" s="13"/>
      <c r="M2230" s="9"/>
      <c r="N2230" s="9"/>
      <c r="O2230" s="13"/>
      <c r="P2230" s="11"/>
      <c r="Q2230" s="2"/>
      <c r="R2230" s="4"/>
      <c r="S2230" s="5"/>
      <c r="T2230" s="7"/>
      <c r="U2230" s="6"/>
      <c r="V2230" s="6"/>
      <c r="W2230" s="6"/>
      <c r="X2230" s="7"/>
      <c r="Y2230" s="1"/>
      <c r="Z2230" s="6"/>
      <c r="AA2230" s="7"/>
      <c r="AB2230" s="7"/>
      <c r="AC2230" s="7"/>
      <c r="AD2230" s="6"/>
      <c r="AE2230" s="8"/>
      <c r="AF2230" s="6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  <c r="HA2230" s="1"/>
      <c r="HB2230" s="1"/>
      <c r="HC2230" s="1"/>
      <c r="HD2230" s="1"/>
    </row>
    <row r="2231" spans="1:212" x14ac:dyDescent="0.2">
      <c r="A2231" s="77"/>
      <c r="B2231" s="12"/>
      <c r="C2231" s="11"/>
      <c r="D2231" s="10"/>
      <c r="E2231" s="11"/>
      <c r="F2231" s="11"/>
      <c r="G2231" s="11"/>
      <c r="H2231" s="11"/>
      <c r="I2231" s="10"/>
      <c r="J2231" s="5"/>
      <c r="K2231" s="3"/>
      <c r="L2231" s="13"/>
      <c r="M2231" s="9"/>
      <c r="N2231" s="9"/>
      <c r="O2231" s="13"/>
      <c r="P2231" s="11"/>
      <c r="Q2231" s="2"/>
      <c r="R2231" s="4"/>
      <c r="S2231" s="5"/>
      <c r="T2231" s="7"/>
      <c r="U2231" s="6"/>
      <c r="V2231" s="6"/>
      <c r="W2231" s="6"/>
      <c r="X2231" s="7"/>
      <c r="Y2231" s="1"/>
      <c r="Z2231" s="6"/>
      <c r="AA2231" s="7"/>
      <c r="AB2231" s="7"/>
      <c r="AC2231" s="7"/>
      <c r="AD2231" s="6"/>
      <c r="AE2231" s="8"/>
      <c r="AF2231" s="6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</row>
    <row r="2232" spans="1:212" x14ac:dyDescent="0.2">
      <c r="A2232" s="77"/>
      <c r="B2232" s="12"/>
      <c r="C2232" s="11"/>
      <c r="D2232" s="10"/>
      <c r="E2232" s="11"/>
      <c r="F2232" s="11"/>
      <c r="G2232" s="11"/>
      <c r="H2232" s="11"/>
      <c r="I2232" s="10"/>
      <c r="J2232" s="5"/>
      <c r="K2232" s="3"/>
      <c r="L2232" s="13"/>
      <c r="M2232" s="9"/>
      <c r="N2232" s="9"/>
      <c r="O2232" s="13"/>
      <c r="P2232" s="11"/>
      <c r="Q2232" s="2"/>
      <c r="R2232" s="4"/>
      <c r="S2232" s="5"/>
      <c r="T2232" s="7"/>
      <c r="U2232" s="6"/>
      <c r="V2232" s="6"/>
      <c r="W2232" s="6"/>
      <c r="X2232" s="7"/>
      <c r="Y2232" s="1"/>
      <c r="Z2232" s="6"/>
      <c r="AA2232" s="7"/>
      <c r="AB2232" s="7"/>
      <c r="AC2232" s="7"/>
      <c r="AD2232" s="6"/>
      <c r="AE2232" s="8"/>
      <c r="AF2232" s="6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  <c r="HB2232" s="1"/>
      <c r="HC2232" s="1"/>
      <c r="HD2232" s="1"/>
    </row>
    <row r="2233" spans="1:212" x14ac:dyDescent="0.2">
      <c r="A2233" s="77"/>
      <c r="B2233" s="12"/>
      <c r="C2233" s="11"/>
      <c r="D2233" s="10"/>
      <c r="E2233" s="11"/>
      <c r="F2233" s="11"/>
      <c r="G2233" s="11"/>
      <c r="H2233" s="11"/>
      <c r="I2233" s="10"/>
      <c r="J2233" s="5"/>
      <c r="K2233" s="3"/>
      <c r="L2233" s="13"/>
      <c r="M2233" s="9"/>
      <c r="N2233" s="9"/>
      <c r="O2233" s="13"/>
      <c r="P2233" s="11"/>
      <c r="Q2233" s="2"/>
      <c r="R2233" s="4"/>
      <c r="S2233" s="5"/>
      <c r="T2233" s="7"/>
      <c r="U2233" s="6"/>
      <c r="V2233" s="6"/>
      <c r="W2233" s="6"/>
      <c r="X2233" s="7"/>
      <c r="Y2233" s="1"/>
      <c r="Z2233" s="6"/>
      <c r="AA2233" s="7"/>
      <c r="AB2233" s="7"/>
      <c r="AC2233" s="7"/>
      <c r="AD2233" s="6"/>
      <c r="AE2233" s="8"/>
      <c r="AF2233" s="6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</row>
    <row r="2234" spans="1:212" x14ac:dyDescent="0.2">
      <c r="A2234" s="77"/>
      <c r="B2234" s="12"/>
      <c r="C2234" s="11"/>
      <c r="D2234" s="10"/>
      <c r="E2234" s="11"/>
      <c r="F2234" s="11"/>
      <c r="G2234" s="11"/>
      <c r="H2234" s="11"/>
      <c r="I2234" s="10"/>
      <c r="J2234" s="5"/>
      <c r="K2234" s="3"/>
      <c r="L2234" s="13"/>
      <c r="M2234" s="9"/>
      <c r="N2234" s="9"/>
      <c r="O2234" s="13"/>
      <c r="P2234" s="11"/>
      <c r="Q2234" s="2"/>
      <c r="R2234" s="4"/>
      <c r="S2234" s="5"/>
      <c r="T2234" s="7"/>
      <c r="U2234" s="6"/>
      <c r="V2234" s="6"/>
      <c r="W2234" s="6"/>
      <c r="X2234" s="7"/>
      <c r="Y2234" s="1"/>
      <c r="Z2234" s="6"/>
      <c r="AA2234" s="7"/>
      <c r="AB2234" s="7"/>
      <c r="AC2234" s="7"/>
      <c r="AD2234" s="6"/>
      <c r="AE2234" s="8"/>
      <c r="AF2234" s="6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</row>
    <row r="2235" spans="1:212" x14ac:dyDescent="0.2">
      <c r="A2235" s="77"/>
      <c r="B2235" s="12"/>
      <c r="C2235" s="11"/>
      <c r="D2235" s="10"/>
      <c r="E2235" s="11"/>
      <c r="F2235" s="11"/>
      <c r="G2235" s="11"/>
      <c r="H2235" s="11"/>
      <c r="I2235" s="10"/>
      <c r="J2235" s="5"/>
      <c r="K2235" s="3"/>
      <c r="L2235" s="13"/>
      <c r="M2235" s="9"/>
      <c r="N2235" s="9"/>
      <c r="O2235" s="13"/>
      <c r="P2235" s="11"/>
      <c r="Q2235" s="2"/>
      <c r="R2235" s="4"/>
      <c r="S2235" s="5"/>
      <c r="T2235" s="7"/>
      <c r="U2235" s="6"/>
      <c r="V2235" s="6"/>
      <c r="W2235" s="6"/>
      <c r="X2235" s="7"/>
      <c r="Y2235" s="1"/>
      <c r="Z2235" s="6"/>
      <c r="AA2235" s="7"/>
      <c r="AB2235" s="7"/>
      <c r="AC2235" s="7"/>
      <c r="AD2235" s="6"/>
      <c r="AE2235" s="8"/>
      <c r="AF2235" s="6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</row>
    <row r="2236" spans="1:212" x14ac:dyDescent="0.2">
      <c r="A2236" s="77"/>
      <c r="B2236" s="12"/>
      <c r="C2236" s="11"/>
      <c r="D2236" s="10"/>
      <c r="E2236" s="11"/>
      <c r="F2236" s="11"/>
      <c r="G2236" s="11"/>
      <c r="H2236" s="11"/>
      <c r="I2236" s="10"/>
      <c r="J2236" s="5"/>
      <c r="K2236" s="3"/>
      <c r="L2236" s="13"/>
      <c r="M2236" s="9"/>
      <c r="N2236" s="9"/>
      <c r="O2236" s="13"/>
      <c r="P2236" s="11"/>
      <c r="Q2236" s="2"/>
      <c r="R2236" s="4"/>
      <c r="S2236" s="5"/>
      <c r="T2236" s="7"/>
      <c r="U2236" s="6"/>
      <c r="V2236" s="6"/>
      <c r="W2236" s="6"/>
      <c r="X2236" s="7"/>
      <c r="Y2236" s="1"/>
      <c r="Z2236" s="6"/>
      <c r="AA2236" s="7"/>
      <c r="AB2236" s="7"/>
      <c r="AC2236" s="7"/>
      <c r="AD2236" s="6"/>
      <c r="AE2236" s="8"/>
      <c r="AF2236" s="6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</row>
    <row r="2237" spans="1:212" x14ac:dyDescent="0.2">
      <c r="A2237" s="77"/>
      <c r="B2237" s="12"/>
      <c r="C2237" s="11"/>
      <c r="D2237" s="10"/>
      <c r="E2237" s="11"/>
      <c r="F2237" s="11"/>
      <c r="G2237" s="11"/>
      <c r="H2237" s="11"/>
      <c r="I2237" s="10"/>
      <c r="J2237" s="5"/>
      <c r="K2237" s="3"/>
      <c r="L2237" s="13"/>
      <c r="M2237" s="9"/>
      <c r="N2237" s="9"/>
      <c r="O2237" s="13"/>
      <c r="P2237" s="11"/>
      <c r="Q2237" s="2"/>
      <c r="R2237" s="4"/>
      <c r="S2237" s="5"/>
      <c r="T2237" s="7"/>
      <c r="U2237" s="6"/>
      <c r="V2237" s="6"/>
      <c r="W2237" s="6"/>
      <c r="X2237" s="7"/>
      <c r="Y2237" s="1"/>
      <c r="Z2237" s="6"/>
      <c r="AA2237" s="7"/>
      <c r="AB2237" s="7"/>
      <c r="AC2237" s="7"/>
      <c r="AD2237" s="6"/>
      <c r="AE2237" s="8"/>
      <c r="AF2237" s="6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</row>
    <row r="2238" spans="1:212" x14ac:dyDescent="0.2">
      <c r="A2238" s="77"/>
      <c r="B2238" s="12"/>
      <c r="C2238" s="11"/>
      <c r="D2238" s="10"/>
      <c r="E2238" s="11"/>
      <c r="F2238" s="11"/>
      <c r="G2238" s="11"/>
      <c r="H2238" s="11"/>
      <c r="I2238" s="10"/>
      <c r="J2238" s="5"/>
      <c r="K2238" s="3"/>
      <c r="L2238" s="13"/>
      <c r="M2238" s="9"/>
      <c r="N2238" s="9"/>
      <c r="O2238" s="13"/>
      <c r="P2238" s="11"/>
      <c r="Q2238" s="2"/>
      <c r="R2238" s="4"/>
      <c r="S2238" s="5"/>
      <c r="T2238" s="7"/>
      <c r="U2238" s="6"/>
      <c r="V2238" s="6"/>
      <c r="W2238" s="6"/>
      <c r="X2238" s="7"/>
      <c r="Y2238" s="1"/>
      <c r="Z2238" s="6"/>
      <c r="AA2238" s="7"/>
      <c r="AB2238" s="7"/>
      <c r="AC2238" s="7"/>
      <c r="AD2238" s="6"/>
      <c r="AE2238" s="8"/>
      <c r="AF2238" s="6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</row>
    <row r="2239" spans="1:212" x14ac:dyDescent="0.2">
      <c r="A2239" s="77"/>
      <c r="B2239" s="12"/>
      <c r="C2239" s="11"/>
      <c r="D2239" s="10"/>
      <c r="E2239" s="11"/>
      <c r="F2239" s="11"/>
      <c r="G2239" s="11"/>
      <c r="H2239" s="11"/>
      <c r="I2239" s="10"/>
      <c r="J2239" s="5"/>
      <c r="K2239" s="3"/>
      <c r="L2239" s="13"/>
      <c r="M2239" s="9"/>
      <c r="N2239" s="9"/>
      <c r="O2239" s="13"/>
      <c r="P2239" s="11"/>
      <c r="Q2239" s="2"/>
      <c r="R2239" s="4"/>
      <c r="S2239" s="5"/>
      <c r="T2239" s="7"/>
      <c r="U2239" s="6"/>
      <c r="V2239" s="6"/>
      <c r="W2239" s="6"/>
      <c r="X2239" s="7"/>
      <c r="Y2239" s="1"/>
      <c r="Z2239" s="6"/>
      <c r="AA2239" s="7"/>
      <c r="AB2239" s="7"/>
      <c r="AC2239" s="7"/>
      <c r="AD2239" s="6"/>
      <c r="AE2239" s="8"/>
      <c r="AF2239" s="6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</row>
    <row r="2240" spans="1:212" x14ac:dyDescent="0.2">
      <c r="A2240" s="77"/>
      <c r="B2240" s="12"/>
      <c r="C2240" s="11"/>
      <c r="D2240" s="10"/>
      <c r="E2240" s="11"/>
      <c r="F2240" s="11"/>
      <c r="G2240" s="11"/>
      <c r="H2240" s="11"/>
      <c r="I2240" s="10"/>
      <c r="J2240" s="5"/>
      <c r="K2240" s="3"/>
      <c r="L2240" s="13"/>
      <c r="M2240" s="9"/>
      <c r="N2240" s="9"/>
      <c r="O2240" s="13"/>
      <c r="P2240" s="11"/>
      <c r="Q2240" s="2"/>
      <c r="R2240" s="4"/>
      <c r="S2240" s="5"/>
      <c r="T2240" s="7"/>
      <c r="U2240" s="6"/>
      <c r="V2240" s="6"/>
      <c r="W2240" s="6"/>
      <c r="X2240" s="7"/>
      <c r="Y2240" s="1"/>
      <c r="Z2240" s="6"/>
      <c r="AA2240" s="7"/>
      <c r="AB2240" s="7"/>
      <c r="AC2240" s="7"/>
      <c r="AD2240" s="6"/>
      <c r="AE2240" s="8"/>
      <c r="AF2240" s="6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</row>
    <row r="2241" spans="1:212" x14ac:dyDescent="0.2">
      <c r="A2241" s="77"/>
      <c r="B2241" s="12"/>
      <c r="C2241" s="11"/>
      <c r="D2241" s="10"/>
      <c r="E2241" s="11"/>
      <c r="F2241" s="11"/>
      <c r="G2241" s="11"/>
      <c r="H2241" s="11"/>
      <c r="I2241" s="10"/>
      <c r="J2241" s="5"/>
      <c r="K2241" s="3"/>
      <c r="L2241" s="13"/>
      <c r="M2241" s="9"/>
      <c r="N2241" s="9"/>
      <c r="O2241" s="13"/>
      <c r="P2241" s="11"/>
      <c r="Q2241" s="2"/>
      <c r="R2241" s="4"/>
      <c r="S2241" s="5"/>
      <c r="T2241" s="7"/>
      <c r="U2241" s="6"/>
      <c r="V2241" s="6"/>
      <c r="W2241" s="6"/>
      <c r="X2241" s="7"/>
      <c r="Y2241" s="1"/>
      <c r="Z2241" s="6"/>
      <c r="AA2241" s="7"/>
      <c r="AB2241" s="7"/>
      <c r="AC2241" s="7"/>
      <c r="AD2241" s="6"/>
      <c r="AE2241" s="8"/>
      <c r="AF2241" s="6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</row>
    <row r="2242" spans="1:212" x14ac:dyDescent="0.2">
      <c r="A2242" s="77"/>
      <c r="B2242" s="12"/>
      <c r="C2242" s="11"/>
      <c r="D2242" s="10"/>
      <c r="E2242" s="11"/>
      <c r="F2242" s="11"/>
      <c r="G2242" s="11"/>
      <c r="H2242" s="11"/>
      <c r="I2242" s="10"/>
      <c r="J2242" s="5"/>
      <c r="K2242" s="3"/>
      <c r="L2242" s="13"/>
      <c r="M2242" s="9"/>
      <c r="N2242" s="9"/>
      <c r="O2242" s="13"/>
      <c r="P2242" s="11"/>
      <c r="Q2242" s="2"/>
      <c r="R2242" s="4"/>
      <c r="S2242" s="5"/>
      <c r="T2242" s="7"/>
      <c r="U2242" s="6"/>
      <c r="V2242" s="6"/>
      <c r="W2242" s="6"/>
      <c r="X2242" s="7"/>
      <c r="Y2242" s="1"/>
      <c r="Z2242" s="6"/>
      <c r="AA2242" s="7"/>
      <c r="AB2242" s="7"/>
      <c r="AC2242" s="7"/>
      <c r="AD2242" s="6"/>
      <c r="AE2242" s="8"/>
      <c r="AF2242" s="6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</row>
    <row r="2243" spans="1:212" x14ac:dyDescent="0.2">
      <c r="A2243" s="77"/>
      <c r="B2243" s="12"/>
      <c r="C2243" s="11"/>
      <c r="D2243" s="10"/>
      <c r="E2243" s="11"/>
      <c r="F2243" s="11"/>
      <c r="G2243" s="11"/>
      <c r="H2243" s="11"/>
      <c r="I2243" s="10"/>
      <c r="J2243" s="5"/>
      <c r="K2243" s="3"/>
      <c r="L2243" s="13"/>
      <c r="M2243" s="9"/>
      <c r="N2243" s="9"/>
      <c r="O2243" s="13"/>
      <c r="P2243" s="11"/>
      <c r="Q2243" s="2"/>
      <c r="R2243" s="4"/>
      <c r="S2243" s="5"/>
      <c r="T2243" s="7"/>
      <c r="U2243" s="6"/>
      <c r="V2243" s="6"/>
      <c r="W2243" s="6"/>
      <c r="X2243" s="7"/>
      <c r="Y2243" s="1"/>
      <c r="Z2243" s="6"/>
      <c r="AA2243" s="7"/>
      <c r="AB2243" s="7"/>
      <c r="AC2243" s="7"/>
      <c r="AD2243" s="6"/>
      <c r="AE2243" s="8"/>
      <c r="AF2243" s="6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</row>
    <row r="2244" spans="1:212" x14ac:dyDescent="0.2">
      <c r="A2244" s="77"/>
      <c r="B2244" s="12"/>
      <c r="C2244" s="11"/>
      <c r="D2244" s="10"/>
      <c r="E2244" s="11"/>
      <c r="F2244" s="11"/>
      <c r="G2244" s="11"/>
      <c r="H2244" s="11"/>
      <c r="I2244" s="10"/>
      <c r="J2244" s="5"/>
      <c r="K2244" s="3"/>
      <c r="L2244" s="13"/>
      <c r="M2244" s="9"/>
      <c r="N2244" s="9"/>
      <c r="O2244" s="13"/>
      <c r="P2244" s="11"/>
      <c r="Q2244" s="2"/>
      <c r="R2244" s="4"/>
      <c r="S2244" s="5"/>
      <c r="T2244" s="7"/>
      <c r="U2244" s="6"/>
      <c r="V2244" s="6"/>
      <c r="W2244" s="6"/>
      <c r="X2244" s="7"/>
      <c r="Y2244" s="1"/>
      <c r="Z2244" s="6"/>
      <c r="AA2244" s="7"/>
      <c r="AB2244" s="7"/>
      <c r="AC2244" s="7"/>
      <c r="AD2244" s="6"/>
      <c r="AE2244" s="8"/>
      <c r="AF2244" s="6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</row>
    <row r="2245" spans="1:212" x14ac:dyDescent="0.2">
      <c r="A2245" s="77"/>
      <c r="B2245" s="12"/>
      <c r="C2245" s="11"/>
      <c r="D2245" s="10"/>
      <c r="E2245" s="11"/>
      <c r="F2245" s="11"/>
      <c r="G2245" s="11"/>
      <c r="H2245" s="11"/>
      <c r="I2245" s="10"/>
      <c r="J2245" s="5"/>
      <c r="K2245" s="3"/>
      <c r="L2245" s="13"/>
      <c r="M2245" s="9"/>
      <c r="N2245" s="9"/>
      <c r="O2245" s="13"/>
      <c r="P2245" s="11"/>
      <c r="Q2245" s="2"/>
      <c r="R2245" s="4"/>
      <c r="S2245" s="5"/>
      <c r="T2245" s="7"/>
      <c r="U2245" s="6"/>
      <c r="V2245" s="6"/>
      <c r="W2245" s="6"/>
      <c r="X2245" s="7"/>
      <c r="Y2245" s="1"/>
      <c r="Z2245" s="6"/>
      <c r="AA2245" s="7"/>
      <c r="AB2245" s="7"/>
      <c r="AC2245" s="7"/>
      <c r="AD2245" s="6"/>
      <c r="AE2245" s="8"/>
      <c r="AF2245" s="6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</row>
    <row r="2246" spans="1:212" x14ac:dyDescent="0.2">
      <c r="A2246" s="77"/>
      <c r="B2246" s="12"/>
      <c r="C2246" s="11"/>
      <c r="D2246" s="10"/>
      <c r="E2246" s="11"/>
      <c r="F2246" s="11"/>
      <c r="G2246" s="11"/>
      <c r="H2246" s="11"/>
      <c r="I2246" s="10"/>
      <c r="J2246" s="5"/>
      <c r="K2246" s="3"/>
      <c r="L2246" s="13"/>
      <c r="M2246" s="9"/>
      <c r="N2246" s="9"/>
      <c r="O2246" s="13"/>
      <c r="P2246" s="11"/>
      <c r="Q2246" s="2"/>
      <c r="R2246" s="4"/>
      <c r="S2246" s="5"/>
      <c r="T2246" s="7"/>
      <c r="U2246" s="6"/>
      <c r="V2246" s="6"/>
      <c r="W2246" s="6"/>
      <c r="X2246" s="7"/>
      <c r="Y2246" s="1"/>
      <c r="Z2246" s="6"/>
      <c r="AA2246" s="7"/>
      <c r="AB2246" s="7"/>
      <c r="AC2246" s="7"/>
      <c r="AD2246" s="6"/>
      <c r="AE2246" s="8"/>
      <c r="AF2246" s="6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</row>
    <row r="2247" spans="1:212" x14ac:dyDescent="0.2">
      <c r="A2247" s="77"/>
      <c r="B2247" s="12"/>
      <c r="C2247" s="11"/>
      <c r="D2247" s="10"/>
      <c r="E2247" s="11"/>
      <c r="F2247" s="11"/>
      <c r="G2247" s="11"/>
      <c r="H2247" s="11"/>
      <c r="I2247" s="10"/>
      <c r="J2247" s="5"/>
      <c r="K2247" s="3"/>
      <c r="L2247" s="13"/>
      <c r="M2247" s="9"/>
      <c r="N2247" s="9"/>
      <c r="O2247" s="13"/>
      <c r="P2247" s="11"/>
      <c r="Q2247" s="2"/>
      <c r="R2247" s="4"/>
      <c r="S2247" s="5"/>
      <c r="T2247" s="7"/>
      <c r="U2247" s="6"/>
      <c r="V2247" s="6"/>
      <c r="W2247" s="6"/>
      <c r="X2247" s="7"/>
      <c r="Y2247" s="1"/>
      <c r="Z2247" s="6"/>
      <c r="AA2247" s="7"/>
      <c r="AB2247" s="7"/>
      <c r="AC2247" s="7"/>
      <c r="AD2247" s="6"/>
      <c r="AE2247" s="8"/>
      <c r="AF2247" s="6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</row>
    <row r="2248" spans="1:212" x14ac:dyDescent="0.2">
      <c r="A2248" s="77"/>
      <c r="B2248" s="12"/>
      <c r="C2248" s="11"/>
      <c r="D2248" s="10"/>
      <c r="E2248" s="11"/>
      <c r="F2248" s="11"/>
      <c r="G2248" s="11"/>
      <c r="H2248" s="11"/>
      <c r="I2248" s="10"/>
      <c r="J2248" s="5"/>
      <c r="K2248" s="3"/>
      <c r="L2248" s="13"/>
      <c r="M2248" s="9"/>
      <c r="N2248" s="9"/>
      <c r="O2248" s="13"/>
      <c r="P2248" s="11"/>
      <c r="Q2248" s="2"/>
      <c r="R2248" s="4"/>
      <c r="S2248" s="5"/>
      <c r="T2248" s="7"/>
      <c r="U2248" s="6"/>
      <c r="V2248" s="6"/>
      <c r="W2248" s="6"/>
      <c r="X2248" s="7"/>
      <c r="Y2248" s="1"/>
      <c r="Z2248" s="6"/>
      <c r="AA2248" s="7"/>
      <c r="AB2248" s="7"/>
      <c r="AC2248" s="7"/>
      <c r="AD2248" s="6"/>
      <c r="AE2248" s="8"/>
      <c r="AF2248" s="6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</row>
    <row r="2249" spans="1:212" x14ac:dyDescent="0.2">
      <c r="A2249" s="77"/>
      <c r="B2249" s="12"/>
      <c r="C2249" s="11"/>
      <c r="D2249" s="10"/>
      <c r="E2249" s="11"/>
      <c r="F2249" s="11"/>
      <c r="G2249" s="11"/>
      <c r="H2249" s="11"/>
      <c r="I2249" s="10"/>
      <c r="J2249" s="5"/>
      <c r="K2249" s="3"/>
      <c r="L2249" s="13"/>
      <c r="M2249" s="9"/>
      <c r="N2249" s="9"/>
      <c r="O2249" s="13"/>
      <c r="P2249" s="11"/>
      <c r="Q2249" s="2"/>
      <c r="R2249" s="4"/>
      <c r="S2249" s="5"/>
      <c r="T2249" s="7"/>
      <c r="U2249" s="6"/>
      <c r="V2249" s="6"/>
      <c r="W2249" s="6"/>
      <c r="X2249" s="7"/>
      <c r="Y2249" s="1"/>
      <c r="Z2249" s="6"/>
      <c r="AA2249" s="7"/>
      <c r="AB2249" s="7"/>
      <c r="AC2249" s="7"/>
      <c r="AD2249" s="6"/>
      <c r="AE2249" s="8"/>
      <c r="AF2249" s="6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</row>
    <row r="2250" spans="1:212" x14ac:dyDescent="0.2">
      <c r="A2250" s="77"/>
      <c r="B2250" s="12"/>
      <c r="C2250" s="11"/>
      <c r="D2250" s="10"/>
      <c r="E2250" s="11"/>
      <c r="F2250" s="11"/>
      <c r="G2250" s="11"/>
      <c r="H2250" s="11"/>
      <c r="I2250" s="10"/>
      <c r="J2250" s="5"/>
      <c r="K2250" s="3"/>
      <c r="L2250" s="13"/>
      <c r="M2250" s="9"/>
      <c r="N2250" s="9"/>
      <c r="O2250" s="13"/>
      <c r="P2250" s="11"/>
      <c r="Q2250" s="2"/>
      <c r="R2250" s="4"/>
      <c r="S2250" s="5"/>
      <c r="T2250" s="7"/>
      <c r="U2250" s="6"/>
      <c r="V2250" s="6"/>
      <c r="W2250" s="6"/>
      <c r="X2250" s="7"/>
      <c r="Y2250" s="1"/>
      <c r="Z2250" s="6"/>
      <c r="AA2250" s="7"/>
      <c r="AB2250" s="7"/>
      <c r="AC2250" s="7"/>
      <c r="AD2250" s="6"/>
      <c r="AE2250" s="8"/>
      <c r="AF2250" s="6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</row>
    <row r="2251" spans="1:212" x14ac:dyDescent="0.2">
      <c r="A2251" s="77"/>
      <c r="B2251" s="12"/>
      <c r="C2251" s="11"/>
      <c r="D2251" s="10"/>
      <c r="E2251" s="11"/>
      <c r="F2251" s="11"/>
      <c r="G2251" s="11"/>
      <c r="H2251" s="11"/>
      <c r="I2251" s="10"/>
      <c r="J2251" s="5"/>
      <c r="K2251" s="3"/>
      <c r="L2251" s="13"/>
      <c r="M2251" s="9"/>
      <c r="N2251" s="9"/>
      <c r="O2251" s="13"/>
      <c r="P2251" s="11"/>
      <c r="Q2251" s="2"/>
      <c r="R2251" s="4"/>
      <c r="S2251" s="5"/>
      <c r="T2251" s="7"/>
      <c r="U2251" s="6"/>
      <c r="V2251" s="6"/>
      <c r="W2251" s="6"/>
      <c r="X2251" s="7"/>
      <c r="Y2251" s="1"/>
      <c r="Z2251" s="6"/>
      <c r="AA2251" s="7"/>
      <c r="AB2251" s="7"/>
      <c r="AC2251" s="7"/>
      <c r="AD2251" s="6"/>
      <c r="AE2251" s="8"/>
      <c r="AF2251" s="6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</row>
    <row r="2252" spans="1:212" x14ac:dyDescent="0.2">
      <c r="A2252" s="77"/>
      <c r="B2252" s="12"/>
      <c r="C2252" s="11"/>
      <c r="D2252" s="10"/>
      <c r="E2252" s="11"/>
      <c r="F2252" s="11"/>
      <c r="G2252" s="11"/>
      <c r="H2252" s="11"/>
      <c r="I2252" s="10"/>
      <c r="J2252" s="5"/>
      <c r="K2252" s="3"/>
      <c r="L2252" s="13"/>
      <c r="M2252" s="9"/>
      <c r="N2252" s="9"/>
      <c r="O2252" s="13"/>
      <c r="P2252" s="11"/>
      <c r="Q2252" s="2"/>
      <c r="R2252" s="4"/>
      <c r="S2252" s="5"/>
      <c r="T2252" s="7"/>
      <c r="U2252" s="6"/>
      <c r="V2252" s="6"/>
      <c r="W2252" s="6"/>
      <c r="X2252" s="7"/>
      <c r="Y2252" s="1"/>
      <c r="Z2252" s="6"/>
      <c r="AA2252" s="7"/>
      <c r="AB2252" s="7"/>
      <c r="AC2252" s="7"/>
      <c r="AD2252" s="6"/>
      <c r="AE2252" s="8"/>
      <c r="AF2252" s="6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</row>
    <row r="2253" spans="1:212" x14ac:dyDescent="0.2">
      <c r="A2253" s="77"/>
      <c r="B2253" s="12"/>
      <c r="C2253" s="11"/>
      <c r="D2253" s="10"/>
      <c r="E2253" s="11"/>
      <c r="F2253" s="11"/>
      <c r="G2253" s="11"/>
      <c r="H2253" s="11"/>
      <c r="I2253" s="10"/>
      <c r="J2253" s="5"/>
      <c r="K2253" s="3"/>
      <c r="L2253" s="13"/>
      <c r="M2253" s="9"/>
      <c r="N2253" s="9"/>
      <c r="O2253" s="13"/>
      <c r="P2253" s="11"/>
      <c r="Q2253" s="2"/>
      <c r="R2253" s="4"/>
      <c r="S2253" s="5"/>
      <c r="T2253" s="7"/>
      <c r="U2253" s="6"/>
      <c r="V2253" s="6"/>
      <c r="W2253" s="6"/>
      <c r="X2253" s="7"/>
      <c r="Y2253" s="1"/>
      <c r="Z2253" s="6"/>
      <c r="AA2253" s="7"/>
      <c r="AB2253" s="7"/>
      <c r="AC2253" s="7"/>
      <c r="AD2253" s="6"/>
      <c r="AE2253" s="8"/>
      <c r="AF2253" s="6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</row>
    <row r="2254" spans="1:212" x14ac:dyDescent="0.2">
      <c r="A2254" s="77"/>
      <c r="B2254" s="12"/>
      <c r="C2254" s="11"/>
      <c r="D2254" s="10"/>
      <c r="E2254" s="11"/>
      <c r="F2254" s="11"/>
      <c r="G2254" s="11"/>
      <c r="H2254" s="11"/>
      <c r="I2254" s="10"/>
      <c r="J2254" s="5"/>
      <c r="K2254" s="3"/>
      <c r="L2254" s="13"/>
      <c r="M2254" s="9"/>
      <c r="N2254" s="9"/>
      <c r="O2254" s="13"/>
      <c r="P2254" s="11"/>
      <c r="Q2254" s="2"/>
      <c r="R2254" s="4"/>
      <c r="S2254" s="5"/>
      <c r="T2254" s="7"/>
      <c r="U2254" s="6"/>
      <c r="V2254" s="6"/>
      <c r="W2254" s="6"/>
      <c r="X2254" s="7"/>
      <c r="Y2254" s="1"/>
      <c r="Z2254" s="6"/>
      <c r="AA2254" s="7"/>
      <c r="AB2254" s="7"/>
      <c r="AC2254" s="7"/>
      <c r="AD2254" s="6"/>
      <c r="AE2254" s="8"/>
      <c r="AF2254" s="6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</row>
    <row r="2255" spans="1:212" x14ac:dyDescent="0.2">
      <c r="A2255" s="77"/>
      <c r="B2255" s="12"/>
      <c r="C2255" s="11"/>
      <c r="D2255" s="10"/>
      <c r="E2255" s="11"/>
      <c r="F2255" s="11"/>
      <c r="G2255" s="11"/>
      <c r="H2255" s="11"/>
      <c r="I2255" s="10"/>
      <c r="J2255" s="5"/>
      <c r="K2255" s="3"/>
      <c r="L2255" s="13"/>
      <c r="M2255" s="9"/>
      <c r="N2255" s="9"/>
      <c r="O2255" s="13"/>
      <c r="P2255" s="11"/>
      <c r="Q2255" s="2"/>
      <c r="R2255" s="4"/>
      <c r="S2255" s="5"/>
      <c r="T2255" s="7"/>
      <c r="U2255" s="6"/>
      <c r="V2255" s="6"/>
      <c r="W2255" s="6"/>
      <c r="X2255" s="7"/>
      <c r="Y2255" s="1"/>
      <c r="Z2255" s="6"/>
      <c r="AA2255" s="7"/>
      <c r="AB2255" s="7"/>
      <c r="AC2255" s="7"/>
      <c r="AD2255" s="6"/>
      <c r="AE2255" s="8"/>
      <c r="AF2255" s="6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</row>
    <row r="2256" spans="1:212" x14ac:dyDescent="0.2">
      <c r="A2256" s="77"/>
      <c r="B2256" s="12"/>
      <c r="C2256" s="11"/>
      <c r="D2256" s="10"/>
      <c r="E2256" s="11"/>
      <c r="F2256" s="11"/>
      <c r="G2256" s="11"/>
      <c r="H2256" s="11"/>
      <c r="I2256" s="10"/>
      <c r="J2256" s="5"/>
      <c r="K2256" s="3"/>
      <c r="L2256" s="13"/>
      <c r="M2256" s="9"/>
      <c r="N2256" s="9"/>
      <c r="O2256" s="13"/>
      <c r="P2256" s="11"/>
      <c r="Q2256" s="2"/>
      <c r="R2256" s="4"/>
      <c r="S2256" s="5"/>
      <c r="T2256" s="7"/>
      <c r="U2256" s="6"/>
      <c r="V2256" s="6"/>
      <c r="W2256" s="6"/>
      <c r="X2256" s="7"/>
      <c r="Y2256" s="1"/>
      <c r="Z2256" s="6"/>
      <c r="AA2256" s="7"/>
      <c r="AB2256" s="7"/>
      <c r="AC2256" s="7"/>
      <c r="AD2256" s="6"/>
      <c r="AE2256" s="8"/>
      <c r="AF2256" s="6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</row>
    <row r="2257" spans="1:212" x14ac:dyDescent="0.2">
      <c r="A2257" s="77"/>
      <c r="B2257" s="12"/>
      <c r="C2257" s="11"/>
      <c r="D2257" s="10"/>
      <c r="E2257" s="11"/>
      <c r="F2257" s="11"/>
      <c r="G2257" s="11"/>
      <c r="H2257" s="11"/>
      <c r="I2257" s="10"/>
      <c r="J2257" s="5"/>
      <c r="K2257" s="3"/>
      <c r="L2257" s="13"/>
      <c r="M2257" s="9"/>
      <c r="N2257" s="9"/>
      <c r="O2257" s="13"/>
      <c r="P2257" s="11"/>
      <c r="Q2257" s="2"/>
      <c r="R2257" s="4"/>
      <c r="S2257" s="5"/>
      <c r="T2257" s="7"/>
      <c r="U2257" s="6"/>
      <c r="V2257" s="6"/>
      <c r="W2257" s="6"/>
      <c r="X2257" s="7"/>
      <c r="Y2257" s="1"/>
      <c r="Z2257" s="6"/>
      <c r="AA2257" s="7"/>
      <c r="AB2257" s="7"/>
      <c r="AC2257" s="7"/>
      <c r="AD2257" s="6"/>
      <c r="AE2257" s="8"/>
      <c r="AF2257" s="6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</row>
    <row r="2258" spans="1:212" x14ac:dyDescent="0.2">
      <c r="A2258" s="77"/>
      <c r="B2258" s="12"/>
      <c r="C2258" s="11"/>
      <c r="D2258" s="10"/>
      <c r="E2258" s="11"/>
      <c r="F2258" s="11"/>
      <c r="G2258" s="11"/>
      <c r="H2258" s="11"/>
      <c r="I2258" s="10"/>
      <c r="J2258" s="5"/>
      <c r="K2258" s="3"/>
      <c r="L2258" s="13"/>
      <c r="M2258" s="9"/>
      <c r="N2258" s="9"/>
      <c r="O2258" s="13"/>
      <c r="P2258" s="11"/>
      <c r="Q2258" s="2"/>
      <c r="R2258" s="4"/>
      <c r="S2258" s="5"/>
      <c r="T2258" s="7"/>
      <c r="U2258" s="6"/>
      <c r="V2258" s="6"/>
      <c r="W2258" s="6"/>
      <c r="X2258" s="7"/>
      <c r="Y2258" s="1"/>
      <c r="Z2258" s="6"/>
      <c r="AA2258" s="7"/>
      <c r="AB2258" s="7"/>
      <c r="AC2258" s="7"/>
      <c r="AD2258" s="6"/>
      <c r="AE2258" s="8"/>
      <c r="AF2258" s="6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</row>
    <row r="2259" spans="1:212" x14ac:dyDescent="0.2">
      <c r="A2259" s="77"/>
      <c r="B2259" s="12"/>
      <c r="C2259" s="11"/>
      <c r="D2259" s="10"/>
      <c r="E2259" s="11"/>
      <c r="F2259" s="11"/>
      <c r="G2259" s="11"/>
      <c r="H2259" s="11"/>
      <c r="I2259" s="10"/>
      <c r="J2259" s="5"/>
      <c r="K2259" s="3"/>
      <c r="L2259" s="13"/>
      <c r="M2259" s="9"/>
      <c r="N2259" s="9"/>
      <c r="O2259" s="13"/>
      <c r="P2259" s="11"/>
      <c r="Q2259" s="2"/>
      <c r="R2259" s="4"/>
      <c r="S2259" s="5"/>
      <c r="T2259" s="7"/>
      <c r="U2259" s="6"/>
      <c r="V2259" s="6"/>
      <c r="W2259" s="6"/>
      <c r="X2259" s="7"/>
      <c r="Y2259" s="1"/>
      <c r="Z2259" s="6"/>
      <c r="AA2259" s="7"/>
      <c r="AB2259" s="7"/>
      <c r="AC2259" s="7"/>
      <c r="AD2259" s="6"/>
      <c r="AE2259" s="8"/>
      <c r="AF2259" s="6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</row>
    <row r="2260" spans="1:212" x14ac:dyDescent="0.2">
      <c r="A2260" s="77"/>
      <c r="B2260" s="12"/>
      <c r="C2260" s="11"/>
      <c r="D2260" s="10"/>
      <c r="E2260" s="11"/>
      <c r="F2260" s="11"/>
      <c r="G2260" s="11"/>
      <c r="H2260" s="11"/>
      <c r="I2260" s="10"/>
      <c r="J2260" s="5"/>
      <c r="K2260" s="3"/>
      <c r="L2260" s="13"/>
      <c r="M2260" s="9"/>
      <c r="N2260" s="9"/>
      <c r="O2260" s="13"/>
      <c r="P2260" s="11"/>
      <c r="Q2260" s="2"/>
      <c r="R2260" s="4"/>
      <c r="S2260" s="5"/>
      <c r="T2260" s="7"/>
      <c r="U2260" s="6"/>
      <c r="V2260" s="6"/>
      <c r="W2260" s="6"/>
      <c r="X2260" s="7"/>
      <c r="Y2260" s="1"/>
      <c r="Z2260" s="6"/>
      <c r="AA2260" s="7"/>
      <c r="AB2260" s="7"/>
      <c r="AC2260" s="7"/>
      <c r="AD2260" s="6"/>
      <c r="AE2260" s="8"/>
      <c r="AF2260" s="6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</row>
    <row r="2261" spans="1:212" x14ac:dyDescent="0.2">
      <c r="A2261" s="77"/>
      <c r="B2261" s="12"/>
      <c r="C2261" s="11"/>
      <c r="D2261" s="10"/>
      <c r="E2261" s="11"/>
      <c r="F2261" s="11"/>
      <c r="G2261" s="11"/>
      <c r="H2261" s="11"/>
      <c r="I2261" s="10"/>
      <c r="J2261" s="5"/>
      <c r="K2261" s="3"/>
      <c r="L2261" s="13"/>
      <c r="M2261" s="9"/>
      <c r="N2261" s="9"/>
      <c r="O2261" s="13"/>
      <c r="P2261" s="11"/>
      <c r="Q2261" s="2"/>
      <c r="R2261" s="4"/>
      <c r="S2261" s="5"/>
      <c r="T2261" s="7"/>
      <c r="U2261" s="6"/>
      <c r="V2261" s="6"/>
      <c r="W2261" s="6"/>
      <c r="X2261" s="7"/>
      <c r="Y2261" s="1"/>
      <c r="Z2261" s="6"/>
      <c r="AA2261" s="7"/>
      <c r="AB2261" s="7"/>
      <c r="AC2261" s="7"/>
      <c r="AD2261" s="6"/>
      <c r="AE2261" s="8"/>
      <c r="AF2261" s="6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</row>
    <row r="2262" spans="1:212" x14ac:dyDescent="0.2">
      <c r="A2262" s="77"/>
      <c r="B2262" s="12"/>
      <c r="C2262" s="11"/>
      <c r="D2262" s="10"/>
      <c r="E2262" s="11"/>
      <c r="F2262" s="11"/>
      <c r="G2262" s="11"/>
      <c r="H2262" s="11"/>
      <c r="I2262" s="10"/>
      <c r="J2262" s="5"/>
      <c r="K2262" s="3"/>
      <c r="L2262" s="13"/>
      <c r="M2262" s="9"/>
      <c r="N2262" s="9"/>
      <c r="O2262" s="13"/>
      <c r="P2262" s="11"/>
      <c r="Q2262" s="2"/>
      <c r="R2262" s="4"/>
      <c r="S2262" s="5"/>
      <c r="T2262" s="7"/>
      <c r="U2262" s="6"/>
      <c r="V2262" s="6"/>
      <c r="W2262" s="6"/>
      <c r="X2262" s="7"/>
      <c r="Y2262" s="1"/>
      <c r="Z2262" s="6"/>
      <c r="AA2262" s="7"/>
      <c r="AB2262" s="7"/>
      <c r="AC2262" s="7"/>
      <c r="AD2262" s="6"/>
      <c r="AE2262" s="8"/>
      <c r="AF2262" s="6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</row>
    <row r="2263" spans="1:212" x14ac:dyDescent="0.2">
      <c r="A2263" s="77"/>
      <c r="B2263" s="12"/>
      <c r="C2263" s="11"/>
      <c r="D2263" s="10"/>
      <c r="E2263" s="11"/>
      <c r="F2263" s="11"/>
      <c r="G2263" s="11"/>
      <c r="H2263" s="11"/>
      <c r="I2263" s="10"/>
      <c r="J2263" s="5"/>
      <c r="K2263" s="3"/>
      <c r="L2263" s="13"/>
      <c r="M2263" s="9"/>
      <c r="N2263" s="9"/>
      <c r="O2263" s="13"/>
      <c r="P2263" s="11"/>
      <c r="Q2263" s="2"/>
      <c r="R2263" s="4"/>
      <c r="S2263" s="5"/>
      <c r="T2263" s="7"/>
      <c r="U2263" s="6"/>
      <c r="V2263" s="6"/>
      <c r="W2263" s="6"/>
      <c r="X2263" s="7"/>
      <c r="Y2263" s="1"/>
      <c r="Z2263" s="6"/>
      <c r="AA2263" s="7"/>
      <c r="AB2263" s="7"/>
      <c r="AC2263" s="7"/>
      <c r="AD2263" s="6"/>
      <c r="AE2263" s="8"/>
      <c r="AF2263" s="6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</row>
    <row r="2264" spans="1:212" x14ac:dyDescent="0.2">
      <c r="A2264" s="77"/>
      <c r="B2264" s="12"/>
      <c r="C2264" s="11"/>
      <c r="D2264" s="10"/>
      <c r="E2264" s="11"/>
      <c r="F2264" s="11"/>
      <c r="G2264" s="11"/>
      <c r="H2264" s="11"/>
      <c r="I2264" s="10"/>
      <c r="J2264" s="5"/>
      <c r="K2264" s="3"/>
      <c r="L2264" s="13"/>
      <c r="M2264" s="9"/>
      <c r="N2264" s="9"/>
      <c r="O2264" s="13"/>
      <c r="P2264" s="11"/>
      <c r="Q2264" s="2"/>
      <c r="R2264" s="4"/>
      <c r="S2264" s="5"/>
      <c r="T2264" s="7"/>
      <c r="U2264" s="6"/>
      <c r="V2264" s="6"/>
      <c r="W2264" s="6"/>
      <c r="X2264" s="7"/>
      <c r="Y2264" s="1"/>
      <c r="Z2264" s="6"/>
      <c r="AA2264" s="7"/>
      <c r="AB2264" s="7"/>
      <c r="AC2264" s="7"/>
      <c r="AD2264" s="6"/>
      <c r="AE2264" s="8"/>
      <c r="AF2264" s="6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</row>
    <row r="2265" spans="1:212" x14ac:dyDescent="0.2">
      <c r="A2265" s="77"/>
      <c r="B2265" s="12"/>
      <c r="C2265" s="11"/>
      <c r="D2265" s="10"/>
      <c r="E2265" s="11"/>
      <c r="F2265" s="11"/>
      <c r="G2265" s="11"/>
      <c r="H2265" s="11"/>
      <c r="I2265" s="10"/>
      <c r="J2265" s="5"/>
      <c r="K2265" s="3"/>
      <c r="L2265" s="13"/>
      <c r="M2265" s="9"/>
      <c r="N2265" s="9"/>
      <c r="O2265" s="13"/>
      <c r="P2265" s="11"/>
      <c r="Q2265" s="2"/>
      <c r="R2265" s="4"/>
      <c r="S2265" s="5"/>
      <c r="T2265" s="7"/>
      <c r="U2265" s="6"/>
      <c r="V2265" s="6"/>
      <c r="W2265" s="6"/>
      <c r="X2265" s="7"/>
      <c r="Y2265" s="1"/>
      <c r="Z2265" s="6"/>
      <c r="AA2265" s="7"/>
      <c r="AB2265" s="7"/>
      <c r="AC2265" s="7"/>
      <c r="AD2265" s="6"/>
      <c r="AE2265" s="8"/>
      <c r="AF2265" s="6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</row>
    <row r="2266" spans="1:212" x14ac:dyDescent="0.2">
      <c r="A2266" s="77"/>
      <c r="B2266" s="12"/>
      <c r="C2266" s="11"/>
      <c r="D2266" s="10"/>
      <c r="E2266" s="11"/>
      <c r="F2266" s="11"/>
      <c r="G2266" s="11"/>
      <c r="H2266" s="11"/>
      <c r="I2266" s="10"/>
      <c r="J2266" s="5"/>
      <c r="K2266" s="3"/>
      <c r="L2266" s="13"/>
      <c r="M2266" s="9"/>
      <c r="N2266" s="9"/>
      <c r="O2266" s="13"/>
      <c r="P2266" s="11"/>
      <c r="Q2266" s="2"/>
      <c r="R2266" s="4"/>
      <c r="S2266" s="5"/>
      <c r="T2266" s="7"/>
      <c r="U2266" s="6"/>
      <c r="V2266" s="6"/>
      <c r="W2266" s="6"/>
      <c r="X2266" s="7"/>
      <c r="Y2266" s="1"/>
      <c r="Z2266" s="6"/>
      <c r="AA2266" s="7"/>
      <c r="AB2266" s="7"/>
      <c r="AC2266" s="7"/>
      <c r="AD2266" s="6"/>
      <c r="AE2266" s="8"/>
      <c r="AF2266" s="6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</row>
    <row r="2267" spans="1:212" x14ac:dyDescent="0.2">
      <c r="A2267" s="77"/>
      <c r="B2267" s="12"/>
      <c r="C2267" s="11"/>
      <c r="D2267" s="10"/>
      <c r="E2267" s="11"/>
      <c r="F2267" s="11"/>
      <c r="G2267" s="11"/>
      <c r="H2267" s="11"/>
      <c r="I2267" s="10"/>
      <c r="J2267" s="5"/>
      <c r="K2267" s="3"/>
      <c r="L2267" s="13"/>
      <c r="M2267" s="9"/>
      <c r="N2267" s="9"/>
      <c r="O2267" s="13"/>
      <c r="P2267" s="11"/>
      <c r="Q2267" s="2"/>
      <c r="R2267" s="4"/>
      <c r="S2267" s="5"/>
      <c r="T2267" s="7"/>
      <c r="U2267" s="6"/>
      <c r="V2267" s="6"/>
      <c r="W2267" s="6"/>
      <c r="X2267" s="7"/>
      <c r="Y2267" s="1"/>
      <c r="Z2267" s="6"/>
      <c r="AA2267" s="7"/>
      <c r="AB2267" s="7"/>
      <c r="AC2267" s="7"/>
      <c r="AD2267" s="6"/>
      <c r="AE2267" s="8"/>
      <c r="AF2267" s="6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</row>
    <row r="2268" spans="1:212" x14ac:dyDescent="0.2">
      <c r="A2268" s="77"/>
      <c r="B2268" s="12"/>
      <c r="C2268" s="11"/>
      <c r="D2268" s="10"/>
      <c r="E2268" s="11"/>
      <c r="F2268" s="11"/>
      <c r="G2268" s="11"/>
      <c r="H2268" s="11"/>
      <c r="I2268" s="10"/>
      <c r="J2268" s="5"/>
      <c r="K2268" s="3"/>
      <c r="L2268" s="13"/>
      <c r="M2268" s="9"/>
      <c r="N2268" s="9"/>
      <c r="O2268" s="13"/>
      <c r="P2268" s="11"/>
      <c r="Q2268" s="2"/>
      <c r="R2268" s="4"/>
      <c r="S2268" s="5"/>
      <c r="T2268" s="7"/>
      <c r="U2268" s="6"/>
      <c r="V2268" s="6"/>
      <c r="W2268" s="6"/>
      <c r="X2268" s="7"/>
      <c r="Y2268" s="1"/>
      <c r="Z2268" s="6"/>
      <c r="AA2268" s="7"/>
      <c r="AB2268" s="7"/>
      <c r="AC2268" s="7"/>
      <c r="AD2268" s="6"/>
      <c r="AE2268" s="8"/>
      <c r="AF2268" s="6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</row>
    <row r="2269" spans="1:212" x14ac:dyDescent="0.2">
      <c r="A2269" s="77"/>
      <c r="B2269" s="12"/>
      <c r="C2269" s="11"/>
      <c r="D2269" s="10"/>
      <c r="E2269" s="11"/>
      <c r="F2269" s="11"/>
      <c r="G2269" s="11"/>
      <c r="H2269" s="11"/>
      <c r="I2269" s="10"/>
      <c r="J2269" s="5"/>
      <c r="K2269" s="3"/>
      <c r="L2269" s="13"/>
      <c r="M2269" s="9"/>
      <c r="N2269" s="9"/>
      <c r="O2269" s="13"/>
      <c r="P2269" s="11"/>
      <c r="Q2269" s="2"/>
      <c r="R2269" s="4"/>
      <c r="S2269" s="5"/>
      <c r="T2269" s="7"/>
      <c r="U2269" s="6"/>
      <c r="V2269" s="6"/>
      <c r="W2269" s="6"/>
      <c r="X2269" s="7"/>
      <c r="Y2269" s="1"/>
      <c r="Z2269" s="6"/>
      <c r="AA2269" s="7"/>
      <c r="AB2269" s="7"/>
      <c r="AC2269" s="7"/>
      <c r="AD2269" s="6"/>
      <c r="AE2269" s="8"/>
      <c r="AF2269" s="6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</row>
    <row r="2270" spans="1:212" x14ac:dyDescent="0.2">
      <c r="A2270" s="77"/>
      <c r="B2270" s="12"/>
      <c r="C2270" s="11"/>
      <c r="D2270" s="10"/>
      <c r="E2270" s="11"/>
      <c r="F2270" s="11"/>
      <c r="G2270" s="11"/>
      <c r="H2270" s="11"/>
      <c r="I2270" s="10"/>
      <c r="J2270" s="5"/>
      <c r="K2270" s="3"/>
      <c r="L2270" s="13"/>
      <c r="M2270" s="9"/>
      <c r="N2270" s="9"/>
      <c r="O2270" s="13"/>
      <c r="P2270" s="11"/>
      <c r="Q2270" s="2"/>
      <c r="R2270" s="4"/>
      <c r="S2270" s="5"/>
      <c r="T2270" s="7"/>
      <c r="U2270" s="6"/>
      <c r="V2270" s="6"/>
      <c r="W2270" s="6"/>
      <c r="X2270" s="7"/>
      <c r="Y2270" s="1"/>
      <c r="Z2270" s="6"/>
      <c r="AA2270" s="7"/>
      <c r="AB2270" s="7"/>
      <c r="AC2270" s="7"/>
      <c r="AD2270" s="6"/>
      <c r="AE2270" s="8"/>
      <c r="AF2270" s="6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</row>
    <row r="2271" spans="1:212" x14ac:dyDescent="0.2">
      <c r="A2271" s="77"/>
      <c r="B2271" s="12"/>
      <c r="C2271" s="11"/>
      <c r="D2271" s="10"/>
      <c r="E2271" s="11"/>
      <c r="F2271" s="11"/>
      <c r="G2271" s="11"/>
      <c r="H2271" s="11"/>
      <c r="I2271" s="10"/>
      <c r="J2271" s="5"/>
      <c r="K2271" s="3"/>
      <c r="L2271" s="13"/>
      <c r="M2271" s="9"/>
      <c r="N2271" s="9"/>
      <c r="O2271" s="13"/>
      <c r="P2271" s="11"/>
      <c r="Q2271" s="2"/>
      <c r="R2271" s="4"/>
      <c r="S2271" s="5"/>
      <c r="T2271" s="7"/>
      <c r="U2271" s="6"/>
      <c r="V2271" s="6"/>
      <c r="W2271" s="6"/>
      <c r="X2271" s="7"/>
      <c r="Y2271" s="1"/>
      <c r="Z2271" s="6"/>
      <c r="AA2271" s="7"/>
      <c r="AB2271" s="7"/>
      <c r="AC2271" s="7"/>
      <c r="AD2271" s="6"/>
      <c r="AE2271" s="8"/>
      <c r="AF2271" s="6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</row>
    <row r="2272" spans="1:212" x14ac:dyDescent="0.2">
      <c r="A2272" s="77"/>
      <c r="B2272" s="12"/>
      <c r="C2272" s="11"/>
      <c r="D2272" s="10"/>
      <c r="E2272" s="11"/>
      <c r="F2272" s="11"/>
      <c r="G2272" s="11"/>
      <c r="H2272" s="11"/>
      <c r="I2272" s="10"/>
      <c r="J2272" s="5"/>
      <c r="K2272" s="3"/>
      <c r="L2272" s="13"/>
      <c r="M2272" s="9"/>
      <c r="N2272" s="9"/>
      <c r="O2272" s="13"/>
      <c r="P2272" s="11"/>
      <c r="Q2272" s="2"/>
      <c r="R2272" s="4"/>
      <c r="S2272" s="5"/>
      <c r="T2272" s="7"/>
      <c r="U2272" s="6"/>
      <c r="V2272" s="6"/>
      <c r="W2272" s="6"/>
      <c r="X2272" s="7"/>
      <c r="Y2272" s="1"/>
      <c r="Z2272" s="6"/>
      <c r="AA2272" s="7"/>
      <c r="AB2272" s="7"/>
      <c r="AC2272" s="7"/>
      <c r="AD2272" s="6"/>
      <c r="AE2272" s="8"/>
      <c r="AF2272" s="6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</row>
    <row r="2273" spans="1:212" x14ac:dyDescent="0.2">
      <c r="A2273" s="77"/>
      <c r="B2273" s="12"/>
      <c r="C2273" s="11"/>
      <c r="D2273" s="10"/>
      <c r="E2273" s="11"/>
      <c r="F2273" s="11"/>
      <c r="G2273" s="11"/>
      <c r="H2273" s="11"/>
      <c r="I2273" s="10"/>
      <c r="J2273" s="5"/>
      <c r="K2273" s="3"/>
      <c r="L2273" s="13"/>
      <c r="M2273" s="9"/>
      <c r="N2273" s="9"/>
      <c r="O2273" s="13"/>
      <c r="P2273" s="11"/>
      <c r="Q2273" s="2"/>
      <c r="R2273" s="4"/>
      <c r="S2273" s="5"/>
      <c r="T2273" s="7"/>
      <c r="U2273" s="6"/>
      <c r="V2273" s="6"/>
      <c r="W2273" s="6"/>
      <c r="X2273" s="7"/>
      <c r="Y2273" s="1"/>
      <c r="Z2273" s="6"/>
      <c r="AA2273" s="7"/>
      <c r="AB2273" s="7"/>
      <c r="AC2273" s="7"/>
      <c r="AD2273" s="6"/>
      <c r="AE2273" s="8"/>
      <c r="AF2273" s="6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</row>
    <row r="2274" spans="1:212" x14ac:dyDescent="0.2">
      <c r="A2274" s="77"/>
      <c r="B2274" s="12"/>
      <c r="C2274" s="11"/>
      <c r="D2274" s="10"/>
      <c r="E2274" s="11"/>
      <c r="F2274" s="11"/>
      <c r="G2274" s="11"/>
      <c r="H2274" s="11"/>
      <c r="I2274" s="10"/>
      <c r="J2274" s="5"/>
      <c r="K2274" s="3"/>
      <c r="L2274" s="13"/>
      <c r="M2274" s="9"/>
      <c r="N2274" s="9"/>
      <c r="O2274" s="13"/>
      <c r="P2274" s="11"/>
      <c r="Q2274" s="2"/>
      <c r="R2274" s="4"/>
      <c r="S2274" s="5"/>
      <c r="T2274" s="7"/>
      <c r="U2274" s="6"/>
      <c r="V2274" s="6"/>
      <c r="W2274" s="6"/>
      <c r="X2274" s="7"/>
      <c r="Y2274" s="1"/>
      <c r="Z2274" s="6"/>
      <c r="AA2274" s="7"/>
      <c r="AB2274" s="7"/>
      <c r="AC2274" s="7"/>
      <c r="AD2274" s="6"/>
      <c r="AE2274" s="8"/>
      <c r="AF2274" s="6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</row>
    <row r="2275" spans="1:212" x14ac:dyDescent="0.2">
      <c r="A2275" s="77"/>
      <c r="B2275" s="12"/>
      <c r="C2275" s="11"/>
      <c r="D2275" s="10"/>
      <c r="E2275" s="11"/>
      <c r="F2275" s="11"/>
      <c r="G2275" s="11"/>
      <c r="H2275" s="11"/>
      <c r="I2275" s="10"/>
      <c r="J2275" s="5"/>
      <c r="K2275" s="3"/>
      <c r="L2275" s="13"/>
      <c r="M2275" s="9"/>
      <c r="N2275" s="9"/>
      <c r="O2275" s="13"/>
      <c r="P2275" s="11"/>
      <c r="Q2275" s="2"/>
      <c r="R2275" s="4"/>
      <c r="S2275" s="5"/>
      <c r="T2275" s="7"/>
      <c r="U2275" s="6"/>
      <c r="V2275" s="6"/>
      <c r="W2275" s="6"/>
      <c r="X2275" s="7"/>
      <c r="Y2275" s="1"/>
      <c r="Z2275" s="6"/>
      <c r="AA2275" s="7"/>
      <c r="AB2275" s="7"/>
      <c r="AC2275" s="7"/>
      <c r="AD2275" s="6"/>
      <c r="AE2275" s="8"/>
      <c r="AF2275" s="6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</row>
    <row r="2276" spans="1:212" x14ac:dyDescent="0.2">
      <c r="A2276" s="77"/>
      <c r="B2276" s="12"/>
      <c r="C2276" s="11"/>
      <c r="D2276" s="10"/>
      <c r="E2276" s="11"/>
      <c r="F2276" s="11"/>
      <c r="G2276" s="11"/>
      <c r="H2276" s="11"/>
      <c r="I2276" s="10"/>
      <c r="J2276" s="5"/>
      <c r="K2276" s="3"/>
      <c r="L2276" s="13"/>
      <c r="M2276" s="9"/>
      <c r="N2276" s="9"/>
      <c r="O2276" s="13"/>
      <c r="P2276" s="11"/>
      <c r="Q2276" s="2"/>
      <c r="R2276" s="4"/>
      <c r="S2276" s="5"/>
      <c r="T2276" s="7"/>
      <c r="U2276" s="6"/>
      <c r="V2276" s="6"/>
      <c r="W2276" s="6"/>
      <c r="X2276" s="7"/>
      <c r="Y2276" s="1"/>
      <c r="Z2276" s="6"/>
      <c r="AA2276" s="7"/>
      <c r="AB2276" s="7"/>
      <c r="AC2276" s="7"/>
      <c r="AD2276" s="6"/>
      <c r="AE2276" s="8"/>
      <c r="AF2276" s="6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</row>
    <row r="2277" spans="1:212" x14ac:dyDescent="0.2">
      <c r="A2277" s="77"/>
      <c r="B2277" s="12"/>
      <c r="C2277" s="11"/>
      <c r="D2277" s="10"/>
      <c r="E2277" s="11"/>
      <c r="F2277" s="11"/>
      <c r="G2277" s="11"/>
      <c r="H2277" s="11"/>
      <c r="I2277" s="10"/>
      <c r="J2277" s="5"/>
      <c r="K2277" s="3"/>
      <c r="L2277" s="13"/>
      <c r="M2277" s="9"/>
      <c r="N2277" s="9"/>
      <c r="O2277" s="13"/>
      <c r="P2277" s="11"/>
      <c r="Q2277" s="2"/>
      <c r="R2277" s="4"/>
      <c r="S2277" s="5"/>
      <c r="T2277" s="7"/>
      <c r="U2277" s="6"/>
      <c r="V2277" s="6"/>
      <c r="W2277" s="6"/>
      <c r="X2277" s="7"/>
      <c r="Y2277" s="1"/>
      <c r="Z2277" s="6"/>
      <c r="AA2277" s="7"/>
      <c r="AB2277" s="7"/>
      <c r="AC2277" s="7"/>
      <c r="AD2277" s="6"/>
      <c r="AE2277" s="8"/>
      <c r="AF2277" s="6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</row>
    <row r="2278" spans="1:212" x14ac:dyDescent="0.2">
      <c r="A2278" s="77"/>
      <c r="B2278" s="12"/>
      <c r="C2278" s="11"/>
      <c r="D2278" s="10"/>
      <c r="E2278" s="11"/>
      <c r="F2278" s="11"/>
      <c r="G2278" s="11"/>
      <c r="H2278" s="11"/>
      <c r="I2278" s="10"/>
      <c r="J2278" s="5"/>
      <c r="K2278" s="3"/>
      <c r="L2278" s="13"/>
      <c r="M2278" s="9"/>
      <c r="N2278" s="9"/>
      <c r="O2278" s="13"/>
      <c r="P2278" s="11"/>
      <c r="Q2278" s="2"/>
      <c r="R2278" s="4"/>
      <c r="S2278" s="5"/>
      <c r="T2278" s="7"/>
      <c r="U2278" s="6"/>
      <c r="V2278" s="6"/>
      <c r="W2278" s="6"/>
      <c r="X2278" s="7"/>
      <c r="Y2278" s="1"/>
      <c r="Z2278" s="6"/>
      <c r="AA2278" s="7"/>
      <c r="AB2278" s="7"/>
      <c r="AC2278" s="7"/>
      <c r="AD2278" s="6"/>
      <c r="AE2278" s="8"/>
      <c r="AF2278" s="6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</row>
    <row r="2279" spans="1:212" x14ac:dyDescent="0.2">
      <c r="A2279" s="77"/>
      <c r="B2279" s="12"/>
      <c r="C2279" s="11"/>
      <c r="D2279" s="10"/>
      <c r="E2279" s="11"/>
      <c r="F2279" s="11"/>
      <c r="G2279" s="11"/>
      <c r="H2279" s="11"/>
      <c r="I2279" s="10"/>
      <c r="J2279" s="5"/>
      <c r="K2279" s="3"/>
      <c r="L2279" s="13"/>
      <c r="M2279" s="9"/>
      <c r="N2279" s="9"/>
      <c r="O2279" s="13"/>
      <c r="P2279" s="11"/>
      <c r="Q2279" s="2"/>
      <c r="R2279" s="4"/>
      <c r="S2279" s="5"/>
      <c r="T2279" s="7"/>
      <c r="U2279" s="6"/>
      <c r="V2279" s="6"/>
      <c r="W2279" s="6"/>
      <c r="X2279" s="7"/>
      <c r="Y2279" s="1"/>
      <c r="Z2279" s="6"/>
      <c r="AA2279" s="7"/>
      <c r="AB2279" s="7"/>
      <c r="AC2279" s="7"/>
      <c r="AD2279" s="6"/>
      <c r="AE2279" s="8"/>
      <c r="AF2279" s="6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</row>
    <row r="2280" spans="1:212" x14ac:dyDescent="0.2">
      <c r="A2280" s="77"/>
      <c r="B2280" s="12"/>
      <c r="C2280" s="11"/>
      <c r="D2280" s="10"/>
      <c r="E2280" s="11"/>
      <c r="F2280" s="11"/>
      <c r="G2280" s="11"/>
      <c r="H2280" s="11"/>
      <c r="I2280" s="10"/>
      <c r="J2280" s="5"/>
      <c r="K2280" s="3"/>
      <c r="L2280" s="13"/>
      <c r="M2280" s="9"/>
      <c r="N2280" s="9"/>
      <c r="O2280" s="13"/>
      <c r="P2280" s="11"/>
      <c r="Q2280" s="2"/>
      <c r="R2280" s="4"/>
      <c r="S2280" s="5"/>
      <c r="T2280" s="7"/>
      <c r="U2280" s="6"/>
      <c r="V2280" s="6"/>
      <c r="W2280" s="6"/>
      <c r="X2280" s="7"/>
      <c r="Y2280" s="1"/>
      <c r="Z2280" s="6"/>
      <c r="AA2280" s="7"/>
      <c r="AB2280" s="7"/>
      <c r="AC2280" s="7"/>
      <c r="AD2280" s="6"/>
      <c r="AE2280" s="8"/>
      <c r="AF2280" s="6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</row>
    <row r="2281" spans="1:212" x14ac:dyDescent="0.2">
      <c r="A2281" s="77"/>
      <c r="B2281" s="12"/>
      <c r="C2281" s="11"/>
      <c r="D2281" s="10"/>
      <c r="E2281" s="11"/>
      <c r="F2281" s="11"/>
      <c r="G2281" s="11"/>
      <c r="H2281" s="11"/>
      <c r="I2281" s="10"/>
      <c r="J2281" s="5"/>
      <c r="K2281" s="3"/>
      <c r="L2281" s="13"/>
      <c r="M2281" s="9"/>
      <c r="N2281" s="9"/>
      <c r="O2281" s="13"/>
      <c r="P2281" s="11"/>
      <c r="Q2281" s="2"/>
      <c r="R2281" s="4"/>
      <c r="S2281" s="5"/>
      <c r="T2281" s="7"/>
      <c r="U2281" s="6"/>
      <c r="V2281" s="6"/>
      <c r="W2281" s="6"/>
      <c r="X2281" s="7"/>
      <c r="Y2281" s="1"/>
      <c r="Z2281" s="6"/>
      <c r="AA2281" s="7"/>
      <c r="AB2281" s="7"/>
      <c r="AC2281" s="7"/>
      <c r="AD2281" s="6"/>
      <c r="AE2281" s="8"/>
      <c r="AF2281" s="6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</row>
    <row r="2282" spans="1:212" x14ac:dyDescent="0.2">
      <c r="A2282" s="77"/>
      <c r="B2282" s="12"/>
      <c r="C2282" s="11"/>
      <c r="D2282" s="10"/>
      <c r="E2282" s="11"/>
      <c r="F2282" s="11"/>
      <c r="G2282" s="11"/>
      <c r="H2282" s="11"/>
      <c r="I2282" s="10"/>
      <c r="J2282" s="5"/>
      <c r="K2282" s="3"/>
      <c r="L2282" s="13"/>
      <c r="M2282" s="9"/>
      <c r="N2282" s="9"/>
      <c r="O2282" s="13"/>
      <c r="P2282" s="11"/>
      <c r="Q2282" s="2"/>
      <c r="R2282" s="4"/>
      <c r="S2282" s="5"/>
      <c r="T2282" s="7"/>
      <c r="U2282" s="6"/>
      <c r="V2282" s="6"/>
      <c r="W2282" s="6"/>
      <c r="X2282" s="7"/>
      <c r="Y2282" s="1"/>
      <c r="Z2282" s="6"/>
      <c r="AA2282" s="7"/>
      <c r="AB2282" s="7"/>
      <c r="AC2282" s="7"/>
      <c r="AD2282" s="6"/>
      <c r="AE2282" s="8"/>
      <c r="AF2282" s="6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</row>
    <row r="2283" spans="1:212" x14ac:dyDescent="0.2">
      <c r="A2283" s="77"/>
      <c r="B2283" s="12"/>
      <c r="C2283" s="11"/>
      <c r="D2283" s="10"/>
      <c r="E2283" s="11"/>
      <c r="F2283" s="11"/>
      <c r="G2283" s="11"/>
      <c r="H2283" s="11"/>
      <c r="I2283" s="10"/>
      <c r="J2283" s="5"/>
      <c r="K2283" s="3"/>
      <c r="L2283" s="13"/>
      <c r="M2283" s="9"/>
      <c r="N2283" s="9"/>
      <c r="O2283" s="13"/>
      <c r="P2283" s="11"/>
      <c r="Q2283" s="2"/>
      <c r="R2283" s="4"/>
      <c r="S2283" s="5"/>
      <c r="T2283" s="7"/>
      <c r="U2283" s="6"/>
      <c r="V2283" s="6"/>
      <c r="W2283" s="6"/>
      <c r="X2283" s="7"/>
      <c r="Y2283" s="1"/>
      <c r="Z2283" s="6"/>
      <c r="AA2283" s="7"/>
      <c r="AB2283" s="7"/>
      <c r="AC2283" s="7"/>
      <c r="AD2283" s="6"/>
      <c r="AE2283" s="8"/>
      <c r="AF2283" s="6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</row>
    <row r="2284" spans="1:212" x14ac:dyDescent="0.2">
      <c r="A2284" s="77"/>
      <c r="B2284" s="12"/>
      <c r="C2284" s="11"/>
      <c r="D2284" s="10"/>
      <c r="E2284" s="11"/>
      <c r="F2284" s="11"/>
      <c r="G2284" s="11"/>
      <c r="H2284" s="11"/>
      <c r="I2284" s="10"/>
      <c r="J2284" s="5"/>
      <c r="K2284" s="3"/>
      <c r="L2284" s="13"/>
      <c r="M2284" s="9"/>
      <c r="N2284" s="9"/>
      <c r="O2284" s="13"/>
      <c r="P2284" s="11"/>
      <c r="Q2284" s="2"/>
      <c r="R2284" s="4"/>
      <c r="S2284" s="5"/>
      <c r="T2284" s="7"/>
      <c r="U2284" s="6"/>
      <c r="V2284" s="6"/>
      <c r="W2284" s="6"/>
      <c r="X2284" s="7"/>
      <c r="Y2284" s="1"/>
      <c r="Z2284" s="6"/>
      <c r="AA2284" s="7"/>
      <c r="AB2284" s="7"/>
      <c r="AC2284" s="7"/>
      <c r="AD2284" s="6"/>
      <c r="AE2284" s="8"/>
      <c r="AF2284" s="6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</row>
    <row r="2285" spans="1:212" x14ac:dyDescent="0.2">
      <c r="A2285" s="77"/>
      <c r="B2285" s="12"/>
      <c r="C2285" s="11"/>
      <c r="D2285" s="10"/>
      <c r="E2285" s="11"/>
      <c r="F2285" s="11"/>
      <c r="G2285" s="11"/>
      <c r="H2285" s="11"/>
      <c r="I2285" s="10"/>
      <c r="J2285" s="5"/>
      <c r="K2285" s="3"/>
      <c r="L2285" s="13"/>
      <c r="M2285" s="9"/>
      <c r="N2285" s="9"/>
      <c r="O2285" s="13"/>
      <c r="P2285" s="11"/>
      <c r="Q2285" s="2"/>
      <c r="R2285" s="4"/>
      <c r="S2285" s="5"/>
      <c r="T2285" s="7"/>
      <c r="U2285" s="6"/>
      <c r="V2285" s="6"/>
      <c r="W2285" s="6"/>
      <c r="X2285" s="7"/>
      <c r="Y2285" s="1"/>
      <c r="Z2285" s="6"/>
      <c r="AA2285" s="7"/>
      <c r="AB2285" s="7"/>
      <c r="AC2285" s="7"/>
      <c r="AD2285" s="6"/>
      <c r="AE2285" s="8"/>
      <c r="AF2285" s="6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</row>
    <row r="2286" spans="1:212" x14ac:dyDescent="0.2">
      <c r="A2286" s="77"/>
      <c r="B2286" s="12"/>
      <c r="C2286" s="11"/>
      <c r="D2286" s="10"/>
      <c r="E2286" s="11"/>
      <c r="F2286" s="11"/>
      <c r="G2286" s="11"/>
      <c r="H2286" s="11"/>
      <c r="I2286" s="10"/>
      <c r="J2286" s="5"/>
      <c r="K2286" s="3"/>
      <c r="L2286" s="13"/>
      <c r="M2286" s="9"/>
      <c r="N2286" s="9"/>
      <c r="O2286" s="13"/>
      <c r="P2286" s="11"/>
      <c r="Q2286" s="2"/>
      <c r="R2286" s="4"/>
      <c r="S2286" s="5"/>
      <c r="T2286" s="7"/>
      <c r="U2286" s="6"/>
      <c r="V2286" s="6"/>
      <c r="W2286" s="6"/>
      <c r="X2286" s="7"/>
      <c r="Y2286" s="1"/>
      <c r="Z2286" s="6"/>
      <c r="AA2286" s="7"/>
      <c r="AB2286" s="7"/>
      <c r="AC2286" s="7"/>
      <c r="AD2286" s="6"/>
      <c r="AE2286" s="8"/>
      <c r="AF2286" s="6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</row>
    <row r="2287" spans="1:212" x14ac:dyDescent="0.2">
      <c r="A2287" s="77"/>
      <c r="B2287" s="12"/>
      <c r="C2287" s="11"/>
      <c r="D2287" s="10"/>
      <c r="E2287" s="11"/>
      <c r="F2287" s="11"/>
      <c r="G2287" s="11"/>
      <c r="H2287" s="11"/>
      <c r="I2287" s="10"/>
      <c r="J2287" s="5"/>
      <c r="K2287" s="3"/>
      <c r="L2287" s="13"/>
      <c r="M2287" s="9"/>
      <c r="N2287" s="9"/>
      <c r="O2287" s="13"/>
      <c r="P2287" s="11"/>
      <c r="Q2287" s="2"/>
      <c r="R2287" s="4"/>
      <c r="S2287" s="5"/>
      <c r="T2287" s="7"/>
      <c r="U2287" s="6"/>
      <c r="V2287" s="6"/>
      <c r="W2287" s="6"/>
      <c r="X2287" s="7"/>
      <c r="Y2287" s="1"/>
      <c r="Z2287" s="6"/>
      <c r="AA2287" s="7"/>
      <c r="AB2287" s="7"/>
      <c r="AC2287" s="7"/>
      <c r="AD2287" s="6"/>
      <c r="AE2287" s="8"/>
      <c r="AF2287" s="6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</row>
    <row r="2288" spans="1:212" x14ac:dyDescent="0.2">
      <c r="A2288" s="77"/>
      <c r="B2288" s="12"/>
      <c r="C2288" s="11"/>
      <c r="D2288" s="10"/>
      <c r="E2288" s="11"/>
      <c r="F2288" s="11"/>
      <c r="G2288" s="11"/>
      <c r="H2288" s="11"/>
      <c r="I2288" s="10"/>
      <c r="J2288" s="5"/>
      <c r="K2288" s="3"/>
      <c r="L2288" s="13"/>
      <c r="M2288" s="9"/>
      <c r="N2288" s="9"/>
      <c r="O2288" s="13"/>
      <c r="P2288" s="11"/>
      <c r="Q2288" s="2"/>
      <c r="R2288" s="4"/>
      <c r="S2288" s="5"/>
      <c r="T2288" s="7"/>
      <c r="U2288" s="6"/>
      <c r="V2288" s="6"/>
      <c r="W2288" s="6"/>
      <c r="X2288" s="7"/>
      <c r="Y2288" s="1"/>
      <c r="Z2288" s="6"/>
      <c r="AA2288" s="7"/>
      <c r="AB2288" s="7"/>
      <c r="AC2288" s="7"/>
      <c r="AD2288" s="6"/>
      <c r="AE2288" s="8"/>
      <c r="AF2288" s="6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</row>
    <row r="2289" spans="1:212" x14ac:dyDescent="0.2">
      <c r="A2289" s="77"/>
      <c r="B2289" s="12"/>
      <c r="C2289" s="11"/>
      <c r="D2289" s="10"/>
      <c r="E2289" s="11"/>
      <c r="F2289" s="11"/>
      <c r="G2289" s="11"/>
      <c r="H2289" s="11"/>
      <c r="I2289" s="10"/>
      <c r="J2289" s="5"/>
      <c r="K2289" s="3"/>
      <c r="L2289" s="13"/>
      <c r="M2289" s="9"/>
      <c r="N2289" s="9"/>
      <c r="O2289" s="13"/>
      <c r="P2289" s="11"/>
      <c r="Q2289" s="2"/>
      <c r="R2289" s="4"/>
      <c r="S2289" s="5"/>
      <c r="T2289" s="7"/>
      <c r="U2289" s="6"/>
      <c r="V2289" s="6"/>
      <c r="W2289" s="6"/>
      <c r="X2289" s="7"/>
      <c r="Y2289" s="1"/>
      <c r="Z2289" s="6"/>
      <c r="AA2289" s="7"/>
      <c r="AB2289" s="7"/>
      <c r="AC2289" s="7"/>
      <c r="AD2289" s="6"/>
      <c r="AE2289" s="8"/>
      <c r="AF2289" s="6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</row>
    <row r="2290" spans="1:212" x14ac:dyDescent="0.2">
      <c r="A2290" s="77"/>
      <c r="B2290" s="12"/>
      <c r="C2290" s="11"/>
      <c r="D2290" s="10"/>
      <c r="E2290" s="11"/>
      <c r="F2290" s="11"/>
      <c r="G2290" s="11"/>
      <c r="H2290" s="11"/>
      <c r="I2290" s="10"/>
      <c r="J2290" s="5"/>
      <c r="K2290" s="3"/>
      <c r="L2290" s="13"/>
      <c r="M2290" s="9"/>
      <c r="N2290" s="9"/>
      <c r="O2290" s="13"/>
      <c r="P2290" s="11"/>
      <c r="Q2290" s="2"/>
      <c r="R2290" s="4"/>
      <c r="S2290" s="5"/>
      <c r="T2290" s="7"/>
      <c r="U2290" s="6"/>
      <c r="V2290" s="6"/>
      <c r="W2290" s="6"/>
      <c r="X2290" s="7"/>
      <c r="Y2290" s="1"/>
      <c r="Z2290" s="6"/>
      <c r="AA2290" s="7"/>
      <c r="AB2290" s="7"/>
      <c r="AC2290" s="7"/>
      <c r="AD2290" s="6"/>
      <c r="AE2290" s="8"/>
      <c r="AF2290" s="6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</row>
    <row r="2291" spans="1:212" x14ac:dyDescent="0.2">
      <c r="A2291" s="77"/>
      <c r="B2291" s="12"/>
      <c r="C2291" s="11"/>
      <c r="D2291" s="10"/>
      <c r="E2291" s="11"/>
      <c r="F2291" s="11"/>
      <c r="G2291" s="11"/>
      <c r="H2291" s="11"/>
      <c r="I2291" s="10"/>
      <c r="J2291" s="5"/>
      <c r="K2291" s="3"/>
      <c r="L2291" s="13"/>
      <c r="M2291" s="9"/>
      <c r="N2291" s="9"/>
      <c r="O2291" s="13"/>
      <c r="P2291" s="11"/>
      <c r="Q2291" s="2"/>
      <c r="R2291" s="4"/>
      <c r="S2291" s="5"/>
      <c r="T2291" s="7"/>
      <c r="U2291" s="6"/>
      <c r="V2291" s="6"/>
      <c r="W2291" s="6"/>
      <c r="X2291" s="7"/>
      <c r="Y2291" s="1"/>
      <c r="Z2291" s="6"/>
      <c r="AA2291" s="7"/>
      <c r="AB2291" s="7"/>
      <c r="AC2291" s="7"/>
      <c r="AD2291" s="6"/>
      <c r="AE2291" s="8"/>
      <c r="AF2291" s="6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</row>
    <row r="2292" spans="1:212" x14ac:dyDescent="0.2">
      <c r="A2292" s="77"/>
      <c r="B2292" s="12"/>
      <c r="C2292" s="11"/>
      <c r="D2292" s="10"/>
      <c r="E2292" s="11"/>
      <c r="F2292" s="11"/>
      <c r="G2292" s="11"/>
      <c r="H2292" s="11"/>
      <c r="I2292" s="10"/>
      <c r="J2292" s="5"/>
      <c r="K2292" s="3"/>
      <c r="L2292" s="13"/>
      <c r="M2292" s="9"/>
      <c r="N2292" s="9"/>
      <c r="O2292" s="13"/>
      <c r="P2292" s="11"/>
      <c r="Q2292" s="2"/>
      <c r="R2292" s="4"/>
      <c r="S2292" s="5"/>
      <c r="T2292" s="7"/>
      <c r="U2292" s="6"/>
      <c r="V2292" s="6"/>
      <c r="W2292" s="6"/>
      <c r="X2292" s="7"/>
      <c r="Y2292" s="1"/>
      <c r="Z2292" s="6"/>
      <c r="AA2292" s="7"/>
      <c r="AB2292" s="7"/>
      <c r="AC2292" s="7"/>
      <c r="AD2292" s="6"/>
      <c r="AE2292" s="8"/>
      <c r="AF2292" s="6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  <c r="HB2292" s="1"/>
      <c r="HC2292" s="1"/>
      <c r="HD2292" s="1"/>
    </row>
    <row r="2293" spans="1:212" x14ac:dyDescent="0.2">
      <c r="A2293" s="77"/>
      <c r="B2293" s="12"/>
      <c r="C2293" s="11"/>
      <c r="D2293" s="10"/>
      <c r="E2293" s="11"/>
      <c r="F2293" s="11"/>
      <c r="G2293" s="11"/>
      <c r="H2293" s="11"/>
      <c r="I2293" s="10"/>
      <c r="J2293" s="5"/>
      <c r="K2293" s="3"/>
      <c r="L2293" s="13"/>
      <c r="M2293" s="9"/>
      <c r="N2293" s="9"/>
      <c r="O2293" s="13"/>
      <c r="P2293" s="11"/>
      <c r="Q2293" s="2"/>
      <c r="R2293" s="4"/>
      <c r="S2293" s="5"/>
      <c r="T2293" s="7"/>
      <c r="U2293" s="6"/>
      <c r="V2293" s="6"/>
      <c r="W2293" s="6"/>
      <c r="X2293" s="7"/>
      <c r="Y2293" s="1"/>
      <c r="Z2293" s="6"/>
      <c r="AA2293" s="7"/>
      <c r="AB2293" s="7"/>
      <c r="AC2293" s="7"/>
      <c r="AD2293" s="6"/>
      <c r="AE2293" s="8"/>
      <c r="AF2293" s="6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</row>
    <row r="2294" spans="1:212" x14ac:dyDescent="0.2">
      <c r="A2294" s="77"/>
      <c r="B2294" s="12"/>
      <c r="C2294" s="11"/>
      <c r="D2294" s="10"/>
      <c r="E2294" s="11"/>
      <c r="F2294" s="11"/>
      <c r="G2294" s="11"/>
      <c r="H2294" s="11"/>
      <c r="I2294" s="10"/>
      <c r="J2294" s="5"/>
      <c r="K2294" s="3"/>
      <c r="L2294" s="13"/>
      <c r="M2294" s="9"/>
      <c r="N2294" s="9"/>
      <c r="O2294" s="13"/>
      <c r="P2294" s="11"/>
      <c r="Q2294" s="2"/>
      <c r="R2294" s="4"/>
      <c r="S2294" s="5"/>
      <c r="T2294" s="7"/>
      <c r="U2294" s="6"/>
      <c r="V2294" s="6"/>
      <c r="W2294" s="6"/>
      <c r="X2294" s="7"/>
      <c r="Y2294" s="1"/>
      <c r="Z2294" s="6"/>
      <c r="AA2294" s="7"/>
      <c r="AB2294" s="7"/>
      <c r="AC2294" s="7"/>
      <c r="AD2294" s="6"/>
      <c r="AE2294" s="8"/>
      <c r="AF2294" s="6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</row>
    <row r="2295" spans="1:212" x14ac:dyDescent="0.2">
      <c r="A2295" s="77"/>
      <c r="B2295" s="12"/>
      <c r="C2295" s="11"/>
      <c r="D2295" s="10"/>
      <c r="E2295" s="11"/>
      <c r="F2295" s="11"/>
      <c r="G2295" s="11"/>
      <c r="H2295" s="11"/>
      <c r="I2295" s="10"/>
      <c r="J2295" s="5"/>
      <c r="K2295" s="3"/>
      <c r="L2295" s="13"/>
      <c r="M2295" s="9"/>
      <c r="N2295" s="9"/>
      <c r="O2295" s="13"/>
      <c r="P2295" s="11"/>
      <c r="Q2295" s="2"/>
      <c r="R2295" s="4"/>
      <c r="S2295" s="5"/>
      <c r="T2295" s="7"/>
      <c r="U2295" s="6"/>
      <c r="V2295" s="6"/>
      <c r="W2295" s="6"/>
      <c r="X2295" s="7"/>
      <c r="Y2295" s="1"/>
      <c r="Z2295" s="6"/>
      <c r="AA2295" s="7"/>
      <c r="AB2295" s="7"/>
      <c r="AC2295" s="7"/>
      <c r="AD2295" s="6"/>
      <c r="AE2295" s="8"/>
      <c r="AF2295" s="6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</row>
    <row r="2296" spans="1:212" x14ac:dyDescent="0.2">
      <c r="A2296" s="77"/>
      <c r="B2296" s="12"/>
      <c r="C2296" s="11"/>
      <c r="D2296" s="10"/>
      <c r="E2296" s="11"/>
      <c r="F2296" s="11"/>
      <c r="G2296" s="11"/>
      <c r="H2296" s="11"/>
      <c r="I2296" s="10"/>
      <c r="J2296" s="5"/>
      <c r="K2296" s="3"/>
      <c r="L2296" s="13"/>
      <c r="M2296" s="9"/>
      <c r="N2296" s="9"/>
      <c r="O2296" s="13"/>
      <c r="P2296" s="11"/>
      <c r="Q2296" s="2"/>
      <c r="R2296" s="4"/>
      <c r="S2296" s="5"/>
      <c r="T2296" s="7"/>
      <c r="U2296" s="6"/>
      <c r="V2296" s="6"/>
      <c r="W2296" s="6"/>
      <c r="X2296" s="7"/>
      <c r="Y2296" s="1"/>
      <c r="Z2296" s="6"/>
      <c r="AA2296" s="7"/>
      <c r="AB2296" s="7"/>
      <c r="AC2296" s="7"/>
      <c r="AD2296" s="6"/>
      <c r="AE2296" s="8"/>
      <c r="AF2296" s="6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  <c r="HB2296" s="1"/>
      <c r="HC2296" s="1"/>
      <c r="HD2296" s="1"/>
    </row>
    <row r="2297" spans="1:212" x14ac:dyDescent="0.2">
      <c r="A2297" s="77"/>
      <c r="B2297" s="12"/>
      <c r="C2297" s="11"/>
      <c r="D2297" s="10"/>
      <c r="E2297" s="11"/>
      <c r="F2297" s="11"/>
      <c r="G2297" s="11"/>
      <c r="H2297" s="11"/>
      <c r="I2297" s="10"/>
      <c r="J2297" s="5"/>
      <c r="K2297" s="3"/>
      <c r="L2297" s="13"/>
      <c r="M2297" s="9"/>
      <c r="N2297" s="9"/>
      <c r="O2297" s="13"/>
      <c r="P2297" s="11"/>
      <c r="Q2297" s="2"/>
      <c r="R2297" s="4"/>
      <c r="S2297" s="5"/>
      <c r="T2297" s="7"/>
      <c r="U2297" s="6"/>
      <c r="V2297" s="6"/>
      <c r="W2297" s="6"/>
      <c r="X2297" s="7"/>
      <c r="Y2297" s="1"/>
      <c r="Z2297" s="6"/>
      <c r="AA2297" s="7"/>
      <c r="AB2297" s="7"/>
      <c r="AC2297" s="7"/>
      <c r="AD2297" s="6"/>
      <c r="AE2297" s="8"/>
      <c r="AF2297" s="6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</row>
    <row r="2298" spans="1:212" x14ac:dyDescent="0.2">
      <c r="A2298" s="77"/>
      <c r="B2298" s="12"/>
      <c r="C2298" s="11"/>
      <c r="D2298" s="10"/>
      <c r="E2298" s="11"/>
      <c r="F2298" s="11"/>
      <c r="G2298" s="11"/>
      <c r="H2298" s="11"/>
      <c r="I2298" s="10"/>
      <c r="J2298" s="5"/>
      <c r="K2298" s="3"/>
      <c r="L2298" s="13"/>
      <c r="M2298" s="9"/>
      <c r="N2298" s="9"/>
      <c r="O2298" s="13"/>
      <c r="P2298" s="11"/>
      <c r="Q2298" s="2"/>
      <c r="R2298" s="4"/>
      <c r="S2298" s="5"/>
      <c r="T2298" s="7"/>
      <c r="U2298" s="6"/>
      <c r="V2298" s="6"/>
      <c r="W2298" s="6"/>
      <c r="X2298" s="7"/>
      <c r="Y2298" s="1"/>
      <c r="Z2298" s="6"/>
      <c r="AA2298" s="7"/>
      <c r="AB2298" s="7"/>
      <c r="AC2298" s="7"/>
      <c r="AD2298" s="6"/>
      <c r="AE2298" s="8"/>
      <c r="AF2298" s="6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</row>
    <row r="2299" spans="1:212" x14ac:dyDescent="0.2">
      <c r="A2299" s="77"/>
      <c r="B2299" s="12"/>
      <c r="C2299" s="11"/>
      <c r="D2299" s="10"/>
      <c r="E2299" s="11"/>
      <c r="F2299" s="11"/>
      <c r="G2299" s="11"/>
      <c r="H2299" s="11"/>
      <c r="I2299" s="10"/>
      <c r="J2299" s="5"/>
      <c r="K2299" s="3"/>
      <c r="L2299" s="13"/>
      <c r="M2299" s="9"/>
      <c r="N2299" s="9"/>
      <c r="O2299" s="13"/>
      <c r="P2299" s="11"/>
      <c r="Q2299" s="2"/>
      <c r="R2299" s="4"/>
      <c r="S2299" s="5"/>
      <c r="T2299" s="7"/>
      <c r="U2299" s="6"/>
      <c r="V2299" s="6"/>
      <c r="W2299" s="6"/>
      <c r="X2299" s="7"/>
      <c r="Y2299" s="1"/>
      <c r="Z2299" s="6"/>
      <c r="AA2299" s="7"/>
      <c r="AB2299" s="7"/>
      <c r="AC2299" s="7"/>
      <c r="AD2299" s="6"/>
      <c r="AE2299" s="8"/>
      <c r="AF2299" s="6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  <c r="HB2299" s="1"/>
      <c r="HC2299" s="1"/>
      <c r="HD2299" s="1"/>
    </row>
    <row r="2300" spans="1:212" x14ac:dyDescent="0.2">
      <c r="A2300" s="77"/>
      <c r="B2300" s="12"/>
      <c r="C2300" s="11"/>
      <c r="D2300" s="10"/>
      <c r="E2300" s="11"/>
      <c r="F2300" s="11"/>
      <c r="G2300" s="11"/>
      <c r="H2300" s="11"/>
      <c r="I2300" s="10"/>
      <c r="J2300" s="5"/>
      <c r="K2300" s="3"/>
      <c r="L2300" s="13"/>
      <c r="M2300" s="9"/>
      <c r="N2300" s="9"/>
      <c r="O2300" s="13"/>
      <c r="P2300" s="11"/>
      <c r="Q2300" s="2"/>
      <c r="R2300" s="4"/>
      <c r="S2300" s="5"/>
      <c r="T2300" s="7"/>
      <c r="U2300" s="6"/>
      <c r="V2300" s="6"/>
      <c r="W2300" s="6"/>
      <c r="X2300" s="7"/>
      <c r="Y2300" s="1"/>
      <c r="Z2300" s="6"/>
      <c r="AA2300" s="7"/>
      <c r="AB2300" s="7"/>
      <c r="AC2300" s="7"/>
      <c r="AD2300" s="6"/>
      <c r="AE2300" s="8"/>
      <c r="AF2300" s="6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</row>
    <row r="2301" spans="1:212" x14ac:dyDescent="0.2">
      <c r="A2301" s="77"/>
      <c r="B2301" s="12"/>
      <c r="C2301" s="11"/>
      <c r="D2301" s="10"/>
      <c r="E2301" s="11"/>
      <c r="F2301" s="11"/>
      <c r="G2301" s="11"/>
      <c r="H2301" s="11"/>
      <c r="I2301" s="10"/>
      <c r="J2301" s="5"/>
      <c r="K2301" s="3"/>
      <c r="L2301" s="13"/>
      <c r="M2301" s="9"/>
      <c r="N2301" s="9"/>
      <c r="O2301" s="13"/>
      <c r="P2301" s="11"/>
      <c r="Q2301" s="2"/>
      <c r="R2301" s="4"/>
      <c r="S2301" s="5"/>
      <c r="T2301" s="7"/>
      <c r="U2301" s="6"/>
      <c r="V2301" s="6"/>
      <c r="W2301" s="6"/>
      <c r="X2301" s="7"/>
      <c r="Y2301" s="1"/>
      <c r="Z2301" s="6"/>
      <c r="AA2301" s="7"/>
      <c r="AB2301" s="7"/>
      <c r="AC2301" s="7"/>
      <c r="AD2301" s="6"/>
      <c r="AE2301" s="8"/>
      <c r="AF2301" s="6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</row>
    <row r="2302" spans="1:212" x14ac:dyDescent="0.2">
      <c r="A2302" s="77"/>
      <c r="B2302" s="12"/>
      <c r="C2302" s="11"/>
      <c r="D2302" s="10"/>
      <c r="E2302" s="11"/>
      <c r="F2302" s="11"/>
      <c r="G2302" s="11"/>
      <c r="H2302" s="11"/>
      <c r="I2302" s="10"/>
      <c r="J2302" s="5"/>
      <c r="K2302" s="3"/>
      <c r="L2302" s="13"/>
      <c r="M2302" s="9"/>
      <c r="N2302" s="9"/>
      <c r="O2302" s="13"/>
      <c r="P2302" s="11"/>
      <c r="Q2302" s="2"/>
      <c r="R2302" s="4"/>
      <c r="S2302" s="5"/>
      <c r="T2302" s="7"/>
      <c r="U2302" s="6"/>
      <c r="V2302" s="6"/>
      <c r="W2302" s="6"/>
      <c r="X2302" s="7"/>
      <c r="Y2302" s="1"/>
      <c r="Z2302" s="6"/>
      <c r="AA2302" s="7"/>
      <c r="AB2302" s="7"/>
      <c r="AC2302" s="7"/>
      <c r="AD2302" s="6"/>
      <c r="AE2302" s="8"/>
      <c r="AF2302" s="6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</row>
    <row r="2303" spans="1:212" x14ac:dyDescent="0.2">
      <c r="A2303" s="77"/>
      <c r="B2303" s="12"/>
      <c r="C2303" s="11"/>
      <c r="D2303" s="10"/>
      <c r="E2303" s="11"/>
      <c r="F2303" s="11"/>
      <c r="G2303" s="11"/>
      <c r="H2303" s="11"/>
      <c r="I2303" s="10"/>
      <c r="J2303" s="5"/>
      <c r="K2303" s="3"/>
      <c r="L2303" s="13"/>
      <c r="M2303" s="9"/>
      <c r="N2303" s="9"/>
      <c r="O2303" s="13"/>
      <c r="P2303" s="11"/>
      <c r="Q2303" s="2"/>
      <c r="R2303" s="4"/>
      <c r="S2303" s="5"/>
      <c r="T2303" s="7"/>
      <c r="U2303" s="6"/>
      <c r="V2303" s="6"/>
      <c r="W2303" s="6"/>
      <c r="X2303" s="7"/>
      <c r="Y2303" s="1"/>
      <c r="Z2303" s="6"/>
      <c r="AA2303" s="7"/>
      <c r="AB2303" s="7"/>
      <c r="AC2303" s="7"/>
      <c r="AD2303" s="6"/>
      <c r="AE2303" s="8"/>
      <c r="AF2303" s="6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</row>
    <row r="2304" spans="1:212" x14ac:dyDescent="0.2">
      <c r="A2304" s="77"/>
      <c r="B2304" s="12"/>
      <c r="C2304" s="11"/>
      <c r="D2304" s="10"/>
      <c r="E2304" s="11"/>
      <c r="F2304" s="11"/>
      <c r="G2304" s="11"/>
      <c r="H2304" s="11"/>
      <c r="I2304" s="10"/>
      <c r="J2304" s="5"/>
      <c r="K2304" s="3"/>
      <c r="L2304" s="13"/>
      <c r="M2304" s="9"/>
      <c r="N2304" s="9"/>
      <c r="O2304" s="13"/>
      <c r="P2304" s="11"/>
      <c r="Q2304" s="2"/>
      <c r="R2304" s="4"/>
      <c r="S2304" s="5"/>
      <c r="T2304" s="7"/>
      <c r="U2304" s="6"/>
      <c r="V2304" s="6"/>
      <c r="W2304" s="6"/>
      <c r="X2304" s="7"/>
      <c r="Y2304" s="1"/>
      <c r="Z2304" s="6"/>
      <c r="AA2304" s="7"/>
      <c r="AB2304" s="7"/>
      <c r="AC2304" s="7"/>
      <c r="AD2304" s="6"/>
      <c r="AE2304" s="8"/>
      <c r="AF2304" s="6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</row>
    <row r="2305" spans="1:212" x14ac:dyDescent="0.2">
      <c r="A2305" s="77"/>
      <c r="B2305" s="12"/>
      <c r="C2305" s="11"/>
      <c r="D2305" s="10"/>
      <c r="E2305" s="11"/>
      <c r="F2305" s="11"/>
      <c r="G2305" s="11"/>
      <c r="H2305" s="11"/>
      <c r="I2305" s="10"/>
      <c r="J2305" s="5"/>
      <c r="K2305" s="3"/>
      <c r="L2305" s="13"/>
      <c r="M2305" s="9"/>
      <c r="N2305" s="9"/>
      <c r="O2305" s="13"/>
      <c r="P2305" s="11"/>
      <c r="Q2305" s="2"/>
      <c r="R2305" s="4"/>
      <c r="S2305" s="5"/>
      <c r="T2305" s="7"/>
      <c r="U2305" s="6"/>
      <c r="V2305" s="6"/>
      <c r="W2305" s="6"/>
      <c r="X2305" s="7"/>
      <c r="Y2305" s="1"/>
      <c r="Z2305" s="6"/>
      <c r="AA2305" s="7"/>
      <c r="AB2305" s="7"/>
      <c r="AC2305" s="7"/>
      <c r="AD2305" s="6"/>
      <c r="AE2305" s="8"/>
      <c r="AF2305" s="6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</row>
    <row r="2306" spans="1:212" x14ac:dyDescent="0.2">
      <c r="A2306" s="77"/>
      <c r="B2306" s="12"/>
      <c r="C2306" s="11"/>
      <c r="D2306" s="10"/>
      <c r="E2306" s="11"/>
      <c r="F2306" s="11"/>
      <c r="G2306" s="11"/>
      <c r="H2306" s="11"/>
      <c r="I2306" s="10"/>
      <c r="J2306" s="5"/>
      <c r="K2306" s="3"/>
      <c r="L2306" s="13"/>
      <c r="M2306" s="9"/>
      <c r="N2306" s="9"/>
      <c r="O2306" s="13"/>
      <c r="P2306" s="11"/>
      <c r="Q2306" s="2"/>
      <c r="R2306" s="4"/>
      <c r="S2306" s="5"/>
      <c r="T2306" s="7"/>
      <c r="U2306" s="6"/>
      <c r="V2306" s="6"/>
      <c r="W2306" s="6"/>
      <c r="X2306" s="7"/>
      <c r="Y2306" s="1"/>
      <c r="Z2306" s="6"/>
      <c r="AA2306" s="7"/>
      <c r="AB2306" s="7"/>
      <c r="AC2306" s="7"/>
      <c r="AD2306" s="6"/>
      <c r="AE2306" s="8"/>
      <c r="AF2306" s="6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</row>
    <row r="2307" spans="1:212" x14ac:dyDescent="0.2">
      <c r="A2307" s="77"/>
      <c r="B2307" s="12"/>
      <c r="C2307" s="11"/>
      <c r="D2307" s="10"/>
      <c r="E2307" s="11"/>
      <c r="F2307" s="11"/>
      <c r="G2307" s="11"/>
      <c r="H2307" s="11"/>
      <c r="I2307" s="10"/>
      <c r="J2307" s="5"/>
      <c r="K2307" s="3"/>
      <c r="L2307" s="13"/>
      <c r="M2307" s="9"/>
      <c r="N2307" s="9"/>
      <c r="O2307" s="13"/>
      <c r="P2307" s="11"/>
      <c r="Q2307" s="2"/>
      <c r="R2307" s="4"/>
      <c r="S2307" s="5"/>
      <c r="T2307" s="7"/>
      <c r="U2307" s="6"/>
      <c r="V2307" s="6"/>
      <c r="W2307" s="6"/>
      <c r="X2307" s="7"/>
      <c r="Y2307" s="1"/>
      <c r="Z2307" s="6"/>
      <c r="AA2307" s="7"/>
      <c r="AB2307" s="7"/>
      <c r="AC2307" s="7"/>
      <c r="AD2307" s="6"/>
      <c r="AE2307" s="8"/>
      <c r="AF2307" s="6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  <c r="HB2307" s="1"/>
      <c r="HC2307" s="1"/>
      <c r="HD2307" s="1"/>
    </row>
    <row r="2308" spans="1:212" x14ac:dyDescent="0.2">
      <c r="A2308" s="77"/>
      <c r="B2308" s="12"/>
      <c r="C2308" s="11"/>
      <c r="D2308" s="10"/>
      <c r="E2308" s="11"/>
      <c r="F2308" s="11"/>
      <c r="G2308" s="11"/>
      <c r="H2308" s="11"/>
      <c r="I2308" s="10"/>
      <c r="J2308" s="5"/>
      <c r="K2308" s="3"/>
      <c r="L2308" s="13"/>
      <c r="M2308" s="9"/>
      <c r="N2308" s="9"/>
      <c r="O2308" s="13"/>
      <c r="P2308" s="11"/>
      <c r="Q2308" s="2"/>
      <c r="R2308" s="4"/>
      <c r="S2308" s="5"/>
      <c r="T2308" s="7"/>
      <c r="U2308" s="6"/>
      <c r="V2308" s="6"/>
      <c r="W2308" s="6"/>
      <c r="X2308" s="7"/>
      <c r="Y2308" s="1"/>
      <c r="Z2308" s="6"/>
      <c r="AA2308" s="7"/>
      <c r="AB2308" s="7"/>
      <c r="AC2308" s="7"/>
      <c r="AD2308" s="6"/>
      <c r="AE2308" s="8"/>
      <c r="AF2308" s="6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  <c r="HB2308" s="1"/>
      <c r="HC2308" s="1"/>
      <c r="HD2308" s="1"/>
    </row>
    <row r="2309" spans="1:212" x14ac:dyDescent="0.2">
      <c r="A2309" s="77"/>
      <c r="B2309" s="12"/>
      <c r="C2309" s="11"/>
      <c r="D2309" s="10"/>
      <c r="E2309" s="11"/>
      <c r="F2309" s="11"/>
      <c r="G2309" s="11"/>
      <c r="H2309" s="11"/>
      <c r="I2309" s="10"/>
      <c r="J2309" s="5"/>
      <c r="K2309" s="3"/>
      <c r="L2309" s="13"/>
      <c r="M2309" s="9"/>
      <c r="N2309" s="9"/>
      <c r="O2309" s="13"/>
      <c r="P2309" s="11"/>
      <c r="Q2309" s="2"/>
      <c r="R2309" s="4"/>
      <c r="S2309" s="5"/>
      <c r="T2309" s="7"/>
      <c r="U2309" s="6"/>
      <c r="V2309" s="6"/>
      <c r="W2309" s="6"/>
      <c r="X2309" s="7"/>
      <c r="Y2309" s="1"/>
      <c r="Z2309" s="6"/>
      <c r="AA2309" s="7"/>
      <c r="AB2309" s="7"/>
      <c r="AC2309" s="7"/>
      <c r="AD2309" s="6"/>
      <c r="AE2309" s="8"/>
      <c r="AF2309" s="6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</row>
    <row r="2310" spans="1:212" x14ac:dyDescent="0.2">
      <c r="A2310" s="77"/>
      <c r="B2310" s="12"/>
      <c r="C2310" s="11"/>
      <c r="D2310" s="10"/>
      <c r="E2310" s="11"/>
      <c r="F2310" s="11"/>
      <c r="G2310" s="11"/>
      <c r="H2310" s="11"/>
      <c r="I2310" s="10"/>
      <c r="J2310" s="5"/>
      <c r="K2310" s="3"/>
      <c r="L2310" s="13"/>
      <c r="M2310" s="9"/>
      <c r="N2310" s="9"/>
      <c r="O2310" s="13"/>
      <c r="P2310" s="11"/>
      <c r="Q2310" s="2"/>
      <c r="R2310" s="4"/>
      <c r="S2310" s="5"/>
      <c r="T2310" s="7"/>
      <c r="U2310" s="6"/>
      <c r="V2310" s="6"/>
      <c r="W2310" s="6"/>
      <c r="X2310" s="7"/>
      <c r="Y2310" s="1"/>
      <c r="Z2310" s="6"/>
      <c r="AA2310" s="7"/>
      <c r="AB2310" s="7"/>
      <c r="AC2310" s="7"/>
      <c r="AD2310" s="6"/>
      <c r="AE2310" s="8"/>
      <c r="AF2310" s="6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  <c r="HA2310" s="1"/>
      <c r="HB2310" s="1"/>
      <c r="HC2310" s="1"/>
      <c r="HD2310" s="1"/>
    </row>
    <row r="2311" spans="1:212" x14ac:dyDescent="0.2">
      <c r="A2311" s="77"/>
      <c r="B2311" s="12"/>
      <c r="C2311" s="11"/>
      <c r="D2311" s="10"/>
      <c r="E2311" s="11"/>
      <c r="F2311" s="11"/>
      <c r="G2311" s="11"/>
      <c r="H2311" s="11"/>
      <c r="I2311" s="10"/>
      <c r="J2311" s="5"/>
      <c r="K2311" s="3"/>
      <c r="L2311" s="13"/>
      <c r="M2311" s="9"/>
      <c r="N2311" s="9"/>
      <c r="O2311" s="13"/>
      <c r="P2311" s="11"/>
      <c r="Q2311" s="2"/>
      <c r="R2311" s="4"/>
      <c r="S2311" s="5"/>
      <c r="T2311" s="7"/>
      <c r="U2311" s="6"/>
      <c r="V2311" s="6"/>
      <c r="W2311" s="6"/>
      <c r="X2311" s="7"/>
      <c r="Y2311" s="1"/>
      <c r="Z2311" s="6"/>
      <c r="AA2311" s="7"/>
      <c r="AB2311" s="7"/>
      <c r="AC2311" s="7"/>
      <c r="AD2311" s="6"/>
      <c r="AE2311" s="8"/>
      <c r="AF2311" s="6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</row>
    <row r="2312" spans="1:212" x14ac:dyDescent="0.2">
      <c r="A2312" s="77"/>
      <c r="B2312" s="12"/>
      <c r="C2312" s="11"/>
      <c r="D2312" s="10"/>
      <c r="E2312" s="11"/>
      <c r="F2312" s="11"/>
      <c r="G2312" s="11"/>
      <c r="H2312" s="11"/>
      <c r="I2312" s="10"/>
      <c r="J2312" s="5"/>
      <c r="K2312" s="3"/>
      <c r="L2312" s="13"/>
      <c r="M2312" s="9"/>
      <c r="N2312" s="9"/>
      <c r="O2312" s="13"/>
      <c r="P2312" s="11"/>
      <c r="Q2312" s="2"/>
      <c r="R2312" s="4"/>
      <c r="S2312" s="5"/>
      <c r="T2312" s="7"/>
      <c r="U2312" s="6"/>
      <c r="V2312" s="6"/>
      <c r="W2312" s="6"/>
      <c r="X2312" s="7"/>
      <c r="Y2312" s="1"/>
      <c r="Z2312" s="6"/>
      <c r="AA2312" s="7"/>
      <c r="AB2312" s="7"/>
      <c r="AC2312" s="7"/>
      <c r="AD2312" s="6"/>
      <c r="AE2312" s="8"/>
      <c r="AF2312" s="6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  <c r="HB2312" s="1"/>
      <c r="HC2312" s="1"/>
      <c r="HD2312" s="1"/>
    </row>
    <row r="2313" spans="1:212" x14ac:dyDescent="0.2">
      <c r="A2313" s="77"/>
      <c r="B2313" s="12"/>
      <c r="C2313" s="11"/>
      <c r="D2313" s="10"/>
      <c r="E2313" s="11"/>
      <c r="F2313" s="11"/>
      <c r="G2313" s="11"/>
      <c r="H2313" s="11"/>
      <c r="I2313" s="10"/>
      <c r="J2313" s="5"/>
      <c r="K2313" s="3"/>
      <c r="L2313" s="13"/>
      <c r="M2313" s="9"/>
      <c r="N2313" s="9"/>
      <c r="O2313" s="13"/>
      <c r="P2313" s="11"/>
      <c r="Q2313" s="2"/>
      <c r="R2313" s="4"/>
      <c r="S2313" s="5"/>
      <c r="T2313" s="7"/>
      <c r="U2313" s="6"/>
      <c r="V2313" s="6"/>
      <c r="W2313" s="6"/>
      <c r="X2313" s="7"/>
      <c r="Y2313" s="1"/>
      <c r="Z2313" s="6"/>
      <c r="AA2313" s="7"/>
      <c r="AB2313" s="7"/>
      <c r="AC2313" s="7"/>
      <c r="AD2313" s="6"/>
      <c r="AE2313" s="8"/>
      <c r="AF2313" s="6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</row>
    <row r="2314" spans="1:212" x14ac:dyDescent="0.2">
      <c r="A2314" s="77"/>
      <c r="B2314" s="12"/>
      <c r="C2314" s="11"/>
      <c r="D2314" s="10"/>
      <c r="E2314" s="11"/>
      <c r="F2314" s="11"/>
      <c r="G2314" s="11"/>
      <c r="H2314" s="11"/>
      <c r="I2314" s="10"/>
      <c r="J2314" s="5"/>
      <c r="K2314" s="3"/>
      <c r="L2314" s="13"/>
      <c r="M2314" s="9"/>
      <c r="N2314" s="9"/>
      <c r="O2314" s="13"/>
      <c r="P2314" s="11"/>
      <c r="Q2314" s="2"/>
      <c r="R2314" s="4"/>
      <c r="S2314" s="5"/>
      <c r="T2314" s="7"/>
      <c r="U2314" s="6"/>
      <c r="V2314" s="6"/>
      <c r="W2314" s="6"/>
      <c r="X2314" s="7"/>
      <c r="Y2314" s="1"/>
      <c r="Z2314" s="6"/>
      <c r="AA2314" s="7"/>
      <c r="AB2314" s="7"/>
      <c r="AC2314" s="7"/>
      <c r="AD2314" s="6"/>
      <c r="AE2314" s="8"/>
      <c r="AF2314" s="6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</row>
    <row r="2315" spans="1:212" x14ac:dyDescent="0.2">
      <c r="A2315" s="77"/>
      <c r="B2315" s="12"/>
      <c r="C2315" s="11"/>
      <c r="D2315" s="10"/>
      <c r="E2315" s="11"/>
      <c r="F2315" s="11"/>
      <c r="G2315" s="11"/>
      <c r="H2315" s="11"/>
      <c r="I2315" s="10"/>
      <c r="J2315" s="5"/>
      <c r="K2315" s="3"/>
      <c r="L2315" s="13"/>
      <c r="M2315" s="9"/>
      <c r="N2315" s="9"/>
      <c r="O2315" s="13"/>
      <c r="P2315" s="11"/>
      <c r="Q2315" s="2"/>
      <c r="R2315" s="4"/>
      <c r="S2315" s="5"/>
      <c r="T2315" s="7"/>
      <c r="U2315" s="6"/>
      <c r="V2315" s="6"/>
      <c r="W2315" s="6"/>
      <c r="X2315" s="7"/>
      <c r="Y2315" s="1"/>
      <c r="Z2315" s="6"/>
      <c r="AA2315" s="7"/>
      <c r="AB2315" s="7"/>
      <c r="AC2315" s="7"/>
      <c r="AD2315" s="6"/>
      <c r="AE2315" s="8"/>
      <c r="AF2315" s="6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  <c r="HB2315" s="1"/>
      <c r="HC2315" s="1"/>
      <c r="HD2315" s="1"/>
    </row>
    <row r="2316" spans="1:212" x14ac:dyDescent="0.2">
      <c r="A2316" s="77"/>
      <c r="B2316" s="12"/>
      <c r="C2316" s="11"/>
      <c r="D2316" s="10"/>
      <c r="E2316" s="11"/>
      <c r="F2316" s="11"/>
      <c r="G2316" s="11"/>
      <c r="H2316" s="11"/>
      <c r="I2316" s="10"/>
      <c r="J2316" s="5"/>
      <c r="K2316" s="3"/>
      <c r="L2316" s="13"/>
      <c r="M2316" s="9"/>
      <c r="N2316" s="9"/>
      <c r="O2316" s="13"/>
      <c r="P2316" s="11"/>
      <c r="Q2316" s="2"/>
      <c r="R2316" s="4"/>
      <c r="S2316" s="5"/>
      <c r="T2316" s="7"/>
      <c r="U2316" s="6"/>
      <c r="V2316" s="6"/>
      <c r="W2316" s="6"/>
      <c r="X2316" s="7"/>
      <c r="Y2316" s="1"/>
      <c r="Z2316" s="6"/>
      <c r="AA2316" s="7"/>
      <c r="AB2316" s="7"/>
      <c r="AC2316" s="7"/>
      <c r="AD2316" s="6"/>
      <c r="AE2316" s="8"/>
      <c r="AF2316" s="6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  <c r="HB2316" s="1"/>
      <c r="HC2316" s="1"/>
      <c r="HD2316" s="1"/>
    </row>
    <row r="2317" spans="1:212" x14ac:dyDescent="0.2">
      <c r="A2317" s="77"/>
      <c r="B2317" s="12"/>
      <c r="C2317" s="11"/>
      <c r="D2317" s="10"/>
      <c r="E2317" s="11"/>
      <c r="F2317" s="11"/>
      <c r="G2317" s="11"/>
      <c r="H2317" s="11"/>
      <c r="I2317" s="10"/>
      <c r="J2317" s="5"/>
      <c r="K2317" s="3"/>
      <c r="L2317" s="13"/>
      <c r="M2317" s="9"/>
      <c r="N2317" s="9"/>
      <c r="O2317" s="13"/>
      <c r="P2317" s="11"/>
      <c r="Q2317" s="2"/>
      <c r="R2317" s="4"/>
      <c r="S2317" s="5"/>
      <c r="T2317" s="7"/>
      <c r="U2317" s="6"/>
      <c r="V2317" s="6"/>
      <c r="W2317" s="6"/>
      <c r="X2317" s="7"/>
      <c r="Y2317" s="1"/>
      <c r="Z2317" s="6"/>
      <c r="AA2317" s="7"/>
      <c r="AB2317" s="7"/>
      <c r="AC2317" s="7"/>
      <c r="AD2317" s="6"/>
      <c r="AE2317" s="8"/>
      <c r="AF2317" s="6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  <c r="HB2317" s="1"/>
      <c r="HC2317" s="1"/>
      <c r="HD2317" s="1"/>
    </row>
    <row r="2318" spans="1:212" x14ac:dyDescent="0.2">
      <c r="A2318" s="77"/>
      <c r="B2318" s="12"/>
      <c r="C2318" s="11"/>
      <c r="D2318" s="10"/>
      <c r="E2318" s="11"/>
      <c r="F2318" s="11"/>
      <c r="G2318" s="11"/>
      <c r="H2318" s="11"/>
      <c r="I2318" s="10"/>
      <c r="J2318" s="5"/>
      <c r="K2318" s="3"/>
      <c r="L2318" s="13"/>
      <c r="M2318" s="9"/>
      <c r="N2318" s="9"/>
      <c r="O2318" s="13"/>
      <c r="P2318" s="11"/>
      <c r="Q2318" s="2"/>
      <c r="R2318" s="4"/>
      <c r="S2318" s="5"/>
      <c r="T2318" s="7"/>
      <c r="U2318" s="6"/>
      <c r="V2318" s="6"/>
      <c r="W2318" s="6"/>
      <c r="X2318" s="7"/>
      <c r="Y2318" s="1"/>
      <c r="Z2318" s="6"/>
      <c r="AA2318" s="7"/>
      <c r="AB2318" s="7"/>
      <c r="AC2318" s="7"/>
      <c r="AD2318" s="6"/>
      <c r="AE2318" s="8"/>
      <c r="AF2318" s="6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</row>
    <row r="2319" spans="1:212" x14ac:dyDescent="0.2">
      <c r="A2319" s="77"/>
      <c r="B2319" s="12"/>
      <c r="C2319" s="11"/>
      <c r="D2319" s="10"/>
      <c r="E2319" s="11"/>
      <c r="F2319" s="11"/>
      <c r="G2319" s="11"/>
      <c r="H2319" s="11"/>
      <c r="I2319" s="10"/>
      <c r="J2319" s="5"/>
      <c r="K2319" s="3"/>
      <c r="L2319" s="13"/>
      <c r="M2319" s="9"/>
      <c r="N2319" s="9"/>
      <c r="O2319" s="13"/>
      <c r="P2319" s="11"/>
      <c r="Q2319" s="2"/>
      <c r="R2319" s="4"/>
      <c r="S2319" s="5"/>
      <c r="T2319" s="7"/>
      <c r="U2319" s="6"/>
      <c r="V2319" s="6"/>
      <c r="W2319" s="6"/>
      <c r="X2319" s="7"/>
      <c r="Y2319" s="1"/>
      <c r="Z2319" s="6"/>
      <c r="AA2319" s="7"/>
      <c r="AB2319" s="7"/>
      <c r="AC2319" s="7"/>
      <c r="AD2319" s="6"/>
      <c r="AE2319" s="8"/>
      <c r="AF2319" s="6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</row>
    <row r="2320" spans="1:212" x14ac:dyDescent="0.2">
      <c r="A2320" s="77"/>
      <c r="B2320" s="12"/>
      <c r="C2320" s="11"/>
      <c r="D2320" s="10"/>
      <c r="E2320" s="11"/>
      <c r="F2320" s="11"/>
      <c r="G2320" s="11"/>
      <c r="H2320" s="11"/>
      <c r="I2320" s="10"/>
      <c r="J2320" s="5"/>
      <c r="K2320" s="3"/>
      <c r="L2320" s="13"/>
      <c r="M2320" s="9"/>
      <c r="N2320" s="9"/>
      <c r="O2320" s="13"/>
      <c r="P2320" s="11"/>
      <c r="Q2320" s="2"/>
      <c r="R2320" s="4"/>
      <c r="S2320" s="5"/>
      <c r="T2320" s="7"/>
      <c r="U2320" s="6"/>
      <c r="V2320" s="6"/>
      <c r="W2320" s="6"/>
      <c r="X2320" s="7"/>
      <c r="Y2320" s="1"/>
      <c r="Z2320" s="6"/>
      <c r="AA2320" s="7"/>
      <c r="AB2320" s="7"/>
      <c r="AC2320" s="7"/>
      <c r="AD2320" s="6"/>
      <c r="AE2320" s="8"/>
      <c r="AF2320" s="6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</row>
    <row r="2321" spans="1:212" x14ac:dyDescent="0.2">
      <c r="A2321" s="77"/>
      <c r="B2321" s="12"/>
      <c r="C2321" s="11"/>
      <c r="D2321" s="10"/>
      <c r="E2321" s="11"/>
      <c r="F2321" s="11"/>
      <c r="G2321" s="11"/>
      <c r="H2321" s="11"/>
      <c r="I2321" s="10"/>
      <c r="J2321" s="5"/>
      <c r="K2321" s="3"/>
      <c r="L2321" s="13"/>
      <c r="M2321" s="9"/>
      <c r="N2321" s="9"/>
      <c r="O2321" s="13"/>
      <c r="P2321" s="11"/>
      <c r="Q2321" s="2"/>
      <c r="R2321" s="4"/>
      <c r="S2321" s="5"/>
      <c r="T2321" s="7"/>
      <c r="U2321" s="6"/>
      <c r="V2321" s="6"/>
      <c r="W2321" s="6"/>
      <c r="X2321" s="7"/>
      <c r="Y2321" s="1"/>
      <c r="Z2321" s="6"/>
      <c r="AA2321" s="7"/>
      <c r="AB2321" s="7"/>
      <c r="AC2321" s="7"/>
      <c r="AD2321" s="6"/>
      <c r="AE2321" s="8"/>
      <c r="AF2321" s="6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</row>
    <row r="2322" spans="1:212" x14ac:dyDescent="0.2">
      <c r="A2322" s="77"/>
      <c r="B2322" s="12"/>
      <c r="C2322" s="11"/>
      <c r="D2322" s="10"/>
      <c r="E2322" s="11"/>
      <c r="F2322" s="11"/>
      <c r="G2322" s="11"/>
      <c r="H2322" s="11"/>
      <c r="I2322" s="10"/>
      <c r="J2322" s="5"/>
      <c r="K2322" s="3"/>
      <c r="L2322" s="13"/>
      <c r="M2322" s="9"/>
      <c r="N2322" s="9"/>
      <c r="O2322" s="13"/>
      <c r="P2322" s="11"/>
      <c r="Q2322" s="2"/>
      <c r="R2322" s="4"/>
      <c r="S2322" s="5"/>
      <c r="T2322" s="7"/>
      <c r="U2322" s="6"/>
      <c r="V2322" s="6"/>
      <c r="W2322" s="6"/>
      <c r="X2322" s="7"/>
      <c r="Y2322" s="1"/>
      <c r="Z2322" s="6"/>
      <c r="AA2322" s="7"/>
      <c r="AB2322" s="7"/>
      <c r="AC2322" s="7"/>
      <c r="AD2322" s="6"/>
      <c r="AE2322" s="8"/>
      <c r="AF2322" s="6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  <c r="HB2322" s="1"/>
      <c r="HC2322" s="1"/>
      <c r="HD2322" s="1"/>
    </row>
    <row r="2323" spans="1:212" x14ac:dyDescent="0.2">
      <c r="A2323" s="77"/>
      <c r="B2323" s="12"/>
      <c r="C2323" s="11"/>
      <c r="D2323" s="10"/>
      <c r="E2323" s="11"/>
      <c r="F2323" s="11"/>
      <c r="G2323" s="11"/>
      <c r="H2323" s="11"/>
      <c r="I2323" s="10"/>
      <c r="J2323" s="5"/>
      <c r="K2323" s="3"/>
      <c r="L2323" s="13"/>
      <c r="M2323" s="9"/>
      <c r="N2323" s="9"/>
      <c r="O2323" s="13"/>
      <c r="P2323" s="11"/>
      <c r="Q2323" s="2"/>
      <c r="R2323" s="4"/>
      <c r="S2323" s="5"/>
      <c r="T2323" s="7"/>
      <c r="U2323" s="6"/>
      <c r="V2323" s="6"/>
      <c r="W2323" s="6"/>
      <c r="X2323" s="7"/>
      <c r="Y2323" s="1"/>
      <c r="Z2323" s="6"/>
      <c r="AA2323" s="7"/>
      <c r="AB2323" s="7"/>
      <c r="AC2323" s="7"/>
      <c r="AD2323" s="6"/>
      <c r="AE2323" s="8"/>
      <c r="AF2323" s="6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  <c r="HB2323" s="1"/>
      <c r="HC2323" s="1"/>
      <c r="HD2323" s="1"/>
    </row>
    <row r="2324" spans="1:212" x14ac:dyDescent="0.2">
      <c r="A2324" s="77"/>
      <c r="B2324" s="12"/>
      <c r="C2324" s="11"/>
      <c r="D2324" s="10"/>
      <c r="E2324" s="11"/>
      <c r="F2324" s="11"/>
      <c r="G2324" s="11"/>
      <c r="H2324" s="11"/>
      <c r="I2324" s="10"/>
      <c r="J2324" s="5"/>
      <c r="K2324" s="3"/>
      <c r="L2324" s="13"/>
      <c r="M2324" s="9"/>
      <c r="N2324" s="9"/>
      <c r="O2324" s="13"/>
      <c r="P2324" s="11"/>
      <c r="Q2324" s="2"/>
      <c r="R2324" s="4"/>
      <c r="S2324" s="5"/>
      <c r="T2324" s="7"/>
      <c r="U2324" s="6"/>
      <c r="V2324" s="6"/>
      <c r="W2324" s="6"/>
      <c r="X2324" s="7"/>
      <c r="Y2324" s="1"/>
      <c r="Z2324" s="6"/>
      <c r="AA2324" s="7"/>
      <c r="AB2324" s="7"/>
      <c r="AC2324" s="7"/>
      <c r="AD2324" s="6"/>
      <c r="AE2324" s="8"/>
      <c r="AF2324" s="6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</row>
    <row r="2325" spans="1:212" x14ac:dyDescent="0.2">
      <c r="A2325" s="77"/>
      <c r="B2325" s="12"/>
      <c r="C2325" s="11"/>
      <c r="D2325" s="10"/>
      <c r="E2325" s="11"/>
      <c r="F2325" s="11"/>
      <c r="G2325" s="11"/>
      <c r="H2325" s="11"/>
      <c r="I2325" s="10"/>
      <c r="J2325" s="5"/>
      <c r="K2325" s="3"/>
      <c r="L2325" s="13"/>
      <c r="M2325" s="9"/>
      <c r="N2325" s="9"/>
      <c r="O2325" s="13"/>
      <c r="P2325" s="11"/>
      <c r="Q2325" s="2"/>
      <c r="R2325" s="4"/>
      <c r="S2325" s="5"/>
      <c r="T2325" s="7"/>
      <c r="U2325" s="6"/>
      <c r="V2325" s="6"/>
      <c r="W2325" s="6"/>
      <c r="X2325" s="7"/>
      <c r="Y2325" s="1"/>
      <c r="Z2325" s="6"/>
      <c r="AA2325" s="7"/>
      <c r="AB2325" s="7"/>
      <c r="AC2325" s="7"/>
      <c r="AD2325" s="6"/>
      <c r="AE2325" s="8"/>
      <c r="AF2325" s="6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  <c r="HB2325" s="1"/>
      <c r="HC2325" s="1"/>
      <c r="HD2325" s="1"/>
    </row>
    <row r="2326" spans="1:212" x14ac:dyDescent="0.2">
      <c r="A2326" s="77"/>
      <c r="B2326" s="12"/>
      <c r="C2326" s="11"/>
      <c r="D2326" s="10"/>
      <c r="E2326" s="11"/>
      <c r="F2326" s="11"/>
      <c r="G2326" s="11"/>
      <c r="H2326" s="11"/>
      <c r="I2326" s="10"/>
      <c r="J2326" s="5"/>
      <c r="K2326" s="3"/>
      <c r="L2326" s="13"/>
      <c r="M2326" s="9"/>
      <c r="N2326" s="9"/>
      <c r="O2326" s="13"/>
      <c r="P2326" s="11"/>
      <c r="Q2326" s="2"/>
      <c r="R2326" s="4"/>
      <c r="S2326" s="5"/>
      <c r="T2326" s="7"/>
      <c r="U2326" s="6"/>
      <c r="V2326" s="6"/>
      <c r="W2326" s="6"/>
      <c r="X2326" s="7"/>
      <c r="Y2326" s="1"/>
      <c r="Z2326" s="6"/>
      <c r="AA2326" s="7"/>
      <c r="AB2326" s="7"/>
      <c r="AC2326" s="7"/>
      <c r="AD2326" s="6"/>
      <c r="AE2326" s="8"/>
      <c r="AF2326" s="6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</row>
    <row r="2327" spans="1:212" x14ac:dyDescent="0.2">
      <c r="A2327" s="77"/>
      <c r="B2327" s="12"/>
      <c r="C2327" s="11"/>
      <c r="D2327" s="10"/>
      <c r="E2327" s="11"/>
      <c r="F2327" s="11"/>
      <c r="G2327" s="11"/>
      <c r="H2327" s="11"/>
      <c r="I2327" s="10"/>
      <c r="J2327" s="5"/>
      <c r="K2327" s="3"/>
      <c r="L2327" s="13"/>
      <c r="M2327" s="9"/>
      <c r="N2327" s="9"/>
      <c r="O2327" s="13"/>
      <c r="P2327" s="11"/>
      <c r="Q2327" s="2"/>
      <c r="R2327" s="4"/>
      <c r="S2327" s="5"/>
      <c r="T2327" s="7"/>
      <c r="U2327" s="6"/>
      <c r="V2327" s="6"/>
      <c r="W2327" s="6"/>
      <c r="X2327" s="7"/>
      <c r="Y2327" s="1"/>
      <c r="Z2327" s="6"/>
      <c r="AA2327" s="7"/>
      <c r="AB2327" s="7"/>
      <c r="AC2327" s="7"/>
      <c r="AD2327" s="6"/>
      <c r="AE2327" s="8"/>
      <c r="AF2327" s="6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</row>
    <row r="2328" spans="1:212" x14ac:dyDescent="0.2">
      <c r="A2328" s="77"/>
      <c r="B2328" s="12"/>
      <c r="C2328" s="11"/>
      <c r="D2328" s="10"/>
      <c r="E2328" s="11"/>
      <c r="F2328" s="11"/>
      <c r="G2328" s="11"/>
      <c r="H2328" s="11"/>
      <c r="I2328" s="10"/>
      <c r="J2328" s="5"/>
      <c r="K2328" s="3"/>
      <c r="L2328" s="13"/>
      <c r="M2328" s="9"/>
      <c r="N2328" s="9"/>
      <c r="O2328" s="13"/>
      <c r="P2328" s="11"/>
      <c r="Q2328" s="2"/>
      <c r="R2328" s="4"/>
      <c r="S2328" s="5"/>
      <c r="T2328" s="7"/>
      <c r="U2328" s="6"/>
      <c r="V2328" s="6"/>
      <c r="W2328" s="6"/>
      <c r="X2328" s="7"/>
      <c r="Y2328" s="1"/>
      <c r="Z2328" s="6"/>
      <c r="AA2328" s="7"/>
      <c r="AB2328" s="7"/>
      <c r="AC2328" s="7"/>
      <c r="AD2328" s="6"/>
      <c r="AE2328" s="8"/>
      <c r="AF2328" s="6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</row>
    <row r="2329" spans="1:212" x14ac:dyDescent="0.2">
      <c r="A2329" s="77"/>
      <c r="B2329" s="12"/>
      <c r="C2329" s="11"/>
      <c r="D2329" s="10"/>
      <c r="E2329" s="11"/>
      <c r="F2329" s="11"/>
      <c r="G2329" s="11"/>
      <c r="H2329" s="11"/>
      <c r="I2329" s="10"/>
      <c r="J2329" s="5"/>
      <c r="K2329" s="3"/>
      <c r="L2329" s="13"/>
      <c r="M2329" s="9"/>
      <c r="N2329" s="9"/>
      <c r="O2329" s="13"/>
      <c r="P2329" s="11"/>
      <c r="Q2329" s="2"/>
      <c r="R2329" s="4"/>
      <c r="S2329" s="5"/>
      <c r="T2329" s="7"/>
      <c r="U2329" s="6"/>
      <c r="V2329" s="6"/>
      <c r="W2329" s="6"/>
      <c r="X2329" s="7"/>
      <c r="Y2329" s="1"/>
      <c r="Z2329" s="6"/>
      <c r="AA2329" s="7"/>
      <c r="AB2329" s="7"/>
      <c r="AC2329" s="7"/>
      <c r="AD2329" s="6"/>
      <c r="AE2329" s="8"/>
      <c r="AF2329" s="6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  <c r="HB2329" s="1"/>
      <c r="HC2329" s="1"/>
      <c r="HD2329" s="1"/>
    </row>
    <row r="2330" spans="1:212" x14ac:dyDescent="0.2">
      <c r="A2330" s="77"/>
      <c r="B2330" s="12"/>
      <c r="C2330" s="11"/>
      <c r="D2330" s="10"/>
      <c r="E2330" s="11"/>
      <c r="F2330" s="11"/>
      <c r="G2330" s="11"/>
      <c r="H2330" s="11"/>
      <c r="I2330" s="10"/>
      <c r="J2330" s="5"/>
      <c r="K2330" s="3"/>
      <c r="L2330" s="13"/>
      <c r="M2330" s="9"/>
      <c r="N2330" s="9"/>
      <c r="O2330" s="13"/>
      <c r="P2330" s="11"/>
      <c r="Q2330" s="2"/>
      <c r="R2330" s="4"/>
      <c r="S2330" s="5"/>
      <c r="T2330" s="7"/>
      <c r="U2330" s="6"/>
      <c r="V2330" s="6"/>
      <c r="W2330" s="6"/>
      <c r="X2330" s="7"/>
      <c r="Y2330" s="1"/>
      <c r="Z2330" s="6"/>
      <c r="AA2330" s="7"/>
      <c r="AB2330" s="7"/>
      <c r="AC2330" s="7"/>
      <c r="AD2330" s="6"/>
      <c r="AE2330" s="8"/>
      <c r="AF2330" s="6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  <c r="HB2330" s="1"/>
      <c r="HC2330" s="1"/>
      <c r="HD2330" s="1"/>
    </row>
    <row r="2331" spans="1:212" x14ac:dyDescent="0.2">
      <c r="A2331" s="77"/>
      <c r="B2331" s="12"/>
      <c r="C2331" s="11"/>
      <c r="D2331" s="10"/>
      <c r="E2331" s="11"/>
      <c r="F2331" s="11"/>
      <c r="G2331" s="11"/>
      <c r="H2331" s="11"/>
      <c r="I2331" s="10"/>
      <c r="J2331" s="5"/>
      <c r="K2331" s="3"/>
      <c r="L2331" s="13"/>
      <c r="M2331" s="9"/>
      <c r="N2331" s="9"/>
      <c r="O2331" s="13"/>
      <c r="P2331" s="11"/>
      <c r="Q2331" s="2"/>
      <c r="R2331" s="4"/>
      <c r="S2331" s="5"/>
      <c r="T2331" s="7"/>
      <c r="U2331" s="6"/>
      <c r="V2331" s="6"/>
      <c r="W2331" s="6"/>
      <c r="X2331" s="7"/>
      <c r="Y2331" s="1"/>
      <c r="Z2331" s="6"/>
      <c r="AA2331" s="7"/>
      <c r="AB2331" s="7"/>
      <c r="AC2331" s="7"/>
      <c r="AD2331" s="6"/>
      <c r="AE2331" s="8"/>
      <c r="AF2331" s="6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</row>
    <row r="2332" spans="1:212" x14ac:dyDescent="0.2">
      <c r="A2332" s="77"/>
      <c r="B2332" s="12"/>
      <c r="C2332" s="11"/>
      <c r="D2332" s="10"/>
      <c r="E2332" s="11"/>
      <c r="F2332" s="11"/>
      <c r="G2332" s="11"/>
      <c r="H2332" s="11"/>
      <c r="I2332" s="10"/>
      <c r="J2332" s="5"/>
      <c r="K2332" s="3"/>
      <c r="L2332" s="13"/>
      <c r="M2332" s="9"/>
      <c r="N2332" s="9"/>
      <c r="O2332" s="13"/>
      <c r="P2332" s="11"/>
      <c r="Q2332" s="2"/>
      <c r="R2332" s="4"/>
      <c r="S2332" s="5"/>
      <c r="T2332" s="7"/>
      <c r="U2332" s="6"/>
      <c r="V2332" s="6"/>
      <c r="W2332" s="6"/>
      <c r="X2332" s="7"/>
      <c r="Y2332" s="1"/>
      <c r="Z2332" s="6"/>
      <c r="AA2332" s="7"/>
      <c r="AB2332" s="7"/>
      <c r="AC2332" s="7"/>
      <c r="AD2332" s="6"/>
      <c r="AE2332" s="8"/>
      <c r="AF2332" s="6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</row>
    <row r="2333" spans="1:212" x14ac:dyDescent="0.2">
      <c r="A2333" s="77"/>
      <c r="B2333" s="12"/>
      <c r="C2333" s="11"/>
      <c r="D2333" s="10"/>
      <c r="E2333" s="11"/>
      <c r="F2333" s="11"/>
      <c r="G2333" s="11"/>
      <c r="H2333" s="11"/>
      <c r="I2333" s="10"/>
      <c r="J2333" s="5"/>
      <c r="K2333" s="3"/>
      <c r="L2333" s="13"/>
      <c r="M2333" s="9"/>
      <c r="N2333" s="9"/>
      <c r="O2333" s="13"/>
      <c r="P2333" s="11"/>
      <c r="Q2333" s="2"/>
      <c r="R2333" s="4"/>
      <c r="S2333" s="5"/>
      <c r="T2333" s="7"/>
      <c r="U2333" s="6"/>
      <c r="V2333" s="6"/>
      <c r="W2333" s="6"/>
      <c r="X2333" s="7"/>
      <c r="Y2333" s="1"/>
      <c r="Z2333" s="6"/>
      <c r="AA2333" s="7"/>
      <c r="AB2333" s="7"/>
      <c r="AC2333" s="7"/>
      <c r="AD2333" s="6"/>
      <c r="AE2333" s="8"/>
      <c r="AF2333" s="6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  <c r="HB2333" s="1"/>
      <c r="HC2333" s="1"/>
      <c r="HD2333" s="1"/>
    </row>
    <row r="2334" spans="1:212" x14ac:dyDescent="0.2">
      <c r="A2334" s="77"/>
      <c r="B2334" s="12"/>
      <c r="C2334" s="11"/>
      <c r="D2334" s="10"/>
      <c r="E2334" s="11"/>
      <c r="F2334" s="11"/>
      <c r="G2334" s="11"/>
      <c r="H2334" s="11"/>
      <c r="I2334" s="10"/>
      <c r="J2334" s="5"/>
      <c r="K2334" s="3"/>
      <c r="L2334" s="13"/>
      <c r="M2334" s="9"/>
      <c r="N2334" s="9"/>
      <c r="O2334" s="13"/>
      <c r="P2334" s="11"/>
      <c r="Q2334" s="2"/>
      <c r="R2334" s="4"/>
      <c r="S2334" s="5"/>
      <c r="T2334" s="7"/>
      <c r="U2334" s="6"/>
      <c r="V2334" s="6"/>
      <c r="W2334" s="6"/>
      <c r="X2334" s="7"/>
      <c r="Y2334" s="1"/>
      <c r="Z2334" s="6"/>
      <c r="AA2334" s="7"/>
      <c r="AB2334" s="7"/>
      <c r="AC2334" s="7"/>
      <c r="AD2334" s="6"/>
      <c r="AE2334" s="8"/>
      <c r="AF2334" s="6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  <c r="HB2334" s="1"/>
      <c r="HC2334" s="1"/>
      <c r="HD2334" s="1"/>
    </row>
    <row r="2335" spans="1:212" x14ac:dyDescent="0.2">
      <c r="A2335" s="77"/>
      <c r="B2335" s="12"/>
      <c r="C2335" s="11"/>
      <c r="D2335" s="10"/>
      <c r="E2335" s="11"/>
      <c r="F2335" s="11"/>
      <c r="G2335" s="11"/>
      <c r="H2335" s="11"/>
      <c r="I2335" s="10"/>
      <c r="J2335" s="5"/>
      <c r="K2335" s="3"/>
      <c r="L2335" s="13"/>
      <c r="M2335" s="9"/>
      <c r="N2335" s="9"/>
      <c r="O2335" s="13"/>
      <c r="P2335" s="11"/>
      <c r="Q2335" s="2"/>
      <c r="R2335" s="4"/>
      <c r="S2335" s="5"/>
      <c r="T2335" s="7"/>
      <c r="U2335" s="6"/>
      <c r="V2335" s="6"/>
      <c r="W2335" s="6"/>
      <c r="X2335" s="7"/>
      <c r="Y2335" s="1"/>
      <c r="Z2335" s="6"/>
      <c r="AA2335" s="7"/>
      <c r="AB2335" s="7"/>
      <c r="AC2335" s="7"/>
      <c r="AD2335" s="6"/>
      <c r="AE2335" s="8"/>
      <c r="AF2335" s="6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</row>
    <row r="2336" spans="1:212" x14ac:dyDescent="0.2">
      <c r="A2336" s="77"/>
      <c r="B2336" s="12"/>
      <c r="C2336" s="11"/>
      <c r="D2336" s="10"/>
      <c r="E2336" s="11"/>
      <c r="F2336" s="11"/>
      <c r="G2336" s="11"/>
      <c r="H2336" s="11"/>
      <c r="I2336" s="10"/>
      <c r="J2336" s="5"/>
      <c r="K2336" s="3"/>
      <c r="L2336" s="13"/>
      <c r="M2336" s="9"/>
      <c r="N2336" s="9"/>
      <c r="O2336" s="13"/>
      <c r="P2336" s="11"/>
      <c r="Q2336" s="2"/>
      <c r="R2336" s="4"/>
      <c r="S2336" s="5"/>
      <c r="T2336" s="7"/>
      <c r="U2336" s="6"/>
      <c r="V2336" s="6"/>
      <c r="W2336" s="6"/>
      <c r="X2336" s="7"/>
      <c r="Y2336" s="1"/>
      <c r="Z2336" s="6"/>
      <c r="AA2336" s="7"/>
      <c r="AB2336" s="7"/>
      <c r="AC2336" s="7"/>
      <c r="AD2336" s="6"/>
      <c r="AE2336" s="8"/>
      <c r="AF2336" s="6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</row>
    <row r="2337" spans="1:212" x14ac:dyDescent="0.2">
      <c r="A2337" s="77"/>
      <c r="B2337" s="12"/>
      <c r="C2337" s="11"/>
      <c r="D2337" s="10"/>
      <c r="E2337" s="11"/>
      <c r="F2337" s="11"/>
      <c r="G2337" s="11"/>
      <c r="H2337" s="11"/>
      <c r="I2337" s="10"/>
      <c r="J2337" s="5"/>
      <c r="K2337" s="3"/>
      <c r="L2337" s="13"/>
      <c r="M2337" s="9"/>
      <c r="N2337" s="9"/>
      <c r="O2337" s="13"/>
      <c r="P2337" s="11"/>
      <c r="Q2337" s="2"/>
      <c r="R2337" s="4"/>
      <c r="S2337" s="5"/>
      <c r="T2337" s="7"/>
      <c r="U2337" s="6"/>
      <c r="V2337" s="6"/>
      <c r="W2337" s="6"/>
      <c r="X2337" s="7"/>
      <c r="Y2337" s="1"/>
      <c r="Z2337" s="6"/>
      <c r="AA2337" s="7"/>
      <c r="AB2337" s="7"/>
      <c r="AC2337" s="7"/>
      <c r="AD2337" s="6"/>
      <c r="AE2337" s="8"/>
      <c r="AF2337" s="6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</row>
    <row r="2338" spans="1:212" x14ac:dyDescent="0.2">
      <c r="A2338" s="77"/>
      <c r="B2338" s="12"/>
      <c r="C2338" s="11"/>
      <c r="D2338" s="10"/>
      <c r="E2338" s="11"/>
      <c r="F2338" s="11"/>
      <c r="G2338" s="11"/>
      <c r="H2338" s="11"/>
      <c r="I2338" s="10"/>
      <c r="J2338" s="5"/>
      <c r="K2338" s="3"/>
      <c r="L2338" s="13"/>
      <c r="M2338" s="9"/>
      <c r="N2338" s="9"/>
      <c r="O2338" s="13"/>
      <c r="P2338" s="11"/>
      <c r="Q2338" s="2"/>
      <c r="R2338" s="4"/>
      <c r="S2338" s="5"/>
      <c r="T2338" s="7"/>
      <c r="U2338" s="6"/>
      <c r="V2338" s="6"/>
      <c r="W2338" s="6"/>
      <c r="X2338" s="7"/>
      <c r="Y2338" s="1"/>
      <c r="Z2338" s="6"/>
      <c r="AA2338" s="7"/>
      <c r="AB2338" s="7"/>
      <c r="AC2338" s="7"/>
      <c r="AD2338" s="6"/>
      <c r="AE2338" s="8"/>
      <c r="AF2338" s="6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</row>
    <row r="2339" spans="1:212" x14ac:dyDescent="0.2">
      <c r="A2339" s="77"/>
      <c r="B2339" s="12"/>
      <c r="C2339" s="11"/>
      <c r="D2339" s="10"/>
      <c r="E2339" s="11"/>
      <c r="F2339" s="11"/>
      <c r="G2339" s="11"/>
      <c r="H2339" s="11"/>
      <c r="I2339" s="10"/>
      <c r="J2339" s="5"/>
      <c r="K2339" s="3"/>
      <c r="L2339" s="13"/>
      <c r="M2339" s="9"/>
      <c r="N2339" s="9"/>
      <c r="O2339" s="13"/>
      <c r="P2339" s="11"/>
      <c r="Q2339" s="2"/>
      <c r="R2339" s="4"/>
      <c r="S2339" s="5"/>
      <c r="T2339" s="7"/>
      <c r="U2339" s="6"/>
      <c r="V2339" s="6"/>
      <c r="W2339" s="6"/>
      <c r="X2339" s="7"/>
      <c r="Y2339" s="1"/>
      <c r="Z2339" s="6"/>
      <c r="AA2339" s="7"/>
      <c r="AB2339" s="7"/>
      <c r="AC2339" s="7"/>
      <c r="AD2339" s="6"/>
      <c r="AE2339" s="8"/>
      <c r="AF2339" s="6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  <c r="HB2339" s="1"/>
      <c r="HC2339" s="1"/>
      <c r="HD2339" s="1"/>
    </row>
    <row r="2340" spans="1:212" x14ac:dyDescent="0.2">
      <c r="A2340" s="77"/>
      <c r="B2340" s="12"/>
      <c r="C2340" s="11"/>
      <c r="D2340" s="10"/>
      <c r="E2340" s="11"/>
      <c r="F2340" s="11"/>
      <c r="G2340" s="11"/>
      <c r="H2340" s="11"/>
      <c r="I2340" s="10"/>
      <c r="J2340" s="5"/>
      <c r="K2340" s="3"/>
      <c r="L2340" s="13"/>
      <c r="M2340" s="9"/>
      <c r="N2340" s="9"/>
      <c r="O2340" s="13"/>
      <c r="P2340" s="11"/>
      <c r="Q2340" s="2"/>
      <c r="R2340" s="4"/>
      <c r="S2340" s="5"/>
      <c r="T2340" s="7"/>
      <c r="U2340" s="6"/>
      <c r="V2340" s="6"/>
      <c r="W2340" s="6"/>
      <c r="X2340" s="7"/>
      <c r="Y2340" s="1"/>
      <c r="Z2340" s="6"/>
      <c r="AA2340" s="7"/>
      <c r="AB2340" s="7"/>
      <c r="AC2340" s="7"/>
      <c r="AD2340" s="6"/>
      <c r="AE2340" s="8"/>
      <c r="AF2340" s="6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</row>
    <row r="2341" spans="1:212" x14ac:dyDescent="0.2">
      <c r="A2341" s="77"/>
      <c r="B2341" s="12"/>
      <c r="C2341" s="11"/>
      <c r="D2341" s="10"/>
      <c r="E2341" s="11"/>
      <c r="F2341" s="11"/>
      <c r="G2341" s="11"/>
      <c r="H2341" s="11"/>
      <c r="I2341" s="10"/>
      <c r="J2341" s="5"/>
      <c r="K2341" s="3"/>
      <c r="L2341" s="13"/>
      <c r="M2341" s="9"/>
      <c r="N2341" s="9"/>
      <c r="O2341" s="13"/>
      <c r="P2341" s="11"/>
      <c r="Q2341" s="2"/>
      <c r="R2341" s="4"/>
      <c r="S2341" s="5"/>
      <c r="T2341" s="7"/>
      <c r="U2341" s="6"/>
      <c r="V2341" s="6"/>
      <c r="W2341" s="6"/>
      <c r="X2341" s="7"/>
      <c r="Y2341" s="1"/>
      <c r="Z2341" s="6"/>
      <c r="AA2341" s="7"/>
      <c r="AB2341" s="7"/>
      <c r="AC2341" s="7"/>
      <c r="AD2341" s="6"/>
      <c r="AE2341" s="8"/>
      <c r="AF2341" s="6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</row>
    <row r="2342" spans="1:212" x14ac:dyDescent="0.2">
      <c r="A2342" s="77"/>
      <c r="B2342" s="12"/>
      <c r="C2342" s="11"/>
      <c r="D2342" s="10"/>
      <c r="E2342" s="11"/>
      <c r="F2342" s="11"/>
      <c r="G2342" s="11"/>
      <c r="H2342" s="11"/>
      <c r="I2342" s="10"/>
      <c r="J2342" s="5"/>
      <c r="K2342" s="3"/>
      <c r="L2342" s="13"/>
      <c r="M2342" s="9"/>
      <c r="N2342" s="9"/>
      <c r="O2342" s="13"/>
      <c r="P2342" s="11"/>
      <c r="Q2342" s="2"/>
      <c r="R2342" s="4"/>
      <c r="S2342" s="5"/>
      <c r="T2342" s="7"/>
      <c r="U2342" s="6"/>
      <c r="V2342" s="6"/>
      <c r="W2342" s="6"/>
      <c r="X2342" s="7"/>
      <c r="Y2342" s="1"/>
      <c r="Z2342" s="6"/>
      <c r="AA2342" s="7"/>
      <c r="AB2342" s="7"/>
      <c r="AC2342" s="7"/>
      <c r="AD2342" s="6"/>
      <c r="AE2342" s="8"/>
      <c r="AF2342" s="6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  <c r="HB2342" s="1"/>
      <c r="HC2342" s="1"/>
      <c r="HD2342" s="1"/>
    </row>
    <row r="2343" spans="1:212" x14ac:dyDescent="0.2">
      <c r="A2343" s="77"/>
      <c r="B2343" s="12"/>
      <c r="C2343" s="11"/>
      <c r="D2343" s="10"/>
      <c r="E2343" s="11"/>
      <c r="F2343" s="11"/>
      <c r="G2343" s="11"/>
      <c r="H2343" s="11"/>
      <c r="I2343" s="10"/>
      <c r="J2343" s="5"/>
      <c r="K2343" s="3"/>
      <c r="L2343" s="13"/>
      <c r="M2343" s="9"/>
      <c r="N2343" s="9"/>
      <c r="O2343" s="13"/>
      <c r="P2343" s="11"/>
      <c r="Q2343" s="2"/>
      <c r="R2343" s="4"/>
      <c r="S2343" s="5"/>
      <c r="T2343" s="7"/>
      <c r="U2343" s="6"/>
      <c r="V2343" s="6"/>
      <c r="W2343" s="6"/>
      <c r="X2343" s="7"/>
      <c r="Y2343" s="1"/>
      <c r="Z2343" s="6"/>
      <c r="AA2343" s="7"/>
      <c r="AB2343" s="7"/>
      <c r="AC2343" s="7"/>
      <c r="AD2343" s="6"/>
      <c r="AE2343" s="8"/>
      <c r="AF2343" s="6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</row>
    <row r="2344" spans="1:212" x14ac:dyDescent="0.2">
      <c r="A2344" s="77"/>
      <c r="B2344" s="12"/>
      <c r="C2344" s="11"/>
      <c r="D2344" s="10"/>
      <c r="E2344" s="11"/>
      <c r="F2344" s="11"/>
      <c r="G2344" s="11"/>
      <c r="H2344" s="11"/>
      <c r="I2344" s="10"/>
      <c r="J2344" s="5"/>
      <c r="K2344" s="3"/>
      <c r="L2344" s="13"/>
      <c r="M2344" s="9"/>
      <c r="N2344" s="9"/>
      <c r="O2344" s="13"/>
      <c r="P2344" s="11"/>
      <c r="Q2344" s="2"/>
      <c r="R2344" s="4"/>
      <c r="S2344" s="5"/>
      <c r="T2344" s="7"/>
      <c r="U2344" s="6"/>
      <c r="V2344" s="6"/>
      <c r="W2344" s="6"/>
      <c r="X2344" s="7"/>
      <c r="Y2344" s="1"/>
      <c r="Z2344" s="6"/>
      <c r="AA2344" s="7"/>
      <c r="AB2344" s="7"/>
      <c r="AC2344" s="7"/>
      <c r="AD2344" s="6"/>
      <c r="AE2344" s="8"/>
      <c r="AF2344" s="6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</row>
    <row r="2345" spans="1:212" x14ac:dyDescent="0.2">
      <c r="A2345" s="77"/>
      <c r="B2345" s="12"/>
      <c r="C2345" s="11"/>
      <c r="D2345" s="10"/>
      <c r="E2345" s="11"/>
      <c r="F2345" s="11"/>
      <c r="G2345" s="11"/>
      <c r="H2345" s="11"/>
      <c r="I2345" s="10"/>
      <c r="J2345" s="5"/>
      <c r="K2345" s="3"/>
      <c r="L2345" s="13"/>
      <c r="M2345" s="9"/>
      <c r="N2345" s="9"/>
      <c r="O2345" s="13"/>
      <c r="P2345" s="11"/>
      <c r="Q2345" s="2"/>
      <c r="R2345" s="4"/>
      <c r="S2345" s="5"/>
      <c r="T2345" s="7"/>
      <c r="U2345" s="6"/>
      <c r="V2345" s="6"/>
      <c r="W2345" s="6"/>
      <c r="X2345" s="7"/>
      <c r="Y2345" s="1"/>
      <c r="Z2345" s="6"/>
      <c r="AA2345" s="7"/>
      <c r="AB2345" s="7"/>
      <c r="AC2345" s="7"/>
      <c r="AD2345" s="6"/>
      <c r="AE2345" s="8"/>
      <c r="AF2345" s="6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  <c r="HB2345" s="1"/>
      <c r="HC2345" s="1"/>
      <c r="HD2345" s="1"/>
    </row>
    <row r="2346" spans="1:212" x14ac:dyDescent="0.2">
      <c r="A2346" s="77"/>
      <c r="B2346" s="12"/>
      <c r="C2346" s="11"/>
      <c r="D2346" s="10"/>
      <c r="E2346" s="11"/>
      <c r="F2346" s="11"/>
      <c r="G2346" s="11"/>
      <c r="H2346" s="11"/>
      <c r="I2346" s="10"/>
      <c r="J2346" s="5"/>
      <c r="K2346" s="3"/>
      <c r="L2346" s="13"/>
      <c r="M2346" s="9"/>
      <c r="N2346" s="9"/>
      <c r="O2346" s="13"/>
      <c r="P2346" s="11"/>
      <c r="Q2346" s="2"/>
      <c r="R2346" s="4"/>
      <c r="S2346" s="5"/>
      <c r="T2346" s="7"/>
      <c r="U2346" s="6"/>
      <c r="V2346" s="6"/>
      <c r="W2346" s="6"/>
      <c r="X2346" s="7"/>
      <c r="Y2346" s="1"/>
      <c r="Z2346" s="6"/>
      <c r="AA2346" s="7"/>
      <c r="AB2346" s="7"/>
      <c r="AC2346" s="7"/>
      <c r="AD2346" s="6"/>
      <c r="AE2346" s="8"/>
      <c r="AF2346" s="6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  <c r="HB2346" s="1"/>
      <c r="HC2346" s="1"/>
      <c r="HD2346" s="1"/>
    </row>
    <row r="2347" spans="1:212" x14ac:dyDescent="0.2">
      <c r="A2347" s="77"/>
      <c r="B2347" s="12"/>
      <c r="C2347" s="11"/>
      <c r="D2347" s="10"/>
      <c r="E2347" s="11"/>
      <c r="F2347" s="11"/>
      <c r="G2347" s="11"/>
      <c r="H2347" s="11"/>
      <c r="I2347" s="10"/>
      <c r="J2347" s="5"/>
      <c r="K2347" s="3"/>
      <c r="L2347" s="13"/>
      <c r="M2347" s="9"/>
      <c r="N2347" s="9"/>
      <c r="O2347" s="13"/>
      <c r="P2347" s="11"/>
      <c r="Q2347" s="2"/>
      <c r="R2347" s="4"/>
      <c r="S2347" s="5"/>
      <c r="T2347" s="7"/>
      <c r="U2347" s="6"/>
      <c r="V2347" s="6"/>
      <c r="W2347" s="6"/>
      <c r="X2347" s="7"/>
      <c r="Y2347" s="1"/>
      <c r="Z2347" s="6"/>
      <c r="AA2347" s="7"/>
      <c r="AB2347" s="7"/>
      <c r="AC2347" s="7"/>
      <c r="AD2347" s="6"/>
      <c r="AE2347" s="8"/>
      <c r="AF2347" s="6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</row>
    <row r="2348" spans="1:212" x14ac:dyDescent="0.2">
      <c r="A2348" s="77"/>
      <c r="B2348" s="12"/>
      <c r="C2348" s="11"/>
      <c r="D2348" s="10"/>
      <c r="E2348" s="11"/>
      <c r="F2348" s="11"/>
      <c r="G2348" s="11"/>
      <c r="H2348" s="11"/>
      <c r="I2348" s="10"/>
      <c r="J2348" s="5"/>
      <c r="K2348" s="3"/>
      <c r="L2348" s="13"/>
      <c r="M2348" s="9"/>
      <c r="N2348" s="9"/>
      <c r="O2348" s="13"/>
      <c r="P2348" s="11"/>
      <c r="Q2348" s="2"/>
      <c r="R2348" s="4"/>
      <c r="S2348" s="5"/>
      <c r="T2348" s="7"/>
      <c r="U2348" s="6"/>
      <c r="V2348" s="6"/>
      <c r="W2348" s="6"/>
      <c r="X2348" s="7"/>
      <c r="Y2348" s="1"/>
      <c r="Z2348" s="6"/>
      <c r="AA2348" s="7"/>
      <c r="AB2348" s="7"/>
      <c r="AC2348" s="7"/>
      <c r="AD2348" s="6"/>
      <c r="AE2348" s="8"/>
      <c r="AF2348" s="6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  <c r="HB2348" s="1"/>
      <c r="HC2348" s="1"/>
      <c r="HD2348" s="1"/>
    </row>
    <row r="2349" spans="1:212" x14ac:dyDescent="0.2">
      <c r="A2349" s="77"/>
      <c r="B2349" s="12"/>
      <c r="C2349" s="11"/>
      <c r="D2349" s="10"/>
      <c r="E2349" s="11"/>
      <c r="F2349" s="11"/>
      <c r="G2349" s="11"/>
      <c r="H2349" s="11"/>
      <c r="I2349" s="10"/>
      <c r="J2349" s="5"/>
      <c r="K2349" s="3"/>
      <c r="L2349" s="13"/>
      <c r="M2349" s="9"/>
      <c r="N2349" s="9"/>
      <c r="O2349" s="13"/>
      <c r="P2349" s="11"/>
      <c r="Q2349" s="2"/>
      <c r="R2349" s="4"/>
      <c r="S2349" s="5"/>
      <c r="T2349" s="7"/>
      <c r="U2349" s="6"/>
      <c r="V2349" s="6"/>
      <c r="W2349" s="6"/>
      <c r="X2349" s="7"/>
      <c r="Y2349" s="1"/>
      <c r="Z2349" s="6"/>
      <c r="AA2349" s="7"/>
      <c r="AB2349" s="7"/>
      <c r="AC2349" s="7"/>
      <c r="AD2349" s="6"/>
      <c r="AE2349" s="8"/>
      <c r="AF2349" s="6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  <c r="HB2349" s="1"/>
      <c r="HC2349" s="1"/>
      <c r="HD2349" s="1"/>
    </row>
    <row r="2350" spans="1:212" x14ac:dyDescent="0.2">
      <c r="A2350" s="77"/>
      <c r="B2350" s="12"/>
      <c r="C2350" s="11"/>
      <c r="D2350" s="10"/>
      <c r="E2350" s="11"/>
      <c r="F2350" s="11"/>
      <c r="G2350" s="11"/>
      <c r="H2350" s="11"/>
      <c r="I2350" s="10"/>
      <c r="J2350" s="5"/>
      <c r="K2350" s="3"/>
      <c r="L2350" s="13"/>
      <c r="M2350" s="9"/>
      <c r="N2350" s="9"/>
      <c r="O2350" s="13"/>
      <c r="P2350" s="11"/>
      <c r="Q2350" s="2"/>
      <c r="R2350" s="4"/>
      <c r="S2350" s="5"/>
      <c r="T2350" s="7"/>
      <c r="U2350" s="6"/>
      <c r="V2350" s="6"/>
      <c r="W2350" s="6"/>
      <c r="X2350" s="7"/>
      <c r="Y2350" s="1"/>
      <c r="Z2350" s="6"/>
      <c r="AA2350" s="7"/>
      <c r="AB2350" s="7"/>
      <c r="AC2350" s="7"/>
      <c r="AD2350" s="6"/>
      <c r="AE2350" s="8"/>
      <c r="AF2350" s="6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  <c r="HB2350" s="1"/>
      <c r="HC2350" s="1"/>
      <c r="HD2350" s="1"/>
    </row>
    <row r="2351" spans="1:212" x14ac:dyDescent="0.2">
      <c r="A2351" s="77"/>
      <c r="B2351" s="12"/>
      <c r="C2351" s="11"/>
      <c r="D2351" s="10"/>
      <c r="E2351" s="11"/>
      <c r="F2351" s="11"/>
      <c r="G2351" s="11"/>
      <c r="H2351" s="11"/>
      <c r="I2351" s="10"/>
      <c r="J2351" s="5"/>
      <c r="K2351" s="3"/>
      <c r="L2351" s="13"/>
      <c r="M2351" s="9"/>
      <c r="N2351" s="9"/>
      <c r="O2351" s="13"/>
      <c r="P2351" s="11"/>
      <c r="Q2351" s="2"/>
      <c r="R2351" s="4"/>
      <c r="S2351" s="5"/>
      <c r="T2351" s="7"/>
      <c r="U2351" s="6"/>
      <c r="V2351" s="6"/>
      <c r="W2351" s="6"/>
      <c r="X2351" s="7"/>
      <c r="Y2351" s="1"/>
      <c r="Z2351" s="6"/>
      <c r="AA2351" s="7"/>
      <c r="AB2351" s="7"/>
      <c r="AC2351" s="7"/>
      <c r="AD2351" s="6"/>
      <c r="AE2351" s="8"/>
      <c r="AF2351" s="6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  <c r="HB2351" s="1"/>
      <c r="HC2351" s="1"/>
      <c r="HD2351" s="1"/>
    </row>
    <row r="2352" spans="1:212" x14ac:dyDescent="0.2">
      <c r="A2352" s="77"/>
      <c r="B2352" s="12"/>
      <c r="C2352" s="11"/>
      <c r="D2352" s="10"/>
      <c r="E2352" s="11"/>
      <c r="F2352" s="11"/>
      <c r="G2352" s="11"/>
      <c r="H2352" s="11"/>
      <c r="I2352" s="10"/>
      <c r="J2352" s="5"/>
      <c r="K2352" s="3"/>
      <c r="L2352" s="13"/>
      <c r="M2352" s="9"/>
      <c r="N2352" s="9"/>
      <c r="O2352" s="13"/>
      <c r="P2352" s="11"/>
      <c r="Q2352" s="2"/>
      <c r="R2352" s="4"/>
      <c r="S2352" s="5"/>
      <c r="T2352" s="7"/>
      <c r="U2352" s="6"/>
      <c r="V2352" s="6"/>
      <c r="W2352" s="6"/>
      <c r="X2352" s="7"/>
      <c r="Y2352" s="1"/>
      <c r="Z2352" s="6"/>
      <c r="AA2352" s="7"/>
      <c r="AB2352" s="7"/>
      <c r="AC2352" s="7"/>
      <c r="AD2352" s="6"/>
      <c r="AE2352" s="8"/>
      <c r="AF2352" s="6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</row>
    <row r="2353" spans="1:212" x14ac:dyDescent="0.2">
      <c r="A2353" s="77"/>
      <c r="B2353" s="12"/>
      <c r="C2353" s="11"/>
      <c r="D2353" s="10"/>
      <c r="E2353" s="11"/>
      <c r="F2353" s="11"/>
      <c r="G2353" s="11"/>
      <c r="H2353" s="11"/>
      <c r="I2353" s="10"/>
      <c r="J2353" s="5"/>
      <c r="K2353" s="3"/>
      <c r="L2353" s="13"/>
      <c r="M2353" s="9"/>
      <c r="N2353" s="9"/>
      <c r="O2353" s="13"/>
      <c r="P2353" s="11"/>
      <c r="Q2353" s="2"/>
      <c r="R2353" s="4"/>
      <c r="S2353" s="5"/>
      <c r="T2353" s="7"/>
      <c r="U2353" s="6"/>
      <c r="V2353" s="6"/>
      <c r="W2353" s="6"/>
      <c r="X2353" s="7"/>
      <c r="Y2353" s="1"/>
      <c r="Z2353" s="6"/>
      <c r="AA2353" s="7"/>
      <c r="AB2353" s="7"/>
      <c r="AC2353" s="7"/>
      <c r="AD2353" s="6"/>
      <c r="AE2353" s="8"/>
      <c r="AF2353" s="6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  <c r="HB2353" s="1"/>
      <c r="HC2353" s="1"/>
      <c r="HD2353" s="1"/>
    </row>
    <row r="2354" spans="1:212" x14ac:dyDescent="0.2">
      <c r="A2354" s="77"/>
      <c r="B2354" s="12"/>
      <c r="C2354" s="11"/>
      <c r="D2354" s="10"/>
      <c r="E2354" s="11"/>
      <c r="F2354" s="11"/>
      <c r="G2354" s="11"/>
      <c r="H2354" s="11"/>
      <c r="I2354" s="10"/>
      <c r="J2354" s="5"/>
      <c r="K2354" s="3"/>
      <c r="L2354" s="13"/>
      <c r="M2354" s="9"/>
      <c r="N2354" s="9"/>
      <c r="O2354" s="13"/>
      <c r="P2354" s="11"/>
      <c r="Q2354" s="2"/>
      <c r="R2354" s="4"/>
      <c r="S2354" s="5"/>
      <c r="T2354" s="7"/>
      <c r="U2354" s="6"/>
      <c r="V2354" s="6"/>
      <c r="W2354" s="6"/>
      <c r="X2354" s="7"/>
      <c r="Y2354" s="1"/>
      <c r="Z2354" s="6"/>
      <c r="AA2354" s="7"/>
      <c r="AB2354" s="7"/>
      <c r="AC2354" s="7"/>
      <c r="AD2354" s="6"/>
      <c r="AE2354" s="8"/>
      <c r="AF2354" s="6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  <c r="HB2354" s="1"/>
      <c r="HC2354" s="1"/>
      <c r="HD2354" s="1"/>
    </row>
    <row r="2355" spans="1:212" x14ac:dyDescent="0.2">
      <c r="A2355" s="77"/>
      <c r="B2355" s="12"/>
      <c r="C2355" s="11"/>
      <c r="D2355" s="10"/>
      <c r="E2355" s="11"/>
      <c r="F2355" s="11"/>
      <c r="G2355" s="11"/>
      <c r="H2355" s="11"/>
      <c r="I2355" s="10"/>
      <c r="J2355" s="5"/>
      <c r="K2355" s="3"/>
      <c r="L2355" s="13"/>
      <c r="M2355" s="9"/>
      <c r="N2355" s="9"/>
      <c r="O2355" s="13"/>
      <c r="P2355" s="11"/>
      <c r="Q2355" s="2"/>
      <c r="R2355" s="4"/>
      <c r="S2355" s="5"/>
      <c r="T2355" s="7"/>
      <c r="U2355" s="6"/>
      <c r="V2355" s="6"/>
      <c r="W2355" s="6"/>
      <c r="X2355" s="7"/>
      <c r="Y2355" s="1"/>
      <c r="Z2355" s="6"/>
      <c r="AA2355" s="7"/>
      <c r="AB2355" s="7"/>
      <c r="AC2355" s="7"/>
      <c r="AD2355" s="6"/>
      <c r="AE2355" s="8"/>
      <c r="AF2355" s="6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</row>
    <row r="2356" spans="1:212" x14ac:dyDescent="0.2">
      <c r="A2356" s="77"/>
      <c r="B2356" s="12"/>
      <c r="C2356" s="11"/>
      <c r="D2356" s="10"/>
      <c r="E2356" s="11"/>
      <c r="F2356" s="11"/>
      <c r="G2356" s="11"/>
      <c r="H2356" s="11"/>
      <c r="I2356" s="10"/>
      <c r="J2356" s="5"/>
      <c r="K2356" s="3"/>
      <c r="L2356" s="13"/>
      <c r="M2356" s="9"/>
      <c r="N2356" s="9"/>
      <c r="O2356" s="13"/>
      <c r="P2356" s="11"/>
      <c r="Q2356" s="2"/>
      <c r="R2356" s="4"/>
      <c r="S2356" s="5"/>
      <c r="T2356" s="7"/>
      <c r="U2356" s="6"/>
      <c r="V2356" s="6"/>
      <c r="W2356" s="6"/>
      <c r="X2356" s="7"/>
      <c r="Y2356" s="1"/>
      <c r="Z2356" s="6"/>
      <c r="AA2356" s="7"/>
      <c r="AB2356" s="7"/>
      <c r="AC2356" s="7"/>
      <c r="AD2356" s="6"/>
      <c r="AE2356" s="8"/>
      <c r="AF2356" s="6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  <c r="HA2356" s="1"/>
      <c r="HB2356" s="1"/>
      <c r="HC2356" s="1"/>
      <c r="HD2356" s="1"/>
    </row>
    <row r="2357" spans="1:212" x14ac:dyDescent="0.2">
      <c r="A2357" s="77"/>
      <c r="B2357" s="12"/>
      <c r="C2357" s="11"/>
      <c r="D2357" s="10"/>
      <c r="E2357" s="11"/>
      <c r="F2357" s="11"/>
      <c r="G2357" s="11"/>
      <c r="H2357" s="11"/>
      <c r="I2357" s="10"/>
      <c r="J2357" s="5"/>
      <c r="K2357" s="3"/>
      <c r="L2357" s="13"/>
      <c r="M2357" s="9"/>
      <c r="N2357" s="9"/>
      <c r="O2357" s="13"/>
      <c r="P2357" s="11"/>
      <c r="Q2357" s="2"/>
      <c r="R2357" s="4"/>
      <c r="S2357" s="5"/>
      <c r="T2357" s="7"/>
      <c r="U2357" s="6"/>
      <c r="V2357" s="6"/>
      <c r="W2357" s="6"/>
      <c r="X2357" s="7"/>
      <c r="Y2357" s="1"/>
      <c r="Z2357" s="6"/>
      <c r="AA2357" s="7"/>
      <c r="AB2357" s="7"/>
      <c r="AC2357" s="7"/>
      <c r="AD2357" s="6"/>
      <c r="AE2357" s="8"/>
      <c r="AF2357" s="6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  <c r="HB2357" s="1"/>
      <c r="HC2357" s="1"/>
      <c r="HD2357" s="1"/>
    </row>
    <row r="2358" spans="1:212" x14ac:dyDescent="0.2">
      <c r="A2358" s="77"/>
      <c r="B2358" s="12"/>
      <c r="C2358" s="11"/>
      <c r="D2358" s="10"/>
      <c r="E2358" s="11"/>
      <c r="F2358" s="11"/>
      <c r="G2358" s="11"/>
      <c r="H2358" s="11"/>
      <c r="I2358" s="10"/>
      <c r="J2358" s="5"/>
      <c r="K2358" s="3"/>
      <c r="L2358" s="13"/>
      <c r="M2358" s="9"/>
      <c r="N2358" s="9"/>
      <c r="O2358" s="13"/>
      <c r="P2358" s="11"/>
      <c r="Q2358" s="2"/>
      <c r="R2358" s="4"/>
      <c r="S2358" s="5"/>
      <c r="T2358" s="7"/>
      <c r="U2358" s="6"/>
      <c r="V2358" s="6"/>
      <c r="W2358" s="6"/>
      <c r="X2358" s="7"/>
      <c r="Y2358" s="1"/>
      <c r="Z2358" s="6"/>
      <c r="AA2358" s="7"/>
      <c r="AB2358" s="7"/>
      <c r="AC2358" s="7"/>
      <c r="AD2358" s="6"/>
      <c r="AE2358" s="8"/>
      <c r="AF2358" s="6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  <c r="HB2358" s="1"/>
      <c r="HC2358" s="1"/>
      <c r="HD2358" s="1"/>
    </row>
    <row r="2359" spans="1:212" x14ac:dyDescent="0.2">
      <c r="A2359" s="77"/>
      <c r="B2359" s="12"/>
      <c r="C2359" s="11"/>
      <c r="D2359" s="10"/>
      <c r="E2359" s="11"/>
      <c r="F2359" s="11"/>
      <c r="G2359" s="11"/>
      <c r="H2359" s="11"/>
      <c r="I2359" s="10"/>
      <c r="J2359" s="5"/>
      <c r="K2359" s="3"/>
      <c r="L2359" s="13"/>
      <c r="M2359" s="9"/>
      <c r="N2359" s="9"/>
      <c r="O2359" s="13"/>
      <c r="P2359" s="11"/>
      <c r="Q2359" s="2"/>
      <c r="R2359" s="4"/>
      <c r="S2359" s="5"/>
      <c r="T2359" s="7"/>
      <c r="U2359" s="6"/>
      <c r="V2359" s="6"/>
      <c r="W2359" s="6"/>
      <c r="X2359" s="7"/>
      <c r="Y2359" s="1"/>
      <c r="Z2359" s="6"/>
      <c r="AA2359" s="7"/>
      <c r="AB2359" s="7"/>
      <c r="AC2359" s="7"/>
      <c r="AD2359" s="6"/>
      <c r="AE2359" s="8"/>
      <c r="AF2359" s="6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</row>
    <row r="2360" spans="1:212" x14ac:dyDescent="0.2">
      <c r="A2360" s="77"/>
      <c r="B2360" s="12"/>
      <c r="C2360" s="11"/>
      <c r="D2360" s="10"/>
      <c r="E2360" s="11"/>
      <c r="F2360" s="11"/>
      <c r="G2360" s="11"/>
      <c r="H2360" s="11"/>
      <c r="I2360" s="10"/>
      <c r="J2360" s="5"/>
      <c r="K2360" s="3"/>
      <c r="L2360" s="13"/>
      <c r="M2360" s="9"/>
      <c r="N2360" s="9"/>
      <c r="O2360" s="13"/>
      <c r="P2360" s="11"/>
      <c r="Q2360" s="2"/>
      <c r="R2360" s="4"/>
      <c r="S2360" s="5"/>
      <c r="T2360" s="7"/>
      <c r="U2360" s="6"/>
      <c r="V2360" s="6"/>
      <c r="W2360" s="6"/>
      <c r="X2360" s="7"/>
      <c r="Y2360" s="1"/>
      <c r="Z2360" s="6"/>
      <c r="AA2360" s="7"/>
      <c r="AB2360" s="7"/>
      <c r="AC2360" s="7"/>
      <c r="AD2360" s="6"/>
      <c r="AE2360" s="8"/>
      <c r="AF2360" s="6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</row>
    <row r="2361" spans="1:212" x14ac:dyDescent="0.2">
      <c r="A2361" s="77"/>
      <c r="B2361" s="12"/>
      <c r="C2361" s="11"/>
      <c r="D2361" s="10"/>
      <c r="E2361" s="11"/>
      <c r="F2361" s="11"/>
      <c r="G2361" s="11"/>
      <c r="H2361" s="11"/>
      <c r="I2361" s="10"/>
      <c r="J2361" s="5"/>
      <c r="K2361" s="3"/>
      <c r="L2361" s="13"/>
      <c r="M2361" s="9"/>
      <c r="N2361" s="9"/>
      <c r="O2361" s="13"/>
      <c r="P2361" s="11"/>
      <c r="Q2361" s="2"/>
      <c r="R2361" s="4"/>
      <c r="S2361" s="5"/>
      <c r="T2361" s="7"/>
      <c r="U2361" s="6"/>
      <c r="V2361" s="6"/>
      <c r="W2361" s="6"/>
      <c r="X2361" s="7"/>
      <c r="Y2361" s="1"/>
      <c r="Z2361" s="6"/>
      <c r="AA2361" s="7"/>
      <c r="AB2361" s="7"/>
      <c r="AC2361" s="7"/>
      <c r="AD2361" s="6"/>
      <c r="AE2361" s="8"/>
      <c r="AF2361" s="6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  <c r="HB2361" s="1"/>
      <c r="HC2361" s="1"/>
      <c r="HD2361" s="1"/>
    </row>
    <row r="2362" spans="1:212" x14ac:dyDescent="0.2">
      <c r="A2362" s="77"/>
      <c r="B2362" s="12"/>
      <c r="C2362" s="11"/>
      <c r="D2362" s="10"/>
      <c r="E2362" s="11"/>
      <c r="F2362" s="11"/>
      <c r="G2362" s="11"/>
      <c r="H2362" s="11"/>
      <c r="I2362" s="10"/>
      <c r="J2362" s="5"/>
      <c r="K2362" s="3"/>
      <c r="L2362" s="13"/>
      <c r="M2362" s="9"/>
      <c r="N2362" s="9"/>
      <c r="O2362" s="13"/>
      <c r="P2362" s="11"/>
      <c r="Q2362" s="2"/>
      <c r="R2362" s="4"/>
      <c r="S2362" s="5"/>
      <c r="T2362" s="7"/>
      <c r="U2362" s="6"/>
      <c r="V2362" s="6"/>
      <c r="W2362" s="6"/>
      <c r="X2362" s="7"/>
      <c r="Y2362" s="1"/>
      <c r="Z2362" s="6"/>
      <c r="AA2362" s="7"/>
      <c r="AB2362" s="7"/>
      <c r="AC2362" s="7"/>
      <c r="AD2362" s="6"/>
      <c r="AE2362" s="8"/>
      <c r="AF2362" s="6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  <c r="HB2362" s="1"/>
      <c r="HC2362" s="1"/>
      <c r="HD2362" s="1"/>
    </row>
    <row r="2363" spans="1:212" x14ac:dyDescent="0.2">
      <c r="A2363" s="77"/>
      <c r="B2363" s="12"/>
      <c r="C2363" s="11"/>
      <c r="D2363" s="10"/>
      <c r="E2363" s="11"/>
      <c r="F2363" s="11"/>
      <c r="G2363" s="11"/>
      <c r="H2363" s="11"/>
      <c r="I2363" s="10"/>
      <c r="J2363" s="5"/>
      <c r="K2363" s="3"/>
      <c r="L2363" s="13"/>
      <c r="M2363" s="9"/>
      <c r="N2363" s="9"/>
      <c r="O2363" s="13"/>
      <c r="P2363" s="11"/>
      <c r="Q2363" s="2"/>
      <c r="R2363" s="4"/>
      <c r="S2363" s="5"/>
      <c r="T2363" s="7"/>
      <c r="U2363" s="6"/>
      <c r="V2363" s="6"/>
      <c r="W2363" s="6"/>
      <c r="X2363" s="7"/>
      <c r="Y2363" s="1"/>
      <c r="Z2363" s="6"/>
      <c r="AA2363" s="7"/>
      <c r="AB2363" s="7"/>
      <c r="AC2363" s="7"/>
      <c r="AD2363" s="6"/>
      <c r="AE2363" s="8"/>
      <c r="AF2363" s="6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</row>
    <row r="2364" spans="1:212" x14ac:dyDescent="0.2">
      <c r="A2364" s="77"/>
      <c r="B2364" s="12"/>
      <c r="C2364" s="11"/>
      <c r="D2364" s="10"/>
      <c r="E2364" s="11"/>
      <c r="F2364" s="11"/>
      <c r="G2364" s="11"/>
      <c r="H2364" s="11"/>
      <c r="I2364" s="10"/>
      <c r="J2364" s="5"/>
      <c r="K2364" s="3"/>
      <c r="L2364" s="13"/>
      <c r="M2364" s="9"/>
      <c r="N2364" s="9"/>
      <c r="O2364" s="13"/>
      <c r="P2364" s="11"/>
      <c r="Q2364" s="2"/>
      <c r="R2364" s="4"/>
      <c r="S2364" s="5"/>
      <c r="T2364" s="7"/>
      <c r="U2364" s="6"/>
      <c r="V2364" s="6"/>
      <c r="W2364" s="6"/>
      <c r="X2364" s="7"/>
      <c r="Y2364" s="1"/>
      <c r="Z2364" s="6"/>
      <c r="AA2364" s="7"/>
      <c r="AB2364" s="7"/>
      <c r="AC2364" s="7"/>
      <c r="AD2364" s="6"/>
      <c r="AE2364" s="8"/>
      <c r="AF2364" s="6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</row>
    <row r="2365" spans="1:212" x14ac:dyDescent="0.2">
      <c r="A2365" s="77"/>
      <c r="B2365" s="12"/>
      <c r="C2365" s="11"/>
      <c r="D2365" s="10"/>
      <c r="E2365" s="11"/>
      <c r="F2365" s="11"/>
      <c r="G2365" s="11"/>
      <c r="H2365" s="11"/>
      <c r="I2365" s="10"/>
      <c r="J2365" s="5"/>
      <c r="K2365" s="3"/>
      <c r="L2365" s="13"/>
      <c r="M2365" s="9"/>
      <c r="N2365" s="9"/>
      <c r="O2365" s="13"/>
      <c r="P2365" s="11"/>
      <c r="Q2365" s="2"/>
      <c r="R2365" s="4"/>
      <c r="S2365" s="5"/>
      <c r="T2365" s="7"/>
      <c r="U2365" s="6"/>
      <c r="V2365" s="6"/>
      <c r="W2365" s="6"/>
      <c r="X2365" s="7"/>
      <c r="Y2365" s="1"/>
      <c r="Z2365" s="6"/>
      <c r="AA2365" s="7"/>
      <c r="AB2365" s="7"/>
      <c r="AC2365" s="7"/>
      <c r="AD2365" s="6"/>
      <c r="AE2365" s="8"/>
      <c r="AF2365" s="6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  <c r="HA2365" s="1"/>
      <c r="HB2365" s="1"/>
      <c r="HC2365" s="1"/>
      <c r="HD2365" s="1"/>
    </row>
    <row r="2366" spans="1:212" x14ac:dyDescent="0.2">
      <c r="A2366" s="77"/>
      <c r="B2366" s="12"/>
      <c r="C2366" s="11"/>
      <c r="D2366" s="10"/>
      <c r="E2366" s="11"/>
      <c r="F2366" s="11"/>
      <c r="G2366" s="11"/>
      <c r="H2366" s="11"/>
      <c r="I2366" s="10"/>
      <c r="J2366" s="5"/>
      <c r="K2366" s="3"/>
      <c r="L2366" s="13"/>
      <c r="M2366" s="9"/>
      <c r="N2366" s="9"/>
      <c r="O2366" s="13"/>
      <c r="P2366" s="11"/>
      <c r="Q2366" s="2"/>
      <c r="R2366" s="4"/>
      <c r="S2366" s="5"/>
      <c r="T2366" s="7"/>
      <c r="U2366" s="6"/>
      <c r="V2366" s="6"/>
      <c r="W2366" s="6"/>
      <c r="X2366" s="7"/>
      <c r="Y2366" s="1"/>
      <c r="Z2366" s="6"/>
      <c r="AA2366" s="7"/>
      <c r="AB2366" s="7"/>
      <c r="AC2366" s="7"/>
      <c r="AD2366" s="6"/>
      <c r="AE2366" s="8"/>
      <c r="AF2366" s="6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  <c r="HA2366" s="1"/>
      <c r="HB2366" s="1"/>
      <c r="HC2366" s="1"/>
      <c r="HD2366" s="1"/>
    </row>
    <row r="2367" spans="1:212" x14ac:dyDescent="0.2">
      <c r="A2367" s="77"/>
      <c r="B2367" s="12"/>
      <c r="C2367" s="11"/>
      <c r="D2367" s="10"/>
      <c r="E2367" s="11"/>
      <c r="F2367" s="11"/>
      <c r="G2367" s="11"/>
      <c r="H2367" s="11"/>
      <c r="I2367" s="10"/>
      <c r="J2367" s="5"/>
      <c r="K2367" s="3"/>
      <c r="L2367" s="13"/>
      <c r="M2367" s="9"/>
      <c r="N2367" s="9"/>
      <c r="O2367" s="13"/>
      <c r="P2367" s="11"/>
      <c r="Q2367" s="2"/>
      <c r="R2367" s="4"/>
      <c r="S2367" s="5"/>
      <c r="T2367" s="7"/>
      <c r="U2367" s="6"/>
      <c r="V2367" s="6"/>
      <c r="W2367" s="6"/>
      <c r="X2367" s="7"/>
      <c r="Y2367" s="1"/>
      <c r="Z2367" s="6"/>
      <c r="AA2367" s="7"/>
      <c r="AB2367" s="7"/>
      <c r="AC2367" s="7"/>
      <c r="AD2367" s="6"/>
      <c r="AE2367" s="8"/>
      <c r="AF2367" s="6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  <c r="HB2367" s="1"/>
      <c r="HC2367" s="1"/>
      <c r="HD2367" s="1"/>
    </row>
    <row r="2368" spans="1:212" x14ac:dyDescent="0.2">
      <c r="A2368" s="77"/>
      <c r="B2368" s="12"/>
      <c r="C2368" s="11"/>
      <c r="D2368" s="10"/>
      <c r="E2368" s="11"/>
      <c r="F2368" s="11"/>
      <c r="G2368" s="11"/>
      <c r="H2368" s="11"/>
      <c r="I2368" s="10"/>
      <c r="J2368" s="5"/>
      <c r="K2368" s="3"/>
      <c r="L2368" s="13"/>
      <c r="M2368" s="9"/>
      <c r="N2368" s="9"/>
      <c r="O2368" s="13"/>
      <c r="P2368" s="11"/>
      <c r="Q2368" s="2"/>
      <c r="R2368" s="4"/>
      <c r="S2368" s="5"/>
      <c r="T2368" s="7"/>
      <c r="U2368" s="6"/>
      <c r="V2368" s="6"/>
      <c r="W2368" s="6"/>
      <c r="X2368" s="7"/>
      <c r="Y2368" s="1"/>
      <c r="Z2368" s="6"/>
      <c r="AA2368" s="7"/>
      <c r="AB2368" s="7"/>
      <c r="AC2368" s="7"/>
      <c r="AD2368" s="6"/>
      <c r="AE2368" s="8"/>
      <c r="AF2368" s="6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  <c r="HB2368" s="1"/>
      <c r="HC2368" s="1"/>
      <c r="HD2368" s="1"/>
    </row>
    <row r="2369" spans="1:212" x14ac:dyDescent="0.2">
      <c r="A2369" s="77"/>
      <c r="B2369" s="12"/>
      <c r="C2369" s="11"/>
      <c r="D2369" s="10"/>
      <c r="E2369" s="11"/>
      <c r="F2369" s="11"/>
      <c r="G2369" s="11"/>
      <c r="H2369" s="11"/>
      <c r="I2369" s="10"/>
      <c r="J2369" s="5"/>
      <c r="K2369" s="3"/>
      <c r="L2369" s="13"/>
      <c r="M2369" s="9"/>
      <c r="N2369" s="9"/>
      <c r="O2369" s="13"/>
      <c r="P2369" s="11"/>
      <c r="Q2369" s="2"/>
      <c r="R2369" s="4"/>
      <c r="S2369" s="5"/>
      <c r="T2369" s="7"/>
      <c r="U2369" s="6"/>
      <c r="V2369" s="6"/>
      <c r="W2369" s="6"/>
      <c r="X2369" s="7"/>
      <c r="Y2369" s="1"/>
      <c r="Z2369" s="6"/>
      <c r="AA2369" s="7"/>
      <c r="AB2369" s="7"/>
      <c r="AC2369" s="7"/>
      <c r="AD2369" s="6"/>
      <c r="AE2369" s="8"/>
      <c r="AF2369" s="6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</row>
    <row r="2370" spans="1:212" x14ac:dyDescent="0.2">
      <c r="A2370" s="77"/>
      <c r="B2370" s="12"/>
      <c r="C2370" s="11"/>
      <c r="D2370" s="10"/>
      <c r="E2370" s="11"/>
      <c r="F2370" s="11"/>
      <c r="G2370" s="11"/>
      <c r="H2370" s="11"/>
      <c r="I2370" s="10"/>
      <c r="J2370" s="5"/>
      <c r="K2370" s="3"/>
      <c r="L2370" s="13"/>
      <c r="M2370" s="9"/>
      <c r="N2370" s="9"/>
      <c r="O2370" s="13"/>
      <c r="P2370" s="11"/>
      <c r="Q2370" s="2"/>
      <c r="R2370" s="4"/>
      <c r="S2370" s="5"/>
      <c r="T2370" s="7"/>
      <c r="U2370" s="6"/>
      <c r="V2370" s="6"/>
      <c r="W2370" s="6"/>
      <c r="X2370" s="7"/>
      <c r="Y2370" s="1"/>
      <c r="Z2370" s="6"/>
      <c r="AA2370" s="7"/>
      <c r="AB2370" s="7"/>
      <c r="AC2370" s="7"/>
      <c r="AD2370" s="6"/>
      <c r="AE2370" s="8"/>
      <c r="AF2370" s="6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  <c r="HB2370" s="1"/>
      <c r="HC2370" s="1"/>
      <c r="HD2370" s="1"/>
    </row>
    <row r="2371" spans="1:212" x14ac:dyDescent="0.2">
      <c r="A2371" s="77"/>
      <c r="B2371" s="12"/>
      <c r="C2371" s="11"/>
      <c r="D2371" s="10"/>
      <c r="E2371" s="11"/>
      <c r="F2371" s="11"/>
      <c r="G2371" s="11"/>
      <c r="H2371" s="11"/>
      <c r="I2371" s="10"/>
      <c r="J2371" s="5"/>
      <c r="K2371" s="3"/>
      <c r="L2371" s="13"/>
      <c r="M2371" s="9"/>
      <c r="N2371" s="9"/>
      <c r="O2371" s="13"/>
      <c r="P2371" s="11"/>
      <c r="Q2371" s="2"/>
      <c r="R2371" s="4"/>
      <c r="S2371" s="5"/>
      <c r="T2371" s="7"/>
      <c r="U2371" s="6"/>
      <c r="V2371" s="6"/>
      <c r="W2371" s="6"/>
      <c r="X2371" s="7"/>
      <c r="Y2371" s="1"/>
      <c r="Z2371" s="6"/>
      <c r="AA2371" s="7"/>
      <c r="AB2371" s="7"/>
      <c r="AC2371" s="7"/>
      <c r="AD2371" s="6"/>
      <c r="AE2371" s="8"/>
      <c r="AF2371" s="6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</row>
    <row r="2372" spans="1:212" x14ac:dyDescent="0.2">
      <c r="A2372" s="77"/>
      <c r="B2372" s="12"/>
      <c r="C2372" s="11"/>
      <c r="D2372" s="10"/>
      <c r="E2372" s="11"/>
      <c r="F2372" s="11"/>
      <c r="G2372" s="11"/>
      <c r="H2372" s="11"/>
      <c r="I2372" s="10"/>
      <c r="J2372" s="5"/>
      <c r="K2372" s="3"/>
      <c r="L2372" s="13"/>
      <c r="M2372" s="9"/>
      <c r="N2372" s="9"/>
      <c r="O2372" s="13"/>
      <c r="P2372" s="11"/>
      <c r="Q2372" s="2"/>
      <c r="R2372" s="4"/>
      <c r="S2372" s="5"/>
      <c r="T2372" s="7"/>
      <c r="U2372" s="6"/>
      <c r="V2372" s="6"/>
      <c r="W2372" s="6"/>
      <c r="X2372" s="7"/>
      <c r="Y2372" s="1"/>
      <c r="Z2372" s="6"/>
      <c r="AA2372" s="7"/>
      <c r="AB2372" s="7"/>
      <c r="AC2372" s="7"/>
      <c r="AD2372" s="6"/>
      <c r="AE2372" s="8"/>
      <c r="AF2372" s="6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</row>
    <row r="2373" spans="1:212" x14ac:dyDescent="0.2">
      <c r="A2373" s="77"/>
      <c r="B2373" s="12"/>
      <c r="C2373" s="11"/>
      <c r="D2373" s="10"/>
      <c r="E2373" s="11"/>
      <c r="F2373" s="11"/>
      <c r="G2373" s="11"/>
      <c r="H2373" s="11"/>
      <c r="I2373" s="10"/>
      <c r="J2373" s="5"/>
      <c r="K2373" s="3"/>
      <c r="L2373" s="13"/>
      <c r="M2373" s="9"/>
      <c r="N2373" s="9"/>
      <c r="O2373" s="13"/>
      <c r="P2373" s="11"/>
      <c r="Q2373" s="2"/>
      <c r="R2373" s="4"/>
      <c r="S2373" s="5"/>
      <c r="T2373" s="7"/>
      <c r="U2373" s="6"/>
      <c r="V2373" s="6"/>
      <c r="W2373" s="6"/>
      <c r="X2373" s="7"/>
      <c r="Y2373" s="1"/>
      <c r="Z2373" s="6"/>
      <c r="AA2373" s="7"/>
      <c r="AB2373" s="7"/>
      <c r="AC2373" s="7"/>
      <c r="AD2373" s="6"/>
      <c r="AE2373" s="8"/>
      <c r="AF2373" s="6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</row>
    <row r="2374" spans="1:212" x14ac:dyDescent="0.2">
      <c r="A2374" s="77"/>
      <c r="B2374" s="12"/>
      <c r="C2374" s="11"/>
      <c r="D2374" s="10"/>
      <c r="E2374" s="11"/>
      <c r="F2374" s="11"/>
      <c r="G2374" s="11"/>
      <c r="H2374" s="11"/>
      <c r="I2374" s="10"/>
      <c r="J2374" s="5"/>
      <c r="K2374" s="3"/>
      <c r="L2374" s="13"/>
      <c r="M2374" s="9"/>
      <c r="N2374" s="9"/>
      <c r="O2374" s="13"/>
      <c r="P2374" s="11"/>
      <c r="Q2374" s="2"/>
      <c r="R2374" s="4"/>
      <c r="S2374" s="5"/>
      <c r="T2374" s="7"/>
      <c r="U2374" s="6"/>
      <c r="V2374" s="6"/>
      <c r="W2374" s="6"/>
      <c r="X2374" s="7"/>
      <c r="Y2374" s="1"/>
      <c r="Z2374" s="6"/>
      <c r="AA2374" s="7"/>
      <c r="AB2374" s="7"/>
      <c r="AC2374" s="7"/>
      <c r="AD2374" s="6"/>
      <c r="AE2374" s="8"/>
      <c r="AF2374" s="6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</row>
    <row r="2375" spans="1:212" x14ac:dyDescent="0.2">
      <c r="A2375" s="77"/>
      <c r="B2375" s="12"/>
      <c r="C2375" s="11"/>
      <c r="D2375" s="10"/>
      <c r="E2375" s="11"/>
      <c r="F2375" s="11"/>
      <c r="G2375" s="11"/>
      <c r="H2375" s="11"/>
      <c r="I2375" s="10"/>
      <c r="J2375" s="5"/>
      <c r="K2375" s="3"/>
      <c r="L2375" s="13"/>
      <c r="M2375" s="9"/>
      <c r="N2375" s="9"/>
      <c r="O2375" s="13"/>
      <c r="P2375" s="11"/>
      <c r="Q2375" s="2"/>
      <c r="R2375" s="4"/>
      <c r="S2375" s="5"/>
      <c r="T2375" s="7"/>
      <c r="U2375" s="6"/>
      <c r="V2375" s="6"/>
      <c r="W2375" s="6"/>
      <c r="X2375" s="7"/>
      <c r="Y2375" s="1"/>
      <c r="Z2375" s="6"/>
      <c r="AA2375" s="7"/>
      <c r="AB2375" s="7"/>
      <c r="AC2375" s="7"/>
      <c r="AD2375" s="6"/>
      <c r="AE2375" s="8"/>
      <c r="AF2375" s="6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</row>
    <row r="2376" spans="1:212" x14ac:dyDescent="0.2">
      <c r="A2376" s="77"/>
      <c r="B2376" s="12"/>
      <c r="C2376" s="11"/>
      <c r="D2376" s="10"/>
      <c r="E2376" s="11"/>
      <c r="F2376" s="11"/>
      <c r="G2376" s="11"/>
      <c r="H2376" s="11"/>
      <c r="I2376" s="10"/>
      <c r="J2376" s="5"/>
      <c r="K2376" s="3"/>
      <c r="L2376" s="13"/>
      <c r="M2376" s="9"/>
      <c r="N2376" s="9"/>
      <c r="O2376" s="13"/>
      <c r="P2376" s="11"/>
      <c r="Q2376" s="2"/>
      <c r="R2376" s="4"/>
      <c r="S2376" s="5"/>
      <c r="T2376" s="7"/>
      <c r="U2376" s="6"/>
      <c r="V2376" s="6"/>
      <c r="W2376" s="6"/>
      <c r="X2376" s="7"/>
      <c r="Y2376" s="1"/>
      <c r="Z2376" s="6"/>
      <c r="AA2376" s="7"/>
      <c r="AB2376" s="7"/>
      <c r="AC2376" s="7"/>
      <c r="AD2376" s="6"/>
      <c r="AE2376" s="8"/>
      <c r="AF2376" s="6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</row>
    <row r="2377" spans="1:212" x14ac:dyDescent="0.2">
      <c r="A2377" s="77"/>
      <c r="B2377" s="12"/>
      <c r="C2377" s="11"/>
      <c r="D2377" s="10"/>
      <c r="E2377" s="11"/>
      <c r="F2377" s="11"/>
      <c r="G2377" s="11"/>
      <c r="H2377" s="11"/>
      <c r="I2377" s="10"/>
      <c r="J2377" s="5"/>
      <c r="K2377" s="3"/>
      <c r="L2377" s="13"/>
      <c r="M2377" s="9"/>
      <c r="N2377" s="9"/>
      <c r="O2377" s="13"/>
      <c r="P2377" s="11"/>
      <c r="Q2377" s="2"/>
      <c r="R2377" s="4"/>
      <c r="S2377" s="5"/>
      <c r="T2377" s="7"/>
      <c r="U2377" s="6"/>
      <c r="V2377" s="6"/>
      <c r="W2377" s="6"/>
      <c r="X2377" s="7"/>
      <c r="Y2377" s="1"/>
      <c r="Z2377" s="6"/>
      <c r="AA2377" s="7"/>
      <c r="AB2377" s="7"/>
      <c r="AC2377" s="7"/>
      <c r="AD2377" s="6"/>
      <c r="AE2377" s="8"/>
      <c r="AF2377" s="6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  <c r="HB2377" s="1"/>
      <c r="HC2377" s="1"/>
      <c r="HD2377" s="1"/>
    </row>
    <row r="2378" spans="1:212" x14ac:dyDescent="0.2">
      <c r="A2378" s="77"/>
      <c r="B2378" s="12"/>
      <c r="C2378" s="11"/>
      <c r="D2378" s="10"/>
      <c r="E2378" s="11"/>
      <c r="F2378" s="11"/>
      <c r="G2378" s="11"/>
      <c r="H2378" s="11"/>
      <c r="I2378" s="10"/>
      <c r="J2378" s="5"/>
      <c r="K2378" s="3"/>
      <c r="L2378" s="13"/>
      <c r="M2378" s="9"/>
      <c r="N2378" s="9"/>
      <c r="O2378" s="13"/>
      <c r="P2378" s="11"/>
      <c r="Q2378" s="2"/>
      <c r="R2378" s="4"/>
      <c r="S2378" s="5"/>
      <c r="T2378" s="7"/>
      <c r="U2378" s="6"/>
      <c r="V2378" s="6"/>
      <c r="W2378" s="6"/>
      <c r="X2378" s="7"/>
      <c r="Y2378" s="1"/>
      <c r="Z2378" s="6"/>
      <c r="AA2378" s="7"/>
      <c r="AB2378" s="7"/>
      <c r="AC2378" s="7"/>
      <c r="AD2378" s="6"/>
      <c r="AE2378" s="8"/>
      <c r="AF2378" s="6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  <c r="HB2378" s="1"/>
      <c r="HC2378" s="1"/>
      <c r="HD2378" s="1"/>
    </row>
    <row r="2379" spans="1:212" x14ac:dyDescent="0.2">
      <c r="A2379" s="77"/>
      <c r="B2379" s="12"/>
      <c r="C2379" s="11"/>
      <c r="D2379" s="10"/>
      <c r="E2379" s="11"/>
      <c r="F2379" s="11"/>
      <c r="G2379" s="11"/>
      <c r="H2379" s="11"/>
      <c r="I2379" s="10"/>
      <c r="J2379" s="5"/>
      <c r="K2379" s="3"/>
      <c r="L2379" s="13"/>
      <c r="M2379" s="9"/>
      <c r="N2379" s="9"/>
      <c r="O2379" s="13"/>
      <c r="P2379" s="11"/>
      <c r="Q2379" s="2"/>
      <c r="R2379" s="4"/>
      <c r="S2379" s="5"/>
      <c r="T2379" s="7"/>
      <c r="U2379" s="6"/>
      <c r="V2379" s="6"/>
      <c r="W2379" s="6"/>
      <c r="X2379" s="7"/>
      <c r="Y2379" s="1"/>
      <c r="Z2379" s="6"/>
      <c r="AA2379" s="7"/>
      <c r="AB2379" s="7"/>
      <c r="AC2379" s="7"/>
      <c r="AD2379" s="6"/>
      <c r="AE2379" s="8"/>
      <c r="AF2379" s="6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</row>
    <row r="2380" spans="1:212" x14ac:dyDescent="0.2">
      <c r="A2380" s="77"/>
      <c r="B2380" s="12"/>
      <c r="C2380" s="11"/>
      <c r="D2380" s="10"/>
      <c r="E2380" s="11"/>
      <c r="F2380" s="11"/>
      <c r="G2380" s="11"/>
      <c r="H2380" s="11"/>
      <c r="I2380" s="10"/>
      <c r="J2380" s="5"/>
      <c r="K2380" s="3"/>
      <c r="L2380" s="13"/>
      <c r="M2380" s="9"/>
      <c r="N2380" s="9"/>
      <c r="O2380" s="13"/>
      <c r="P2380" s="11"/>
      <c r="Q2380" s="2"/>
      <c r="R2380" s="4"/>
      <c r="S2380" s="5"/>
      <c r="T2380" s="7"/>
      <c r="U2380" s="6"/>
      <c r="V2380" s="6"/>
      <c r="W2380" s="6"/>
      <c r="X2380" s="7"/>
      <c r="Y2380" s="1"/>
      <c r="Z2380" s="6"/>
      <c r="AA2380" s="7"/>
      <c r="AB2380" s="7"/>
      <c r="AC2380" s="7"/>
      <c r="AD2380" s="6"/>
      <c r="AE2380" s="8"/>
      <c r="AF2380" s="6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</row>
    <row r="2381" spans="1:212" x14ac:dyDescent="0.2">
      <c r="A2381" s="77"/>
      <c r="B2381" s="12"/>
      <c r="C2381" s="11"/>
      <c r="D2381" s="10"/>
      <c r="E2381" s="11"/>
      <c r="F2381" s="11"/>
      <c r="G2381" s="11"/>
      <c r="H2381" s="11"/>
      <c r="I2381" s="10"/>
      <c r="J2381" s="5"/>
      <c r="K2381" s="3"/>
      <c r="L2381" s="13"/>
      <c r="M2381" s="9"/>
      <c r="N2381" s="9"/>
      <c r="O2381" s="13"/>
      <c r="P2381" s="11"/>
      <c r="Q2381" s="2"/>
      <c r="R2381" s="4"/>
      <c r="S2381" s="5"/>
      <c r="T2381" s="7"/>
      <c r="U2381" s="6"/>
      <c r="V2381" s="6"/>
      <c r="W2381" s="6"/>
      <c r="X2381" s="7"/>
      <c r="Y2381" s="1"/>
      <c r="Z2381" s="6"/>
      <c r="AA2381" s="7"/>
      <c r="AB2381" s="7"/>
      <c r="AC2381" s="7"/>
      <c r="AD2381" s="6"/>
      <c r="AE2381" s="8"/>
      <c r="AF2381" s="6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  <c r="HB2381" s="1"/>
      <c r="HC2381" s="1"/>
      <c r="HD2381" s="1"/>
    </row>
    <row r="2382" spans="1:212" x14ac:dyDescent="0.2">
      <c r="A2382" s="77"/>
      <c r="B2382" s="12"/>
      <c r="C2382" s="11"/>
      <c r="D2382" s="10"/>
      <c r="E2382" s="11"/>
      <c r="F2382" s="11"/>
      <c r="G2382" s="11"/>
      <c r="H2382" s="11"/>
      <c r="I2382" s="10"/>
      <c r="J2382" s="5"/>
      <c r="K2382" s="3"/>
      <c r="L2382" s="13"/>
      <c r="M2382" s="9"/>
      <c r="N2382" s="9"/>
      <c r="O2382" s="13"/>
      <c r="P2382" s="11"/>
      <c r="Q2382" s="2"/>
      <c r="R2382" s="4"/>
      <c r="S2382" s="5"/>
      <c r="T2382" s="7"/>
      <c r="U2382" s="6"/>
      <c r="V2382" s="6"/>
      <c r="W2382" s="6"/>
      <c r="X2382" s="7"/>
      <c r="Y2382" s="1"/>
      <c r="Z2382" s="6"/>
      <c r="AA2382" s="7"/>
      <c r="AB2382" s="7"/>
      <c r="AC2382" s="7"/>
      <c r="AD2382" s="6"/>
      <c r="AE2382" s="8"/>
      <c r="AF2382" s="6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  <c r="HB2382" s="1"/>
      <c r="HC2382" s="1"/>
      <c r="HD2382" s="1"/>
    </row>
    <row r="2383" spans="1:212" x14ac:dyDescent="0.2">
      <c r="A2383" s="77"/>
      <c r="B2383" s="12"/>
      <c r="C2383" s="11"/>
      <c r="D2383" s="10"/>
      <c r="E2383" s="11"/>
      <c r="F2383" s="11"/>
      <c r="G2383" s="11"/>
      <c r="H2383" s="11"/>
      <c r="I2383" s="10"/>
      <c r="J2383" s="5"/>
      <c r="K2383" s="3"/>
      <c r="L2383" s="13"/>
      <c r="M2383" s="9"/>
      <c r="N2383" s="9"/>
      <c r="O2383" s="13"/>
      <c r="P2383" s="11"/>
      <c r="Q2383" s="2"/>
      <c r="R2383" s="4"/>
      <c r="S2383" s="5"/>
      <c r="T2383" s="7"/>
      <c r="U2383" s="6"/>
      <c r="V2383" s="6"/>
      <c r="W2383" s="6"/>
      <c r="X2383" s="7"/>
      <c r="Y2383" s="1"/>
      <c r="Z2383" s="6"/>
      <c r="AA2383" s="7"/>
      <c r="AB2383" s="7"/>
      <c r="AC2383" s="7"/>
      <c r="AD2383" s="6"/>
      <c r="AE2383" s="8"/>
      <c r="AF2383" s="6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</row>
    <row r="2384" spans="1:212" x14ac:dyDescent="0.2">
      <c r="A2384" s="77"/>
      <c r="B2384" s="12"/>
      <c r="C2384" s="11"/>
      <c r="D2384" s="10"/>
      <c r="E2384" s="11"/>
      <c r="F2384" s="11"/>
      <c r="G2384" s="11"/>
      <c r="H2384" s="11"/>
      <c r="I2384" s="10"/>
      <c r="J2384" s="5"/>
      <c r="K2384" s="3"/>
      <c r="L2384" s="13"/>
      <c r="M2384" s="9"/>
      <c r="N2384" s="9"/>
      <c r="O2384" s="13"/>
      <c r="P2384" s="11"/>
      <c r="Q2384" s="2"/>
      <c r="R2384" s="4"/>
      <c r="S2384" s="5"/>
      <c r="T2384" s="7"/>
      <c r="U2384" s="6"/>
      <c r="V2384" s="6"/>
      <c r="W2384" s="6"/>
      <c r="X2384" s="7"/>
      <c r="Y2384" s="1"/>
      <c r="Z2384" s="6"/>
      <c r="AA2384" s="7"/>
      <c r="AB2384" s="7"/>
      <c r="AC2384" s="7"/>
      <c r="AD2384" s="6"/>
      <c r="AE2384" s="8"/>
      <c r="AF2384" s="6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</row>
    <row r="2385" spans="1:212" x14ac:dyDescent="0.2">
      <c r="A2385" s="77"/>
      <c r="B2385" s="12"/>
      <c r="C2385" s="11"/>
      <c r="D2385" s="10"/>
      <c r="E2385" s="11"/>
      <c r="F2385" s="11"/>
      <c r="G2385" s="11"/>
      <c r="H2385" s="11"/>
      <c r="I2385" s="10"/>
      <c r="J2385" s="5"/>
      <c r="K2385" s="3"/>
      <c r="L2385" s="13"/>
      <c r="M2385" s="9"/>
      <c r="N2385" s="9"/>
      <c r="O2385" s="13"/>
      <c r="P2385" s="11"/>
      <c r="Q2385" s="2"/>
      <c r="R2385" s="4"/>
      <c r="S2385" s="5"/>
      <c r="T2385" s="7"/>
      <c r="U2385" s="6"/>
      <c r="V2385" s="6"/>
      <c r="W2385" s="6"/>
      <c r="X2385" s="7"/>
      <c r="Y2385" s="1"/>
      <c r="Z2385" s="6"/>
      <c r="AA2385" s="7"/>
      <c r="AB2385" s="7"/>
      <c r="AC2385" s="7"/>
      <c r="AD2385" s="6"/>
      <c r="AE2385" s="8"/>
      <c r="AF2385" s="6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</row>
    <row r="2386" spans="1:212" x14ac:dyDescent="0.2">
      <c r="A2386" s="77"/>
      <c r="B2386" s="12"/>
      <c r="C2386" s="11"/>
      <c r="D2386" s="10"/>
      <c r="E2386" s="11"/>
      <c r="F2386" s="11"/>
      <c r="G2386" s="11"/>
      <c r="H2386" s="11"/>
      <c r="I2386" s="10"/>
      <c r="J2386" s="5"/>
      <c r="K2386" s="3"/>
      <c r="L2386" s="13"/>
      <c r="M2386" s="9"/>
      <c r="N2386" s="9"/>
      <c r="O2386" s="13"/>
      <c r="P2386" s="11"/>
      <c r="Q2386" s="2"/>
      <c r="R2386" s="4"/>
      <c r="S2386" s="5"/>
      <c r="T2386" s="7"/>
      <c r="U2386" s="6"/>
      <c r="V2386" s="6"/>
      <c r="W2386" s="6"/>
      <c r="X2386" s="7"/>
      <c r="Y2386" s="1"/>
      <c r="Z2386" s="6"/>
      <c r="AA2386" s="7"/>
      <c r="AB2386" s="7"/>
      <c r="AC2386" s="7"/>
      <c r="AD2386" s="6"/>
      <c r="AE2386" s="8"/>
      <c r="AF2386" s="6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</row>
    <row r="2387" spans="1:212" x14ac:dyDescent="0.2">
      <c r="A2387" s="77"/>
      <c r="B2387" s="12"/>
      <c r="C2387" s="11"/>
      <c r="D2387" s="10"/>
      <c r="E2387" s="11"/>
      <c r="F2387" s="11"/>
      <c r="G2387" s="11"/>
      <c r="H2387" s="11"/>
      <c r="I2387" s="10"/>
      <c r="J2387" s="5"/>
      <c r="K2387" s="3"/>
      <c r="L2387" s="13"/>
      <c r="M2387" s="9"/>
      <c r="N2387" s="9"/>
      <c r="O2387" s="13"/>
      <c r="P2387" s="11"/>
      <c r="Q2387" s="2"/>
      <c r="R2387" s="4"/>
      <c r="S2387" s="5"/>
      <c r="T2387" s="7"/>
      <c r="U2387" s="6"/>
      <c r="V2387" s="6"/>
      <c r="W2387" s="6"/>
      <c r="X2387" s="7"/>
      <c r="Y2387" s="1"/>
      <c r="Z2387" s="6"/>
      <c r="AA2387" s="7"/>
      <c r="AB2387" s="7"/>
      <c r="AC2387" s="7"/>
      <c r="AD2387" s="6"/>
      <c r="AE2387" s="8"/>
      <c r="AF2387" s="6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  <c r="HB2387" s="1"/>
      <c r="HC2387" s="1"/>
      <c r="HD2387" s="1"/>
    </row>
    <row r="2388" spans="1:212" x14ac:dyDescent="0.2">
      <c r="A2388" s="77"/>
      <c r="B2388" s="12"/>
      <c r="C2388" s="11"/>
      <c r="D2388" s="10"/>
      <c r="E2388" s="11"/>
      <c r="F2388" s="11"/>
      <c r="G2388" s="11"/>
      <c r="H2388" s="11"/>
      <c r="I2388" s="10"/>
      <c r="J2388" s="5"/>
      <c r="K2388" s="3"/>
      <c r="L2388" s="13"/>
      <c r="M2388" s="9"/>
      <c r="N2388" s="9"/>
      <c r="O2388" s="13"/>
      <c r="P2388" s="11"/>
      <c r="Q2388" s="2"/>
      <c r="R2388" s="4"/>
      <c r="S2388" s="5"/>
      <c r="T2388" s="7"/>
      <c r="U2388" s="6"/>
      <c r="V2388" s="6"/>
      <c r="W2388" s="6"/>
      <c r="X2388" s="7"/>
      <c r="Y2388" s="1"/>
      <c r="Z2388" s="6"/>
      <c r="AA2388" s="7"/>
      <c r="AB2388" s="7"/>
      <c r="AC2388" s="7"/>
      <c r="AD2388" s="6"/>
      <c r="AE2388" s="8"/>
      <c r="AF2388" s="6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</row>
    <row r="2389" spans="1:212" x14ac:dyDescent="0.2">
      <c r="A2389" s="77"/>
      <c r="B2389" s="12"/>
      <c r="C2389" s="11"/>
      <c r="D2389" s="10"/>
      <c r="E2389" s="11"/>
      <c r="F2389" s="11"/>
      <c r="G2389" s="11"/>
      <c r="H2389" s="11"/>
      <c r="I2389" s="10"/>
      <c r="J2389" s="5"/>
      <c r="K2389" s="3"/>
      <c r="L2389" s="13"/>
      <c r="M2389" s="9"/>
      <c r="N2389" s="9"/>
      <c r="O2389" s="13"/>
      <c r="P2389" s="11"/>
      <c r="Q2389" s="2"/>
      <c r="R2389" s="4"/>
      <c r="S2389" s="5"/>
      <c r="T2389" s="7"/>
      <c r="U2389" s="6"/>
      <c r="V2389" s="6"/>
      <c r="W2389" s="6"/>
      <c r="X2389" s="7"/>
      <c r="Y2389" s="1"/>
      <c r="Z2389" s="6"/>
      <c r="AA2389" s="7"/>
      <c r="AB2389" s="7"/>
      <c r="AC2389" s="7"/>
      <c r="AD2389" s="6"/>
      <c r="AE2389" s="8"/>
      <c r="AF2389" s="6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</row>
    <row r="2390" spans="1:212" x14ac:dyDescent="0.2">
      <c r="A2390" s="77"/>
      <c r="B2390" s="12"/>
      <c r="C2390" s="11"/>
      <c r="D2390" s="10"/>
      <c r="E2390" s="11"/>
      <c r="F2390" s="11"/>
      <c r="G2390" s="11"/>
      <c r="H2390" s="11"/>
      <c r="I2390" s="10"/>
      <c r="J2390" s="5"/>
      <c r="K2390" s="3"/>
      <c r="L2390" s="13"/>
      <c r="M2390" s="9"/>
      <c r="N2390" s="9"/>
      <c r="O2390" s="13"/>
      <c r="P2390" s="11"/>
      <c r="Q2390" s="2"/>
      <c r="R2390" s="4"/>
      <c r="S2390" s="5"/>
      <c r="T2390" s="7"/>
      <c r="U2390" s="6"/>
      <c r="V2390" s="6"/>
      <c r="W2390" s="6"/>
      <c r="X2390" s="7"/>
      <c r="Y2390" s="1"/>
      <c r="Z2390" s="6"/>
      <c r="AA2390" s="7"/>
      <c r="AB2390" s="7"/>
      <c r="AC2390" s="7"/>
      <c r="AD2390" s="6"/>
      <c r="AE2390" s="8"/>
      <c r="AF2390" s="6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</row>
    <row r="2391" spans="1:212" x14ac:dyDescent="0.2">
      <c r="A2391" s="77"/>
      <c r="B2391" s="12"/>
      <c r="C2391" s="11"/>
      <c r="D2391" s="10"/>
      <c r="E2391" s="11"/>
      <c r="F2391" s="11"/>
      <c r="G2391" s="11"/>
      <c r="H2391" s="11"/>
      <c r="I2391" s="10"/>
      <c r="J2391" s="5"/>
      <c r="K2391" s="3"/>
      <c r="L2391" s="13"/>
      <c r="M2391" s="9"/>
      <c r="N2391" s="9"/>
      <c r="O2391" s="13"/>
      <c r="P2391" s="11"/>
      <c r="Q2391" s="2"/>
      <c r="R2391" s="4"/>
      <c r="S2391" s="5"/>
      <c r="T2391" s="7"/>
      <c r="U2391" s="6"/>
      <c r="V2391" s="6"/>
      <c r="W2391" s="6"/>
      <c r="X2391" s="7"/>
      <c r="Y2391" s="1"/>
      <c r="Z2391" s="6"/>
      <c r="AA2391" s="7"/>
      <c r="AB2391" s="7"/>
      <c r="AC2391" s="7"/>
      <c r="AD2391" s="6"/>
      <c r="AE2391" s="8"/>
      <c r="AF2391" s="6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  <c r="HB2391" s="1"/>
      <c r="HC2391" s="1"/>
      <c r="HD2391" s="1"/>
    </row>
    <row r="2392" spans="1:212" x14ac:dyDescent="0.2">
      <c r="A2392" s="77"/>
      <c r="B2392" s="12"/>
      <c r="C2392" s="11"/>
      <c r="D2392" s="10"/>
      <c r="E2392" s="11"/>
      <c r="F2392" s="11"/>
      <c r="G2392" s="11"/>
      <c r="H2392" s="11"/>
      <c r="I2392" s="10"/>
      <c r="J2392" s="5"/>
      <c r="K2392" s="3"/>
      <c r="L2392" s="13"/>
      <c r="M2392" s="9"/>
      <c r="N2392" s="9"/>
      <c r="O2392" s="13"/>
      <c r="P2392" s="11"/>
      <c r="Q2392" s="2"/>
      <c r="R2392" s="4"/>
      <c r="S2392" s="5"/>
      <c r="T2392" s="7"/>
      <c r="U2392" s="6"/>
      <c r="V2392" s="6"/>
      <c r="W2392" s="6"/>
      <c r="X2392" s="7"/>
      <c r="Y2392" s="1"/>
      <c r="Z2392" s="6"/>
      <c r="AA2392" s="7"/>
      <c r="AB2392" s="7"/>
      <c r="AC2392" s="7"/>
      <c r="AD2392" s="6"/>
      <c r="AE2392" s="8"/>
      <c r="AF2392" s="6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  <c r="HB2392" s="1"/>
      <c r="HC2392" s="1"/>
      <c r="HD2392" s="1"/>
    </row>
    <row r="2393" spans="1:212" x14ac:dyDescent="0.2">
      <c r="A2393" s="77"/>
      <c r="B2393" s="12"/>
      <c r="C2393" s="11"/>
      <c r="D2393" s="10"/>
      <c r="E2393" s="11"/>
      <c r="F2393" s="11"/>
      <c r="G2393" s="11"/>
      <c r="H2393" s="11"/>
      <c r="I2393" s="10"/>
      <c r="J2393" s="5"/>
      <c r="K2393" s="3"/>
      <c r="L2393" s="13"/>
      <c r="M2393" s="9"/>
      <c r="N2393" s="9"/>
      <c r="O2393" s="13"/>
      <c r="P2393" s="11"/>
      <c r="Q2393" s="2"/>
      <c r="R2393" s="4"/>
      <c r="S2393" s="5"/>
      <c r="T2393" s="7"/>
      <c r="U2393" s="6"/>
      <c r="V2393" s="6"/>
      <c r="W2393" s="6"/>
      <c r="X2393" s="7"/>
      <c r="Y2393" s="1"/>
      <c r="Z2393" s="6"/>
      <c r="AA2393" s="7"/>
      <c r="AB2393" s="7"/>
      <c r="AC2393" s="7"/>
      <c r="AD2393" s="6"/>
      <c r="AE2393" s="8"/>
      <c r="AF2393" s="6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  <c r="HB2393" s="1"/>
      <c r="HC2393" s="1"/>
      <c r="HD2393" s="1"/>
    </row>
    <row r="2394" spans="1:212" x14ac:dyDescent="0.2">
      <c r="A2394" s="77"/>
      <c r="B2394" s="12"/>
      <c r="C2394" s="11"/>
      <c r="D2394" s="10"/>
      <c r="E2394" s="11"/>
      <c r="F2394" s="11"/>
      <c r="G2394" s="11"/>
      <c r="H2394" s="11"/>
      <c r="I2394" s="10"/>
      <c r="J2394" s="5"/>
      <c r="K2394" s="3"/>
      <c r="L2394" s="13"/>
      <c r="M2394" s="9"/>
      <c r="N2394" s="9"/>
      <c r="O2394" s="13"/>
      <c r="P2394" s="11"/>
      <c r="Q2394" s="2"/>
      <c r="R2394" s="4"/>
      <c r="S2394" s="5"/>
      <c r="T2394" s="7"/>
      <c r="U2394" s="6"/>
      <c r="V2394" s="6"/>
      <c r="W2394" s="6"/>
      <c r="X2394" s="7"/>
      <c r="Y2394" s="1"/>
      <c r="Z2394" s="6"/>
      <c r="AA2394" s="7"/>
      <c r="AB2394" s="7"/>
      <c r="AC2394" s="7"/>
      <c r="AD2394" s="6"/>
      <c r="AE2394" s="8"/>
      <c r="AF2394" s="6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</row>
    <row r="2395" spans="1:212" x14ac:dyDescent="0.2">
      <c r="A2395" s="77"/>
      <c r="B2395" s="12"/>
      <c r="C2395" s="11"/>
      <c r="D2395" s="10"/>
      <c r="E2395" s="11"/>
      <c r="F2395" s="11"/>
      <c r="G2395" s="11"/>
      <c r="H2395" s="11"/>
      <c r="I2395" s="10"/>
      <c r="J2395" s="5"/>
      <c r="K2395" s="3"/>
      <c r="L2395" s="13"/>
      <c r="M2395" s="9"/>
      <c r="N2395" s="9"/>
      <c r="O2395" s="13"/>
      <c r="P2395" s="11"/>
      <c r="Q2395" s="2"/>
      <c r="R2395" s="4"/>
      <c r="S2395" s="5"/>
      <c r="T2395" s="7"/>
      <c r="U2395" s="6"/>
      <c r="V2395" s="6"/>
      <c r="W2395" s="6"/>
      <c r="X2395" s="7"/>
      <c r="Y2395" s="1"/>
      <c r="Z2395" s="6"/>
      <c r="AA2395" s="7"/>
      <c r="AB2395" s="7"/>
      <c r="AC2395" s="7"/>
      <c r="AD2395" s="6"/>
      <c r="AE2395" s="8"/>
      <c r="AF2395" s="6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</row>
    <row r="2396" spans="1:212" x14ac:dyDescent="0.2">
      <c r="A2396" s="77"/>
      <c r="B2396" s="12"/>
      <c r="C2396" s="11"/>
      <c r="D2396" s="10"/>
      <c r="E2396" s="11"/>
      <c r="F2396" s="11"/>
      <c r="G2396" s="11"/>
      <c r="H2396" s="11"/>
      <c r="I2396" s="10"/>
      <c r="J2396" s="5"/>
      <c r="K2396" s="3"/>
      <c r="L2396" s="13"/>
      <c r="M2396" s="9"/>
      <c r="N2396" s="9"/>
      <c r="O2396" s="13"/>
      <c r="P2396" s="11"/>
      <c r="Q2396" s="2"/>
      <c r="R2396" s="4"/>
      <c r="S2396" s="5"/>
      <c r="T2396" s="7"/>
      <c r="U2396" s="6"/>
      <c r="V2396" s="6"/>
      <c r="W2396" s="6"/>
      <c r="X2396" s="7"/>
      <c r="Y2396" s="1"/>
      <c r="Z2396" s="6"/>
      <c r="AA2396" s="7"/>
      <c r="AB2396" s="7"/>
      <c r="AC2396" s="7"/>
      <c r="AD2396" s="6"/>
      <c r="AE2396" s="8"/>
      <c r="AF2396" s="6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</row>
    <row r="2397" spans="1:212" x14ac:dyDescent="0.2">
      <c r="A2397" s="77"/>
      <c r="B2397" s="12"/>
      <c r="C2397" s="11"/>
      <c r="D2397" s="10"/>
      <c r="E2397" s="11"/>
      <c r="F2397" s="11"/>
      <c r="G2397" s="11"/>
      <c r="H2397" s="11"/>
      <c r="I2397" s="10"/>
      <c r="J2397" s="5"/>
      <c r="K2397" s="3"/>
      <c r="L2397" s="13"/>
      <c r="M2397" s="9"/>
      <c r="N2397" s="9"/>
      <c r="O2397" s="13"/>
      <c r="P2397" s="11"/>
      <c r="Q2397" s="2"/>
      <c r="R2397" s="4"/>
      <c r="S2397" s="5"/>
      <c r="T2397" s="7"/>
      <c r="U2397" s="6"/>
      <c r="V2397" s="6"/>
      <c r="W2397" s="6"/>
      <c r="X2397" s="7"/>
      <c r="Y2397" s="1"/>
      <c r="Z2397" s="6"/>
      <c r="AA2397" s="7"/>
      <c r="AB2397" s="7"/>
      <c r="AC2397" s="7"/>
      <c r="AD2397" s="6"/>
      <c r="AE2397" s="8"/>
      <c r="AF2397" s="6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</row>
    <row r="2398" spans="1:212" x14ac:dyDescent="0.2">
      <c r="A2398" s="77"/>
      <c r="B2398" s="12"/>
      <c r="C2398" s="11"/>
      <c r="D2398" s="10"/>
      <c r="E2398" s="11"/>
      <c r="F2398" s="11"/>
      <c r="G2398" s="11"/>
      <c r="H2398" s="11"/>
      <c r="I2398" s="10"/>
      <c r="J2398" s="5"/>
      <c r="K2398" s="3"/>
      <c r="L2398" s="13"/>
      <c r="M2398" s="9"/>
      <c r="N2398" s="9"/>
      <c r="O2398" s="13"/>
      <c r="P2398" s="11"/>
      <c r="Q2398" s="2"/>
      <c r="R2398" s="4"/>
      <c r="S2398" s="5"/>
      <c r="T2398" s="7"/>
      <c r="U2398" s="6"/>
      <c r="V2398" s="6"/>
      <c r="W2398" s="6"/>
      <c r="X2398" s="7"/>
      <c r="Y2398" s="1"/>
      <c r="Z2398" s="6"/>
      <c r="AA2398" s="7"/>
      <c r="AB2398" s="7"/>
      <c r="AC2398" s="7"/>
      <c r="AD2398" s="6"/>
      <c r="AE2398" s="8"/>
      <c r="AF2398" s="6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</row>
    <row r="2399" spans="1:212" x14ac:dyDescent="0.2">
      <c r="A2399" s="77"/>
      <c r="B2399" s="12"/>
      <c r="C2399" s="11"/>
      <c r="D2399" s="10"/>
      <c r="E2399" s="11"/>
      <c r="F2399" s="11"/>
      <c r="G2399" s="11"/>
      <c r="H2399" s="11"/>
      <c r="I2399" s="10"/>
      <c r="J2399" s="5"/>
      <c r="K2399" s="3"/>
      <c r="L2399" s="13"/>
      <c r="M2399" s="9"/>
      <c r="N2399" s="9"/>
      <c r="O2399" s="13"/>
      <c r="P2399" s="11"/>
      <c r="Q2399" s="2"/>
      <c r="R2399" s="4"/>
      <c r="S2399" s="5"/>
      <c r="T2399" s="7"/>
      <c r="U2399" s="6"/>
      <c r="V2399" s="6"/>
      <c r="W2399" s="6"/>
      <c r="X2399" s="7"/>
      <c r="Y2399" s="1"/>
      <c r="Z2399" s="6"/>
      <c r="AA2399" s="7"/>
      <c r="AB2399" s="7"/>
      <c r="AC2399" s="7"/>
      <c r="AD2399" s="6"/>
      <c r="AE2399" s="8"/>
      <c r="AF2399" s="6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  <c r="HB2399" s="1"/>
      <c r="HC2399" s="1"/>
      <c r="HD2399" s="1"/>
    </row>
    <row r="2400" spans="1:212" x14ac:dyDescent="0.2">
      <c r="A2400" s="77"/>
      <c r="B2400" s="12"/>
      <c r="C2400" s="11"/>
      <c r="D2400" s="10"/>
      <c r="E2400" s="11"/>
      <c r="F2400" s="11"/>
      <c r="G2400" s="11"/>
      <c r="H2400" s="11"/>
      <c r="I2400" s="10"/>
      <c r="J2400" s="5"/>
      <c r="K2400" s="3"/>
      <c r="L2400" s="13"/>
      <c r="M2400" s="9"/>
      <c r="N2400" s="9"/>
      <c r="O2400" s="13"/>
      <c r="P2400" s="11"/>
      <c r="Q2400" s="2"/>
      <c r="R2400" s="4"/>
      <c r="S2400" s="5"/>
      <c r="T2400" s="7"/>
      <c r="U2400" s="6"/>
      <c r="V2400" s="6"/>
      <c r="W2400" s="6"/>
      <c r="X2400" s="7"/>
      <c r="Y2400" s="1"/>
      <c r="Z2400" s="6"/>
      <c r="AA2400" s="7"/>
      <c r="AB2400" s="7"/>
      <c r="AC2400" s="7"/>
      <c r="AD2400" s="6"/>
      <c r="AE2400" s="8"/>
      <c r="AF2400" s="6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</row>
    <row r="2401" spans="1:212" x14ac:dyDescent="0.2">
      <c r="A2401" s="77"/>
      <c r="B2401" s="12"/>
      <c r="C2401" s="11"/>
      <c r="D2401" s="10"/>
      <c r="E2401" s="11"/>
      <c r="F2401" s="11"/>
      <c r="G2401" s="11"/>
      <c r="H2401" s="11"/>
      <c r="I2401" s="10"/>
      <c r="J2401" s="5"/>
      <c r="K2401" s="3"/>
      <c r="L2401" s="13"/>
      <c r="M2401" s="9"/>
      <c r="N2401" s="9"/>
      <c r="O2401" s="13"/>
      <c r="P2401" s="11"/>
      <c r="Q2401" s="2"/>
      <c r="R2401" s="4"/>
      <c r="S2401" s="5"/>
      <c r="T2401" s="7"/>
      <c r="U2401" s="6"/>
      <c r="V2401" s="6"/>
      <c r="W2401" s="6"/>
      <c r="X2401" s="7"/>
      <c r="Y2401" s="1"/>
      <c r="Z2401" s="6"/>
      <c r="AA2401" s="7"/>
      <c r="AB2401" s="7"/>
      <c r="AC2401" s="7"/>
      <c r="AD2401" s="6"/>
      <c r="AE2401" s="8"/>
      <c r="AF2401" s="6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</row>
    <row r="2402" spans="1:212" x14ac:dyDescent="0.2">
      <c r="A2402" s="77"/>
      <c r="B2402" s="12"/>
      <c r="C2402" s="11"/>
      <c r="D2402" s="10"/>
      <c r="E2402" s="11"/>
      <c r="F2402" s="11"/>
      <c r="G2402" s="11"/>
      <c r="H2402" s="11"/>
      <c r="I2402" s="10"/>
      <c r="J2402" s="5"/>
      <c r="K2402" s="3"/>
      <c r="L2402" s="13"/>
      <c r="M2402" s="9"/>
      <c r="N2402" s="9"/>
      <c r="O2402" s="13"/>
      <c r="P2402" s="11"/>
      <c r="Q2402" s="2"/>
      <c r="R2402" s="4"/>
      <c r="S2402" s="5"/>
      <c r="T2402" s="7"/>
      <c r="U2402" s="6"/>
      <c r="V2402" s="6"/>
      <c r="W2402" s="6"/>
      <c r="X2402" s="7"/>
      <c r="Y2402" s="1"/>
      <c r="Z2402" s="6"/>
      <c r="AA2402" s="7"/>
      <c r="AB2402" s="7"/>
      <c r="AC2402" s="7"/>
      <c r="AD2402" s="6"/>
      <c r="AE2402" s="8"/>
      <c r="AF2402" s="6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</row>
    <row r="2403" spans="1:212" x14ac:dyDescent="0.2">
      <c r="A2403" s="77"/>
      <c r="B2403" s="12"/>
      <c r="C2403" s="11"/>
      <c r="D2403" s="10"/>
      <c r="E2403" s="11"/>
      <c r="F2403" s="11"/>
      <c r="G2403" s="11"/>
      <c r="H2403" s="11"/>
      <c r="I2403" s="10"/>
      <c r="J2403" s="5"/>
      <c r="K2403" s="3"/>
      <c r="L2403" s="13"/>
      <c r="M2403" s="9"/>
      <c r="N2403" s="9"/>
      <c r="O2403" s="13"/>
      <c r="P2403" s="11"/>
      <c r="Q2403" s="2"/>
      <c r="R2403" s="4"/>
      <c r="S2403" s="5"/>
      <c r="T2403" s="7"/>
      <c r="U2403" s="6"/>
      <c r="V2403" s="6"/>
      <c r="W2403" s="6"/>
      <c r="X2403" s="7"/>
      <c r="Y2403" s="1"/>
      <c r="Z2403" s="6"/>
      <c r="AA2403" s="7"/>
      <c r="AB2403" s="7"/>
      <c r="AC2403" s="7"/>
      <c r="AD2403" s="6"/>
      <c r="AE2403" s="8"/>
      <c r="AF2403" s="6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  <c r="HB2403" s="1"/>
      <c r="HC2403" s="1"/>
      <c r="HD2403" s="1"/>
    </row>
    <row r="2404" spans="1:212" x14ac:dyDescent="0.2">
      <c r="A2404" s="77"/>
      <c r="B2404" s="12"/>
      <c r="C2404" s="11"/>
      <c r="D2404" s="10"/>
      <c r="E2404" s="11"/>
      <c r="F2404" s="11"/>
      <c r="G2404" s="11"/>
      <c r="H2404" s="11"/>
      <c r="I2404" s="10"/>
      <c r="J2404" s="5"/>
      <c r="K2404" s="3"/>
      <c r="L2404" s="13"/>
      <c r="M2404" s="9"/>
      <c r="N2404" s="9"/>
      <c r="O2404" s="13"/>
      <c r="P2404" s="11"/>
      <c r="Q2404" s="2"/>
      <c r="R2404" s="4"/>
      <c r="S2404" s="5"/>
      <c r="T2404" s="7"/>
      <c r="U2404" s="6"/>
      <c r="V2404" s="6"/>
      <c r="W2404" s="6"/>
      <c r="X2404" s="7"/>
      <c r="Y2404" s="1"/>
      <c r="Z2404" s="6"/>
      <c r="AA2404" s="7"/>
      <c r="AB2404" s="7"/>
      <c r="AC2404" s="7"/>
      <c r="AD2404" s="6"/>
      <c r="AE2404" s="8"/>
      <c r="AF2404" s="6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</row>
    <row r="2405" spans="1:212" x14ac:dyDescent="0.2">
      <c r="A2405" s="77"/>
      <c r="B2405" s="12"/>
      <c r="C2405" s="11"/>
      <c r="D2405" s="10"/>
      <c r="E2405" s="11"/>
      <c r="F2405" s="11"/>
      <c r="G2405" s="11"/>
      <c r="H2405" s="11"/>
      <c r="I2405" s="10"/>
      <c r="J2405" s="5"/>
      <c r="K2405" s="3"/>
      <c r="L2405" s="13"/>
      <c r="M2405" s="9"/>
      <c r="N2405" s="9"/>
      <c r="O2405" s="13"/>
      <c r="P2405" s="11"/>
      <c r="Q2405" s="2"/>
      <c r="R2405" s="4"/>
      <c r="S2405" s="5"/>
      <c r="T2405" s="7"/>
      <c r="U2405" s="6"/>
      <c r="V2405" s="6"/>
      <c r="W2405" s="6"/>
      <c r="X2405" s="7"/>
      <c r="Y2405" s="1"/>
      <c r="Z2405" s="6"/>
      <c r="AA2405" s="7"/>
      <c r="AB2405" s="7"/>
      <c r="AC2405" s="7"/>
      <c r="AD2405" s="6"/>
      <c r="AE2405" s="8"/>
      <c r="AF2405" s="6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</row>
    <row r="2406" spans="1:212" x14ac:dyDescent="0.2">
      <c r="A2406" s="77"/>
      <c r="B2406" s="12"/>
      <c r="C2406" s="11"/>
      <c r="D2406" s="10"/>
      <c r="E2406" s="11"/>
      <c r="F2406" s="11"/>
      <c r="G2406" s="11"/>
      <c r="H2406" s="11"/>
      <c r="I2406" s="10"/>
      <c r="J2406" s="5"/>
      <c r="K2406" s="3"/>
      <c r="L2406" s="13"/>
      <c r="M2406" s="9"/>
      <c r="N2406" s="9"/>
      <c r="O2406" s="13"/>
      <c r="P2406" s="11"/>
      <c r="Q2406" s="2"/>
      <c r="R2406" s="4"/>
      <c r="S2406" s="5"/>
      <c r="T2406" s="7"/>
      <c r="U2406" s="6"/>
      <c r="V2406" s="6"/>
      <c r="W2406" s="6"/>
      <c r="X2406" s="7"/>
      <c r="Y2406" s="1"/>
      <c r="Z2406" s="6"/>
      <c r="AA2406" s="7"/>
      <c r="AB2406" s="7"/>
      <c r="AC2406" s="7"/>
      <c r="AD2406" s="6"/>
      <c r="AE2406" s="8"/>
      <c r="AF2406" s="6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</row>
    <row r="2407" spans="1:212" x14ac:dyDescent="0.2">
      <c r="A2407" s="77"/>
      <c r="B2407" s="12"/>
      <c r="C2407" s="11"/>
      <c r="D2407" s="10"/>
      <c r="E2407" s="11"/>
      <c r="F2407" s="11"/>
      <c r="G2407" s="11"/>
      <c r="H2407" s="11"/>
      <c r="I2407" s="10"/>
      <c r="J2407" s="5"/>
      <c r="K2407" s="3"/>
      <c r="L2407" s="13"/>
      <c r="M2407" s="9"/>
      <c r="N2407" s="9"/>
      <c r="O2407" s="13"/>
      <c r="P2407" s="11"/>
      <c r="Q2407" s="2"/>
      <c r="R2407" s="4"/>
      <c r="S2407" s="5"/>
      <c r="T2407" s="7"/>
      <c r="U2407" s="6"/>
      <c r="V2407" s="6"/>
      <c r="W2407" s="6"/>
      <c r="X2407" s="7"/>
      <c r="Y2407" s="1"/>
      <c r="Z2407" s="6"/>
      <c r="AA2407" s="7"/>
      <c r="AB2407" s="7"/>
      <c r="AC2407" s="7"/>
      <c r="AD2407" s="6"/>
      <c r="AE2407" s="8"/>
      <c r="AF2407" s="6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</row>
    <row r="2408" spans="1:212" x14ac:dyDescent="0.2">
      <c r="A2408" s="77"/>
      <c r="B2408" s="12"/>
      <c r="C2408" s="11"/>
      <c r="D2408" s="10"/>
      <c r="E2408" s="11"/>
      <c r="F2408" s="11"/>
      <c r="G2408" s="11"/>
      <c r="H2408" s="11"/>
      <c r="I2408" s="10"/>
      <c r="J2408" s="5"/>
      <c r="K2408" s="3"/>
      <c r="L2408" s="13"/>
      <c r="M2408" s="9"/>
      <c r="N2408" s="9"/>
      <c r="O2408" s="13"/>
      <c r="P2408" s="11"/>
      <c r="Q2408" s="2"/>
      <c r="R2408" s="4"/>
      <c r="S2408" s="5"/>
      <c r="T2408" s="7"/>
      <c r="U2408" s="6"/>
      <c r="V2408" s="6"/>
      <c r="W2408" s="6"/>
      <c r="X2408" s="7"/>
      <c r="Y2408" s="1"/>
      <c r="Z2408" s="6"/>
      <c r="AA2408" s="7"/>
      <c r="AB2408" s="7"/>
      <c r="AC2408" s="7"/>
      <c r="AD2408" s="6"/>
      <c r="AE2408" s="8"/>
      <c r="AF2408" s="6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</row>
    <row r="2409" spans="1:212" x14ac:dyDescent="0.2">
      <c r="A2409" s="77"/>
      <c r="B2409" s="12"/>
      <c r="C2409" s="11"/>
      <c r="D2409" s="10"/>
      <c r="E2409" s="11"/>
      <c r="F2409" s="11"/>
      <c r="G2409" s="11"/>
      <c r="H2409" s="11"/>
      <c r="I2409" s="10"/>
      <c r="J2409" s="5"/>
      <c r="K2409" s="3"/>
      <c r="L2409" s="13"/>
      <c r="M2409" s="9"/>
      <c r="N2409" s="9"/>
      <c r="O2409" s="13"/>
      <c r="P2409" s="11"/>
      <c r="Q2409" s="2"/>
      <c r="R2409" s="4"/>
      <c r="S2409" s="5"/>
      <c r="T2409" s="7"/>
      <c r="U2409" s="6"/>
      <c r="V2409" s="6"/>
      <c r="W2409" s="6"/>
      <c r="X2409" s="7"/>
      <c r="Y2409" s="1"/>
      <c r="Z2409" s="6"/>
      <c r="AA2409" s="7"/>
      <c r="AB2409" s="7"/>
      <c r="AC2409" s="7"/>
      <c r="AD2409" s="6"/>
      <c r="AE2409" s="8"/>
      <c r="AF2409" s="6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  <c r="HB2409" s="1"/>
      <c r="HC2409" s="1"/>
      <c r="HD2409" s="1"/>
    </row>
    <row r="2410" spans="1:212" x14ac:dyDescent="0.2">
      <c r="A2410" s="77"/>
      <c r="B2410" s="12"/>
      <c r="C2410" s="11"/>
      <c r="D2410" s="10"/>
      <c r="E2410" s="11"/>
      <c r="F2410" s="11"/>
      <c r="G2410" s="11"/>
      <c r="H2410" s="11"/>
      <c r="I2410" s="10"/>
      <c r="J2410" s="5"/>
      <c r="K2410" s="3"/>
      <c r="L2410" s="13"/>
      <c r="M2410" s="9"/>
      <c r="N2410" s="9"/>
      <c r="O2410" s="13"/>
      <c r="P2410" s="11"/>
      <c r="Q2410" s="2"/>
      <c r="R2410" s="4"/>
      <c r="S2410" s="5"/>
      <c r="T2410" s="7"/>
      <c r="U2410" s="6"/>
      <c r="V2410" s="6"/>
      <c r="W2410" s="6"/>
      <c r="X2410" s="7"/>
      <c r="Y2410" s="1"/>
      <c r="Z2410" s="6"/>
      <c r="AA2410" s="7"/>
      <c r="AB2410" s="7"/>
      <c r="AC2410" s="7"/>
      <c r="AD2410" s="6"/>
      <c r="AE2410" s="8"/>
      <c r="AF2410" s="6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</row>
    <row r="2411" spans="1:212" x14ac:dyDescent="0.2">
      <c r="A2411" s="77"/>
      <c r="B2411" s="12"/>
      <c r="C2411" s="11"/>
      <c r="D2411" s="10"/>
      <c r="E2411" s="11"/>
      <c r="F2411" s="11"/>
      <c r="G2411" s="11"/>
      <c r="H2411" s="11"/>
      <c r="I2411" s="10"/>
      <c r="J2411" s="5"/>
      <c r="K2411" s="3"/>
      <c r="L2411" s="13"/>
      <c r="M2411" s="9"/>
      <c r="N2411" s="9"/>
      <c r="O2411" s="13"/>
      <c r="P2411" s="11"/>
      <c r="Q2411" s="2"/>
      <c r="R2411" s="4"/>
      <c r="S2411" s="5"/>
      <c r="T2411" s="7"/>
      <c r="U2411" s="6"/>
      <c r="V2411" s="6"/>
      <c r="W2411" s="6"/>
      <c r="X2411" s="7"/>
      <c r="Y2411" s="1"/>
      <c r="Z2411" s="6"/>
      <c r="AA2411" s="7"/>
      <c r="AB2411" s="7"/>
      <c r="AC2411" s="7"/>
      <c r="AD2411" s="6"/>
      <c r="AE2411" s="8"/>
      <c r="AF2411" s="6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</row>
    <row r="2412" spans="1:212" x14ac:dyDescent="0.2">
      <c r="A2412" s="77"/>
      <c r="B2412" s="12"/>
      <c r="C2412" s="11"/>
      <c r="D2412" s="10"/>
      <c r="E2412" s="11"/>
      <c r="F2412" s="11"/>
      <c r="G2412" s="11"/>
      <c r="H2412" s="11"/>
      <c r="I2412" s="10"/>
      <c r="J2412" s="5"/>
      <c r="K2412" s="3"/>
      <c r="L2412" s="13"/>
      <c r="M2412" s="9"/>
      <c r="N2412" s="9"/>
      <c r="O2412" s="13"/>
      <c r="P2412" s="11"/>
      <c r="Q2412" s="2"/>
      <c r="R2412" s="4"/>
      <c r="S2412" s="5"/>
      <c r="T2412" s="7"/>
      <c r="U2412" s="6"/>
      <c r="V2412" s="6"/>
      <c r="W2412" s="6"/>
      <c r="X2412" s="7"/>
      <c r="Y2412" s="1"/>
      <c r="Z2412" s="6"/>
      <c r="AA2412" s="7"/>
      <c r="AB2412" s="7"/>
      <c r="AC2412" s="7"/>
      <c r="AD2412" s="6"/>
      <c r="AE2412" s="8"/>
      <c r="AF2412" s="6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  <c r="HB2412" s="1"/>
      <c r="HC2412" s="1"/>
      <c r="HD2412" s="1"/>
    </row>
    <row r="2413" spans="1:212" x14ac:dyDescent="0.2">
      <c r="A2413" s="77"/>
      <c r="B2413" s="12"/>
      <c r="C2413" s="11"/>
      <c r="D2413" s="10"/>
      <c r="E2413" s="11"/>
      <c r="F2413" s="11"/>
      <c r="G2413" s="11"/>
      <c r="H2413" s="11"/>
      <c r="I2413" s="10"/>
      <c r="J2413" s="5"/>
      <c r="K2413" s="3"/>
      <c r="L2413" s="13"/>
      <c r="M2413" s="9"/>
      <c r="N2413" s="9"/>
      <c r="O2413" s="13"/>
      <c r="P2413" s="11"/>
      <c r="Q2413" s="2"/>
      <c r="R2413" s="4"/>
      <c r="S2413" s="5"/>
      <c r="T2413" s="7"/>
      <c r="U2413" s="6"/>
      <c r="V2413" s="6"/>
      <c r="W2413" s="6"/>
      <c r="X2413" s="7"/>
      <c r="Y2413" s="1"/>
      <c r="Z2413" s="6"/>
      <c r="AA2413" s="7"/>
      <c r="AB2413" s="7"/>
      <c r="AC2413" s="7"/>
      <c r="AD2413" s="6"/>
      <c r="AE2413" s="8"/>
      <c r="AF2413" s="6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</row>
    <row r="2414" spans="1:212" x14ac:dyDescent="0.2">
      <c r="A2414" s="77"/>
      <c r="B2414" s="12"/>
      <c r="C2414" s="11"/>
      <c r="D2414" s="10"/>
      <c r="E2414" s="11"/>
      <c r="F2414" s="11"/>
      <c r="G2414" s="11"/>
      <c r="H2414" s="11"/>
      <c r="I2414" s="10"/>
      <c r="J2414" s="5"/>
      <c r="K2414" s="3"/>
      <c r="L2414" s="13"/>
      <c r="M2414" s="9"/>
      <c r="N2414" s="9"/>
      <c r="O2414" s="13"/>
      <c r="P2414" s="11"/>
      <c r="Q2414" s="2"/>
      <c r="R2414" s="4"/>
      <c r="S2414" s="5"/>
      <c r="T2414" s="7"/>
      <c r="U2414" s="6"/>
      <c r="V2414" s="6"/>
      <c r="W2414" s="6"/>
      <c r="X2414" s="7"/>
      <c r="Y2414" s="1"/>
      <c r="Z2414" s="6"/>
      <c r="AA2414" s="7"/>
      <c r="AB2414" s="7"/>
      <c r="AC2414" s="7"/>
      <c r="AD2414" s="6"/>
      <c r="AE2414" s="8"/>
      <c r="AF2414" s="6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  <c r="HA2414" s="1"/>
      <c r="HB2414" s="1"/>
      <c r="HC2414" s="1"/>
      <c r="HD2414" s="1"/>
    </row>
    <row r="2415" spans="1:212" x14ac:dyDescent="0.2">
      <c r="A2415" s="77"/>
      <c r="B2415" s="12"/>
      <c r="C2415" s="11"/>
      <c r="D2415" s="10"/>
      <c r="E2415" s="11"/>
      <c r="F2415" s="11"/>
      <c r="G2415" s="11"/>
      <c r="H2415" s="11"/>
      <c r="I2415" s="10"/>
      <c r="J2415" s="5"/>
      <c r="K2415" s="3"/>
      <c r="L2415" s="13"/>
      <c r="M2415" s="9"/>
      <c r="N2415" s="9"/>
      <c r="O2415" s="13"/>
      <c r="P2415" s="11"/>
      <c r="Q2415" s="2"/>
      <c r="R2415" s="4"/>
      <c r="S2415" s="5"/>
      <c r="T2415" s="7"/>
      <c r="U2415" s="6"/>
      <c r="V2415" s="6"/>
      <c r="W2415" s="6"/>
      <c r="X2415" s="7"/>
      <c r="Y2415" s="1"/>
      <c r="Z2415" s="6"/>
      <c r="AA2415" s="7"/>
      <c r="AB2415" s="7"/>
      <c r="AC2415" s="7"/>
      <c r="AD2415" s="6"/>
      <c r="AE2415" s="8"/>
      <c r="AF2415" s="6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  <c r="HA2415" s="1"/>
      <c r="HB2415" s="1"/>
      <c r="HC2415" s="1"/>
      <c r="HD2415" s="1"/>
    </row>
    <row r="2416" spans="1:212" x14ac:dyDescent="0.2">
      <c r="A2416" s="77"/>
      <c r="B2416" s="12"/>
      <c r="C2416" s="11"/>
      <c r="D2416" s="10"/>
      <c r="E2416" s="11"/>
      <c r="F2416" s="11"/>
      <c r="G2416" s="11"/>
      <c r="H2416" s="11"/>
      <c r="I2416" s="10"/>
      <c r="J2416" s="5"/>
      <c r="K2416" s="3"/>
      <c r="L2416" s="13"/>
      <c r="M2416" s="9"/>
      <c r="N2416" s="9"/>
      <c r="O2416" s="13"/>
      <c r="P2416" s="11"/>
      <c r="Q2416" s="2"/>
      <c r="R2416" s="4"/>
      <c r="S2416" s="5"/>
      <c r="T2416" s="7"/>
      <c r="U2416" s="6"/>
      <c r="V2416" s="6"/>
      <c r="W2416" s="6"/>
      <c r="X2416" s="7"/>
      <c r="Y2416" s="1"/>
      <c r="Z2416" s="6"/>
      <c r="AA2416" s="7"/>
      <c r="AB2416" s="7"/>
      <c r="AC2416" s="7"/>
      <c r="AD2416" s="6"/>
      <c r="AE2416" s="8"/>
      <c r="AF2416" s="6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  <c r="HB2416" s="1"/>
      <c r="HC2416" s="1"/>
      <c r="HD2416" s="1"/>
    </row>
    <row r="2417" spans="1:212" x14ac:dyDescent="0.2">
      <c r="A2417" s="77"/>
      <c r="B2417" s="12"/>
      <c r="C2417" s="11"/>
      <c r="D2417" s="10"/>
      <c r="E2417" s="11"/>
      <c r="F2417" s="11"/>
      <c r="G2417" s="11"/>
      <c r="H2417" s="11"/>
      <c r="I2417" s="10"/>
      <c r="J2417" s="5"/>
      <c r="K2417" s="3"/>
      <c r="L2417" s="13"/>
      <c r="M2417" s="9"/>
      <c r="N2417" s="9"/>
      <c r="O2417" s="13"/>
      <c r="P2417" s="11"/>
      <c r="Q2417" s="2"/>
      <c r="R2417" s="4"/>
      <c r="S2417" s="5"/>
      <c r="T2417" s="7"/>
      <c r="U2417" s="6"/>
      <c r="V2417" s="6"/>
      <c r="W2417" s="6"/>
      <c r="X2417" s="7"/>
      <c r="Y2417" s="1"/>
      <c r="Z2417" s="6"/>
      <c r="AA2417" s="7"/>
      <c r="AB2417" s="7"/>
      <c r="AC2417" s="7"/>
      <c r="AD2417" s="6"/>
      <c r="AE2417" s="8"/>
      <c r="AF2417" s="6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  <c r="HA2417" s="1"/>
      <c r="HB2417" s="1"/>
      <c r="HC2417" s="1"/>
      <c r="HD2417" s="1"/>
    </row>
    <row r="2418" spans="1:212" x14ac:dyDescent="0.2">
      <c r="A2418" s="77"/>
      <c r="B2418" s="12"/>
      <c r="C2418" s="11"/>
      <c r="D2418" s="10"/>
      <c r="E2418" s="11"/>
      <c r="F2418" s="11"/>
      <c r="G2418" s="11"/>
      <c r="H2418" s="11"/>
      <c r="I2418" s="10"/>
      <c r="J2418" s="5"/>
      <c r="K2418" s="3"/>
      <c r="L2418" s="13"/>
      <c r="M2418" s="9"/>
      <c r="N2418" s="9"/>
      <c r="O2418" s="13"/>
      <c r="P2418" s="11"/>
      <c r="Q2418" s="2"/>
      <c r="R2418" s="4"/>
      <c r="S2418" s="5"/>
      <c r="T2418" s="7"/>
      <c r="U2418" s="6"/>
      <c r="V2418" s="6"/>
      <c r="W2418" s="6"/>
      <c r="X2418" s="7"/>
      <c r="Y2418" s="1"/>
      <c r="Z2418" s="6"/>
      <c r="AA2418" s="7"/>
      <c r="AB2418" s="7"/>
      <c r="AC2418" s="7"/>
      <c r="AD2418" s="6"/>
      <c r="AE2418" s="8"/>
      <c r="AF2418" s="6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</row>
    <row r="2419" spans="1:212" x14ac:dyDescent="0.2">
      <c r="A2419" s="77"/>
      <c r="B2419" s="12"/>
      <c r="C2419" s="11"/>
      <c r="D2419" s="10"/>
      <c r="E2419" s="11"/>
      <c r="F2419" s="11"/>
      <c r="G2419" s="11"/>
      <c r="H2419" s="11"/>
      <c r="I2419" s="10"/>
      <c r="J2419" s="5"/>
      <c r="K2419" s="3"/>
      <c r="L2419" s="13"/>
      <c r="M2419" s="9"/>
      <c r="N2419" s="9"/>
      <c r="O2419" s="13"/>
      <c r="P2419" s="11"/>
      <c r="Q2419" s="2"/>
      <c r="R2419" s="4"/>
      <c r="S2419" s="5"/>
      <c r="T2419" s="7"/>
      <c r="U2419" s="6"/>
      <c r="V2419" s="6"/>
      <c r="W2419" s="6"/>
      <c r="X2419" s="7"/>
      <c r="Y2419" s="1"/>
      <c r="Z2419" s="6"/>
      <c r="AA2419" s="7"/>
      <c r="AB2419" s="7"/>
      <c r="AC2419" s="7"/>
      <c r="AD2419" s="6"/>
      <c r="AE2419" s="8"/>
      <c r="AF2419" s="6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  <c r="HA2419" s="1"/>
      <c r="HB2419" s="1"/>
      <c r="HC2419" s="1"/>
      <c r="HD2419" s="1"/>
    </row>
    <row r="2420" spans="1:212" x14ac:dyDescent="0.2">
      <c r="A2420" s="77"/>
      <c r="B2420" s="12"/>
      <c r="C2420" s="11"/>
      <c r="D2420" s="10"/>
      <c r="E2420" s="11"/>
      <c r="F2420" s="11"/>
      <c r="G2420" s="11"/>
      <c r="H2420" s="11"/>
      <c r="I2420" s="10"/>
      <c r="J2420" s="5"/>
      <c r="K2420" s="3"/>
      <c r="L2420" s="13"/>
      <c r="M2420" s="9"/>
      <c r="N2420" s="9"/>
      <c r="O2420" s="13"/>
      <c r="P2420" s="11"/>
      <c r="Q2420" s="2"/>
      <c r="R2420" s="4"/>
      <c r="S2420" s="5"/>
      <c r="T2420" s="7"/>
      <c r="U2420" s="6"/>
      <c r="V2420" s="6"/>
      <c r="W2420" s="6"/>
      <c r="X2420" s="7"/>
      <c r="Y2420" s="1"/>
      <c r="Z2420" s="6"/>
      <c r="AA2420" s="7"/>
      <c r="AB2420" s="7"/>
      <c r="AC2420" s="7"/>
      <c r="AD2420" s="6"/>
      <c r="AE2420" s="8"/>
      <c r="AF2420" s="6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  <c r="HB2420" s="1"/>
      <c r="HC2420" s="1"/>
      <c r="HD2420" s="1"/>
    </row>
    <row r="2421" spans="1:212" x14ac:dyDescent="0.2">
      <c r="A2421" s="77"/>
      <c r="B2421" s="12"/>
      <c r="C2421" s="11"/>
      <c r="D2421" s="10"/>
      <c r="E2421" s="11"/>
      <c r="F2421" s="11"/>
      <c r="G2421" s="11"/>
      <c r="H2421" s="11"/>
      <c r="I2421" s="10"/>
      <c r="J2421" s="5"/>
      <c r="K2421" s="3"/>
      <c r="L2421" s="13"/>
      <c r="M2421" s="9"/>
      <c r="N2421" s="9"/>
      <c r="O2421" s="13"/>
      <c r="P2421" s="11"/>
      <c r="Q2421" s="2"/>
      <c r="R2421" s="4"/>
      <c r="S2421" s="5"/>
      <c r="T2421" s="7"/>
      <c r="U2421" s="6"/>
      <c r="V2421" s="6"/>
      <c r="W2421" s="6"/>
      <c r="X2421" s="7"/>
      <c r="Y2421" s="1"/>
      <c r="Z2421" s="6"/>
      <c r="AA2421" s="7"/>
      <c r="AB2421" s="7"/>
      <c r="AC2421" s="7"/>
      <c r="AD2421" s="6"/>
      <c r="AE2421" s="8"/>
      <c r="AF2421" s="6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  <c r="HA2421" s="1"/>
      <c r="HB2421" s="1"/>
      <c r="HC2421" s="1"/>
      <c r="HD2421" s="1"/>
    </row>
    <row r="2422" spans="1:212" x14ac:dyDescent="0.2">
      <c r="A2422" s="77"/>
      <c r="B2422" s="12"/>
      <c r="C2422" s="11"/>
      <c r="D2422" s="10"/>
      <c r="E2422" s="11"/>
      <c r="F2422" s="11"/>
      <c r="G2422" s="11"/>
      <c r="H2422" s="11"/>
      <c r="I2422" s="10"/>
      <c r="J2422" s="5"/>
      <c r="K2422" s="3"/>
      <c r="L2422" s="13"/>
      <c r="M2422" s="9"/>
      <c r="N2422" s="9"/>
      <c r="O2422" s="13"/>
      <c r="P2422" s="11"/>
      <c r="Q2422" s="2"/>
      <c r="R2422" s="4"/>
      <c r="S2422" s="5"/>
      <c r="T2422" s="7"/>
      <c r="U2422" s="6"/>
      <c r="V2422" s="6"/>
      <c r="W2422" s="6"/>
      <c r="X2422" s="7"/>
      <c r="Y2422" s="1"/>
      <c r="Z2422" s="6"/>
      <c r="AA2422" s="7"/>
      <c r="AB2422" s="7"/>
      <c r="AC2422" s="7"/>
      <c r="AD2422" s="6"/>
      <c r="AE2422" s="8"/>
      <c r="AF2422" s="6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  <c r="HB2422" s="1"/>
      <c r="HC2422" s="1"/>
      <c r="HD2422" s="1"/>
    </row>
    <row r="2423" spans="1:212" x14ac:dyDescent="0.2">
      <c r="A2423" s="77"/>
      <c r="B2423" s="12"/>
      <c r="C2423" s="11"/>
      <c r="D2423" s="10"/>
      <c r="E2423" s="11"/>
      <c r="F2423" s="11"/>
      <c r="G2423" s="11"/>
      <c r="H2423" s="11"/>
      <c r="I2423" s="10"/>
      <c r="J2423" s="5"/>
      <c r="K2423" s="3"/>
      <c r="L2423" s="13"/>
      <c r="M2423" s="9"/>
      <c r="N2423" s="9"/>
      <c r="O2423" s="13"/>
      <c r="P2423" s="11"/>
      <c r="Q2423" s="2"/>
      <c r="R2423" s="4"/>
      <c r="S2423" s="5"/>
      <c r="T2423" s="7"/>
      <c r="U2423" s="6"/>
      <c r="V2423" s="6"/>
      <c r="W2423" s="6"/>
      <c r="X2423" s="7"/>
      <c r="Y2423" s="1"/>
      <c r="Z2423" s="6"/>
      <c r="AA2423" s="7"/>
      <c r="AB2423" s="7"/>
      <c r="AC2423" s="7"/>
      <c r="AD2423" s="6"/>
      <c r="AE2423" s="8"/>
      <c r="AF2423" s="6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  <c r="HB2423" s="1"/>
      <c r="HC2423" s="1"/>
      <c r="HD2423" s="1"/>
    </row>
    <row r="2424" spans="1:212" x14ac:dyDescent="0.2">
      <c r="A2424" s="77"/>
      <c r="B2424" s="12"/>
      <c r="C2424" s="11"/>
      <c r="D2424" s="10"/>
      <c r="E2424" s="11"/>
      <c r="F2424" s="11"/>
      <c r="G2424" s="11"/>
      <c r="H2424" s="11"/>
      <c r="I2424" s="10"/>
      <c r="J2424" s="5"/>
      <c r="K2424" s="3"/>
      <c r="L2424" s="13"/>
      <c r="M2424" s="9"/>
      <c r="N2424" s="9"/>
      <c r="O2424" s="13"/>
      <c r="P2424" s="11"/>
      <c r="Q2424" s="2"/>
      <c r="R2424" s="4"/>
      <c r="S2424" s="5"/>
      <c r="T2424" s="7"/>
      <c r="U2424" s="6"/>
      <c r="V2424" s="6"/>
      <c r="W2424" s="6"/>
      <c r="X2424" s="7"/>
      <c r="Y2424" s="1"/>
      <c r="Z2424" s="6"/>
      <c r="AA2424" s="7"/>
      <c r="AB2424" s="7"/>
      <c r="AC2424" s="7"/>
      <c r="AD2424" s="6"/>
      <c r="AE2424" s="8"/>
      <c r="AF2424" s="6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  <c r="HA2424" s="1"/>
      <c r="HB2424" s="1"/>
      <c r="HC2424" s="1"/>
      <c r="HD2424" s="1"/>
    </row>
    <row r="2425" spans="1:212" x14ac:dyDescent="0.2">
      <c r="A2425" s="77"/>
      <c r="B2425" s="12"/>
      <c r="C2425" s="11"/>
      <c r="D2425" s="10"/>
      <c r="E2425" s="11"/>
      <c r="F2425" s="11"/>
      <c r="G2425" s="11"/>
      <c r="H2425" s="11"/>
      <c r="I2425" s="10"/>
      <c r="J2425" s="5"/>
      <c r="K2425" s="3"/>
      <c r="L2425" s="13"/>
      <c r="M2425" s="9"/>
      <c r="N2425" s="9"/>
      <c r="O2425" s="13"/>
      <c r="P2425" s="11"/>
      <c r="Q2425" s="2"/>
      <c r="R2425" s="4"/>
      <c r="S2425" s="5"/>
      <c r="T2425" s="7"/>
      <c r="U2425" s="6"/>
      <c r="V2425" s="6"/>
      <c r="W2425" s="6"/>
      <c r="X2425" s="7"/>
      <c r="Y2425" s="1"/>
      <c r="Z2425" s="6"/>
      <c r="AA2425" s="7"/>
      <c r="AB2425" s="7"/>
      <c r="AC2425" s="7"/>
      <c r="AD2425" s="6"/>
      <c r="AE2425" s="8"/>
      <c r="AF2425" s="6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  <c r="HB2425" s="1"/>
      <c r="HC2425" s="1"/>
      <c r="HD2425" s="1"/>
    </row>
    <row r="2426" spans="1:212" x14ac:dyDescent="0.2">
      <c r="A2426" s="77"/>
      <c r="B2426" s="12"/>
      <c r="C2426" s="11"/>
      <c r="D2426" s="10"/>
      <c r="E2426" s="11"/>
      <c r="F2426" s="11"/>
      <c r="G2426" s="11"/>
      <c r="H2426" s="11"/>
      <c r="I2426" s="10"/>
      <c r="J2426" s="5"/>
      <c r="K2426" s="3"/>
      <c r="L2426" s="13"/>
      <c r="M2426" s="9"/>
      <c r="N2426" s="9"/>
      <c r="O2426" s="13"/>
      <c r="P2426" s="11"/>
      <c r="Q2426" s="2"/>
      <c r="R2426" s="4"/>
      <c r="S2426" s="5"/>
      <c r="T2426" s="7"/>
      <c r="U2426" s="6"/>
      <c r="V2426" s="6"/>
      <c r="W2426" s="6"/>
      <c r="X2426" s="7"/>
      <c r="Y2426" s="1"/>
      <c r="Z2426" s="6"/>
      <c r="AA2426" s="7"/>
      <c r="AB2426" s="7"/>
      <c r="AC2426" s="7"/>
      <c r="AD2426" s="6"/>
      <c r="AE2426" s="8"/>
      <c r="AF2426" s="6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  <c r="HA2426" s="1"/>
      <c r="HB2426" s="1"/>
      <c r="HC2426" s="1"/>
      <c r="HD2426" s="1"/>
    </row>
    <row r="2427" spans="1:212" x14ac:dyDescent="0.2">
      <c r="A2427" s="77"/>
      <c r="B2427" s="12"/>
      <c r="C2427" s="11"/>
      <c r="D2427" s="10"/>
      <c r="E2427" s="11"/>
      <c r="F2427" s="11"/>
      <c r="G2427" s="11"/>
      <c r="H2427" s="11"/>
      <c r="I2427" s="10"/>
      <c r="J2427" s="5"/>
      <c r="K2427" s="3"/>
      <c r="L2427" s="13"/>
      <c r="M2427" s="9"/>
      <c r="N2427" s="9"/>
      <c r="O2427" s="13"/>
      <c r="P2427" s="11"/>
      <c r="Q2427" s="2"/>
      <c r="R2427" s="4"/>
      <c r="S2427" s="5"/>
      <c r="T2427" s="7"/>
      <c r="U2427" s="6"/>
      <c r="V2427" s="6"/>
      <c r="W2427" s="6"/>
      <c r="X2427" s="7"/>
      <c r="Y2427" s="1"/>
      <c r="Z2427" s="6"/>
      <c r="AA2427" s="7"/>
      <c r="AB2427" s="7"/>
      <c r="AC2427" s="7"/>
      <c r="AD2427" s="6"/>
      <c r="AE2427" s="8"/>
      <c r="AF2427" s="6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  <c r="HB2427" s="1"/>
      <c r="HC2427" s="1"/>
      <c r="HD2427" s="1"/>
    </row>
    <row r="2428" spans="1:212" x14ac:dyDescent="0.2">
      <c r="A2428" s="77"/>
      <c r="B2428" s="12"/>
      <c r="C2428" s="11"/>
      <c r="D2428" s="10"/>
      <c r="E2428" s="11"/>
      <c r="F2428" s="11"/>
      <c r="G2428" s="11"/>
      <c r="H2428" s="11"/>
      <c r="I2428" s="10"/>
      <c r="J2428" s="5"/>
      <c r="K2428" s="3"/>
      <c r="L2428" s="13"/>
      <c r="M2428" s="9"/>
      <c r="N2428" s="9"/>
      <c r="O2428" s="13"/>
      <c r="P2428" s="11"/>
      <c r="Q2428" s="2"/>
      <c r="R2428" s="4"/>
      <c r="S2428" s="5"/>
      <c r="T2428" s="7"/>
      <c r="U2428" s="6"/>
      <c r="V2428" s="6"/>
      <c r="W2428" s="6"/>
      <c r="X2428" s="7"/>
      <c r="Y2428" s="1"/>
      <c r="Z2428" s="6"/>
      <c r="AA2428" s="7"/>
      <c r="AB2428" s="7"/>
      <c r="AC2428" s="7"/>
      <c r="AD2428" s="6"/>
      <c r="AE2428" s="8"/>
      <c r="AF2428" s="6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</row>
    <row r="2429" spans="1:212" x14ac:dyDescent="0.2">
      <c r="A2429" s="77"/>
      <c r="B2429" s="12"/>
      <c r="C2429" s="11"/>
      <c r="D2429" s="10"/>
      <c r="E2429" s="11"/>
      <c r="F2429" s="11"/>
      <c r="G2429" s="11"/>
      <c r="H2429" s="11"/>
      <c r="I2429" s="10"/>
      <c r="J2429" s="5"/>
      <c r="K2429" s="3"/>
      <c r="L2429" s="13"/>
      <c r="M2429" s="9"/>
      <c r="N2429" s="9"/>
      <c r="O2429" s="13"/>
      <c r="P2429" s="11"/>
      <c r="Q2429" s="2"/>
      <c r="R2429" s="4"/>
      <c r="S2429" s="5"/>
      <c r="T2429" s="7"/>
      <c r="U2429" s="6"/>
      <c r="V2429" s="6"/>
      <c r="W2429" s="6"/>
      <c r="X2429" s="7"/>
      <c r="Y2429" s="1"/>
      <c r="Z2429" s="6"/>
      <c r="AA2429" s="7"/>
      <c r="AB2429" s="7"/>
      <c r="AC2429" s="7"/>
      <c r="AD2429" s="6"/>
      <c r="AE2429" s="8"/>
      <c r="AF2429" s="6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</row>
    <row r="2430" spans="1:212" x14ac:dyDescent="0.2">
      <c r="A2430" s="77"/>
      <c r="B2430" s="12"/>
      <c r="C2430" s="11"/>
      <c r="D2430" s="10"/>
      <c r="E2430" s="11"/>
      <c r="F2430" s="11"/>
      <c r="G2430" s="11"/>
      <c r="H2430" s="11"/>
      <c r="I2430" s="10"/>
      <c r="J2430" s="5"/>
      <c r="K2430" s="3"/>
      <c r="L2430" s="13"/>
      <c r="M2430" s="9"/>
      <c r="N2430" s="9"/>
      <c r="O2430" s="13"/>
      <c r="P2430" s="11"/>
      <c r="Q2430" s="2"/>
      <c r="R2430" s="4"/>
      <c r="S2430" s="5"/>
      <c r="T2430" s="7"/>
      <c r="U2430" s="6"/>
      <c r="V2430" s="6"/>
      <c r="W2430" s="6"/>
      <c r="X2430" s="7"/>
      <c r="Y2430" s="1"/>
      <c r="Z2430" s="6"/>
      <c r="AA2430" s="7"/>
      <c r="AB2430" s="7"/>
      <c r="AC2430" s="7"/>
      <c r="AD2430" s="6"/>
      <c r="AE2430" s="8"/>
      <c r="AF2430" s="6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</row>
    <row r="2431" spans="1:212" x14ac:dyDescent="0.2">
      <c r="A2431" s="77"/>
      <c r="B2431" s="12"/>
      <c r="C2431" s="11"/>
      <c r="D2431" s="10"/>
      <c r="E2431" s="11"/>
      <c r="F2431" s="11"/>
      <c r="G2431" s="11"/>
      <c r="H2431" s="11"/>
      <c r="I2431" s="10"/>
      <c r="J2431" s="5"/>
      <c r="K2431" s="3"/>
      <c r="L2431" s="13"/>
      <c r="M2431" s="9"/>
      <c r="N2431" s="9"/>
      <c r="O2431" s="13"/>
      <c r="P2431" s="11"/>
      <c r="Q2431" s="2"/>
      <c r="R2431" s="4"/>
      <c r="S2431" s="5"/>
      <c r="T2431" s="7"/>
      <c r="U2431" s="6"/>
      <c r="V2431" s="6"/>
      <c r="W2431" s="6"/>
      <c r="X2431" s="7"/>
      <c r="Y2431" s="1"/>
      <c r="Z2431" s="6"/>
      <c r="AA2431" s="7"/>
      <c r="AB2431" s="7"/>
      <c r="AC2431" s="7"/>
      <c r="AD2431" s="6"/>
      <c r="AE2431" s="8"/>
      <c r="AF2431" s="6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  <c r="HB2431" s="1"/>
      <c r="HC2431" s="1"/>
      <c r="HD2431" s="1"/>
    </row>
    <row r="2432" spans="1:212" x14ac:dyDescent="0.2">
      <c r="A2432" s="77"/>
      <c r="B2432" s="12"/>
      <c r="C2432" s="11"/>
      <c r="D2432" s="10"/>
      <c r="E2432" s="11"/>
      <c r="F2432" s="11"/>
      <c r="G2432" s="11"/>
      <c r="H2432" s="11"/>
      <c r="I2432" s="10"/>
      <c r="J2432" s="5"/>
      <c r="K2432" s="3"/>
      <c r="L2432" s="13"/>
      <c r="M2432" s="9"/>
      <c r="N2432" s="9"/>
      <c r="O2432" s="13"/>
      <c r="P2432" s="11"/>
      <c r="Q2432" s="2"/>
      <c r="R2432" s="4"/>
      <c r="S2432" s="5"/>
      <c r="T2432" s="7"/>
      <c r="U2432" s="6"/>
      <c r="V2432" s="6"/>
      <c r="W2432" s="6"/>
      <c r="X2432" s="7"/>
      <c r="Y2432" s="1"/>
      <c r="Z2432" s="6"/>
      <c r="AA2432" s="7"/>
      <c r="AB2432" s="7"/>
      <c r="AC2432" s="7"/>
      <c r="AD2432" s="6"/>
      <c r="AE2432" s="8"/>
      <c r="AF2432" s="6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  <c r="HB2432" s="1"/>
      <c r="HC2432" s="1"/>
      <c r="HD2432" s="1"/>
    </row>
    <row r="2433" spans="1:212" x14ac:dyDescent="0.2">
      <c r="A2433" s="77"/>
      <c r="B2433" s="12"/>
      <c r="C2433" s="11"/>
      <c r="D2433" s="10"/>
      <c r="E2433" s="11"/>
      <c r="F2433" s="11"/>
      <c r="G2433" s="11"/>
      <c r="H2433" s="11"/>
      <c r="I2433" s="10"/>
      <c r="J2433" s="5"/>
      <c r="K2433" s="3"/>
      <c r="L2433" s="13"/>
      <c r="M2433" s="9"/>
      <c r="N2433" s="9"/>
      <c r="O2433" s="13"/>
      <c r="P2433" s="11"/>
      <c r="Q2433" s="2"/>
      <c r="R2433" s="4"/>
      <c r="S2433" s="5"/>
      <c r="T2433" s="7"/>
      <c r="U2433" s="6"/>
      <c r="V2433" s="6"/>
      <c r="W2433" s="6"/>
      <c r="X2433" s="7"/>
      <c r="Y2433" s="1"/>
      <c r="Z2433" s="6"/>
      <c r="AA2433" s="7"/>
      <c r="AB2433" s="7"/>
      <c r="AC2433" s="7"/>
      <c r="AD2433" s="6"/>
      <c r="AE2433" s="8"/>
      <c r="AF2433" s="6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</row>
    <row r="2434" spans="1:212" x14ac:dyDescent="0.2">
      <c r="A2434" s="77"/>
      <c r="B2434" s="12"/>
      <c r="C2434" s="11"/>
      <c r="D2434" s="10"/>
      <c r="E2434" s="11"/>
      <c r="F2434" s="11"/>
      <c r="G2434" s="11"/>
      <c r="H2434" s="11"/>
      <c r="I2434" s="10"/>
      <c r="J2434" s="5"/>
      <c r="K2434" s="3"/>
      <c r="L2434" s="13"/>
      <c r="M2434" s="9"/>
      <c r="N2434" s="9"/>
      <c r="O2434" s="13"/>
      <c r="P2434" s="11"/>
      <c r="Q2434" s="2"/>
      <c r="R2434" s="4"/>
      <c r="S2434" s="5"/>
      <c r="T2434" s="7"/>
      <c r="U2434" s="6"/>
      <c r="V2434" s="6"/>
      <c r="W2434" s="6"/>
      <c r="X2434" s="7"/>
      <c r="Y2434" s="1"/>
      <c r="Z2434" s="6"/>
      <c r="AA2434" s="7"/>
      <c r="AB2434" s="7"/>
      <c r="AC2434" s="7"/>
      <c r="AD2434" s="6"/>
      <c r="AE2434" s="8"/>
      <c r="AF2434" s="6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</row>
    <row r="2435" spans="1:212" x14ac:dyDescent="0.2">
      <c r="A2435" s="77"/>
      <c r="B2435" s="12"/>
      <c r="C2435" s="11"/>
      <c r="D2435" s="10"/>
      <c r="E2435" s="11"/>
      <c r="F2435" s="11"/>
      <c r="G2435" s="11"/>
      <c r="H2435" s="11"/>
      <c r="I2435" s="10"/>
      <c r="J2435" s="5"/>
      <c r="K2435" s="3"/>
      <c r="L2435" s="13"/>
      <c r="M2435" s="9"/>
      <c r="N2435" s="9"/>
      <c r="O2435" s="13"/>
      <c r="P2435" s="11"/>
      <c r="Q2435" s="2"/>
      <c r="R2435" s="4"/>
      <c r="S2435" s="5"/>
      <c r="T2435" s="7"/>
      <c r="U2435" s="6"/>
      <c r="V2435" s="6"/>
      <c r="W2435" s="6"/>
      <c r="X2435" s="7"/>
      <c r="Y2435" s="1"/>
      <c r="Z2435" s="6"/>
      <c r="AA2435" s="7"/>
      <c r="AB2435" s="7"/>
      <c r="AC2435" s="7"/>
      <c r="AD2435" s="6"/>
      <c r="AE2435" s="8"/>
      <c r="AF2435" s="6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</row>
    <row r="2436" spans="1:212" x14ac:dyDescent="0.2">
      <c r="A2436" s="77"/>
      <c r="B2436" s="12"/>
      <c r="C2436" s="11"/>
      <c r="D2436" s="10"/>
      <c r="E2436" s="11"/>
      <c r="F2436" s="11"/>
      <c r="G2436" s="11"/>
      <c r="H2436" s="11"/>
      <c r="I2436" s="10"/>
      <c r="J2436" s="5"/>
      <c r="K2436" s="3"/>
      <c r="L2436" s="13"/>
      <c r="M2436" s="9"/>
      <c r="N2436" s="9"/>
      <c r="O2436" s="13"/>
      <c r="P2436" s="11"/>
      <c r="Q2436" s="2"/>
      <c r="R2436" s="4"/>
      <c r="S2436" s="5"/>
      <c r="T2436" s="7"/>
      <c r="U2436" s="6"/>
      <c r="V2436" s="6"/>
      <c r="W2436" s="6"/>
      <c r="X2436" s="7"/>
      <c r="Y2436" s="1"/>
      <c r="Z2436" s="6"/>
      <c r="AA2436" s="7"/>
      <c r="AB2436" s="7"/>
      <c r="AC2436" s="7"/>
      <c r="AD2436" s="6"/>
      <c r="AE2436" s="8"/>
      <c r="AF2436" s="6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</row>
    <row r="2437" spans="1:212" x14ac:dyDescent="0.2">
      <c r="A2437" s="77"/>
      <c r="B2437" s="12"/>
      <c r="C2437" s="11"/>
      <c r="D2437" s="10"/>
      <c r="E2437" s="11"/>
      <c r="F2437" s="11"/>
      <c r="G2437" s="11"/>
      <c r="H2437" s="11"/>
      <c r="I2437" s="10"/>
      <c r="J2437" s="5"/>
      <c r="K2437" s="3"/>
      <c r="L2437" s="13"/>
      <c r="M2437" s="9"/>
      <c r="N2437" s="9"/>
      <c r="O2437" s="13"/>
      <c r="P2437" s="11"/>
      <c r="Q2437" s="2"/>
      <c r="R2437" s="4"/>
      <c r="S2437" s="5"/>
      <c r="T2437" s="7"/>
      <c r="U2437" s="6"/>
      <c r="V2437" s="6"/>
      <c r="W2437" s="6"/>
      <c r="X2437" s="7"/>
      <c r="Y2437" s="1"/>
      <c r="Z2437" s="6"/>
      <c r="AA2437" s="7"/>
      <c r="AB2437" s="7"/>
      <c r="AC2437" s="7"/>
      <c r="AD2437" s="6"/>
      <c r="AE2437" s="8"/>
      <c r="AF2437" s="6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  <c r="HB2437" s="1"/>
      <c r="HC2437" s="1"/>
      <c r="HD2437" s="1"/>
    </row>
    <row r="2438" spans="1:212" x14ac:dyDescent="0.2">
      <c r="A2438" s="77"/>
      <c r="B2438" s="12"/>
      <c r="C2438" s="11"/>
      <c r="D2438" s="10"/>
      <c r="E2438" s="11"/>
      <c r="F2438" s="11"/>
      <c r="G2438" s="11"/>
      <c r="H2438" s="11"/>
      <c r="I2438" s="10"/>
      <c r="J2438" s="5"/>
      <c r="K2438" s="3"/>
      <c r="L2438" s="13"/>
      <c r="M2438" s="9"/>
      <c r="N2438" s="9"/>
      <c r="O2438" s="13"/>
      <c r="P2438" s="11"/>
      <c r="Q2438" s="2"/>
      <c r="R2438" s="4"/>
      <c r="S2438" s="5"/>
      <c r="T2438" s="7"/>
      <c r="U2438" s="6"/>
      <c r="V2438" s="6"/>
      <c r="W2438" s="6"/>
      <c r="X2438" s="7"/>
      <c r="Y2438" s="1"/>
      <c r="Z2438" s="6"/>
      <c r="AA2438" s="7"/>
      <c r="AB2438" s="7"/>
      <c r="AC2438" s="7"/>
      <c r="AD2438" s="6"/>
      <c r="AE2438" s="8"/>
      <c r="AF2438" s="6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</row>
    <row r="2439" spans="1:212" x14ac:dyDescent="0.2">
      <c r="A2439" s="77"/>
      <c r="B2439" s="12"/>
      <c r="C2439" s="11"/>
      <c r="D2439" s="10"/>
      <c r="E2439" s="11"/>
      <c r="F2439" s="11"/>
      <c r="G2439" s="11"/>
      <c r="H2439" s="11"/>
      <c r="I2439" s="10"/>
      <c r="J2439" s="5"/>
      <c r="K2439" s="3"/>
      <c r="L2439" s="13"/>
      <c r="M2439" s="9"/>
      <c r="N2439" s="9"/>
      <c r="O2439" s="13"/>
      <c r="P2439" s="11"/>
      <c r="Q2439" s="2"/>
      <c r="R2439" s="4"/>
      <c r="S2439" s="5"/>
      <c r="T2439" s="7"/>
      <c r="U2439" s="6"/>
      <c r="V2439" s="6"/>
      <c r="W2439" s="6"/>
      <c r="X2439" s="7"/>
      <c r="Y2439" s="1"/>
      <c r="Z2439" s="6"/>
      <c r="AA2439" s="7"/>
      <c r="AB2439" s="7"/>
      <c r="AC2439" s="7"/>
      <c r="AD2439" s="6"/>
      <c r="AE2439" s="8"/>
      <c r="AF2439" s="6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  <c r="HB2439" s="1"/>
      <c r="HC2439" s="1"/>
      <c r="HD2439" s="1"/>
    </row>
    <row r="2440" spans="1:212" x14ac:dyDescent="0.2">
      <c r="A2440" s="77"/>
      <c r="B2440" s="12"/>
      <c r="C2440" s="11"/>
      <c r="D2440" s="10"/>
      <c r="E2440" s="11"/>
      <c r="F2440" s="11"/>
      <c r="G2440" s="11"/>
      <c r="H2440" s="11"/>
      <c r="I2440" s="10"/>
      <c r="J2440" s="5"/>
      <c r="K2440" s="3"/>
      <c r="L2440" s="13"/>
      <c r="M2440" s="9"/>
      <c r="N2440" s="9"/>
      <c r="O2440" s="13"/>
      <c r="P2440" s="11"/>
      <c r="Q2440" s="2"/>
      <c r="R2440" s="4"/>
      <c r="S2440" s="5"/>
      <c r="T2440" s="7"/>
      <c r="U2440" s="6"/>
      <c r="V2440" s="6"/>
      <c r="W2440" s="6"/>
      <c r="X2440" s="7"/>
      <c r="Y2440" s="1"/>
      <c r="Z2440" s="6"/>
      <c r="AA2440" s="7"/>
      <c r="AB2440" s="7"/>
      <c r="AC2440" s="7"/>
      <c r="AD2440" s="6"/>
      <c r="AE2440" s="8"/>
      <c r="AF2440" s="6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</row>
    <row r="2441" spans="1:212" x14ac:dyDescent="0.2">
      <c r="A2441" s="77"/>
      <c r="B2441" s="12"/>
      <c r="C2441" s="11"/>
      <c r="D2441" s="10"/>
      <c r="E2441" s="11"/>
      <c r="F2441" s="11"/>
      <c r="G2441" s="11"/>
      <c r="H2441" s="11"/>
      <c r="I2441" s="10"/>
      <c r="J2441" s="5"/>
      <c r="K2441" s="3"/>
      <c r="L2441" s="13"/>
      <c r="M2441" s="9"/>
      <c r="N2441" s="9"/>
      <c r="O2441" s="13"/>
      <c r="P2441" s="11"/>
      <c r="Q2441" s="2"/>
      <c r="R2441" s="4"/>
      <c r="S2441" s="5"/>
      <c r="T2441" s="7"/>
      <c r="U2441" s="6"/>
      <c r="V2441" s="6"/>
      <c r="W2441" s="6"/>
      <c r="X2441" s="7"/>
      <c r="Y2441" s="1"/>
      <c r="Z2441" s="6"/>
      <c r="AA2441" s="7"/>
      <c r="AB2441" s="7"/>
      <c r="AC2441" s="7"/>
      <c r="AD2441" s="6"/>
      <c r="AE2441" s="8"/>
      <c r="AF2441" s="6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</row>
    <row r="2442" spans="1:212" x14ac:dyDescent="0.2">
      <c r="A2442" s="77"/>
      <c r="B2442" s="12"/>
      <c r="C2442" s="11"/>
      <c r="D2442" s="10"/>
      <c r="E2442" s="11"/>
      <c r="F2442" s="11"/>
      <c r="G2442" s="11"/>
      <c r="H2442" s="11"/>
      <c r="I2442" s="10"/>
      <c r="J2442" s="5"/>
      <c r="K2442" s="3"/>
      <c r="L2442" s="13"/>
      <c r="M2442" s="9"/>
      <c r="N2442" s="9"/>
      <c r="O2442" s="13"/>
      <c r="P2442" s="11"/>
      <c r="Q2442" s="2"/>
      <c r="R2442" s="4"/>
      <c r="S2442" s="5"/>
      <c r="T2442" s="7"/>
      <c r="U2442" s="6"/>
      <c r="V2442" s="6"/>
      <c r="W2442" s="6"/>
      <c r="X2442" s="7"/>
      <c r="Y2442" s="1"/>
      <c r="Z2442" s="6"/>
      <c r="AA2442" s="7"/>
      <c r="AB2442" s="7"/>
      <c r="AC2442" s="7"/>
      <c r="AD2442" s="6"/>
      <c r="AE2442" s="8"/>
      <c r="AF2442" s="6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  <c r="HA2442" s="1"/>
      <c r="HB2442" s="1"/>
      <c r="HC2442" s="1"/>
      <c r="HD2442" s="1"/>
    </row>
    <row r="2443" spans="1:212" x14ac:dyDescent="0.2">
      <c r="A2443" s="77"/>
      <c r="B2443" s="12"/>
      <c r="C2443" s="11"/>
      <c r="D2443" s="10"/>
      <c r="E2443" s="11"/>
      <c r="F2443" s="11"/>
      <c r="G2443" s="11"/>
      <c r="H2443" s="11"/>
      <c r="I2443" s="10"/>
      <c r="J2443" s="5"/>
      <c r="K2443" s="3"/>
      <c r="L2443" s="13"/>
      <c r="M2443" s="9"/>
      <c r="N2443" s="9"/>
      <c r="O2443" s="13"/>
      <c r="P2443" s="11"/>
      <c r="Q2443" s="2"/>
      <c r="R2443" s="4"/>
      <c r="S2443" s="5"/>
      <c r="T2443" s="7"/>
      <c r="U2443" s="6"/>
      <c r="V2443" s="6"/>
      <c r="W2443" s="6"/>
      <c r="X2443" s="7"/>
      <c r="Y2443" s="1"/>
      <c r="Z2443" s="6"/>
      <c r="AA2443" s="7"/>
      <c r="AB2443" s="7"/>
      <c r="AC2443" s="7"/>
      <c r="AD2443" s="6"/>
      <c r="AE2443" s="8"/>
      <c r="AF2443" s="6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  <c r="HB2443" s="1"/>
      <c r="HC2443" s="1"/>
      <c r="HD2443" s="1"/>
    </row>
    <row r="2444" spans="1:212" x14ac:dyDescent="0.2">
      <c r="A2444" s="77"/>
      <c r="B2444" s="12"/>
      <c r="C2444" s="11"/>
      <c r="D2444" s="10"/>
      <c r="E2444" s="11"/>
      <c r="F2444" s="11"/>
      <c r="G2444" s="11"/>
      <c r="H2444" s="11"/>
      <c r="I2444" s="10"/>
      <c r="J2444" s="5"/>
      <c r="K2444" s="3"/>
      <c r="L2444" s="13"/>
      <c r="M2444" s="9"/>
      <c r="N2444" s="9"/>
      <c r="O2444" s="13"/>
      <c r="P2444" s="11"/>
      <c r="Q2444" s="2"/>
      <c r="R2444" s="4"/>
      <c r="S2444" s="5"/>
      <c r="T2444" s="7"/>
      <c r="U2444" s="6"/>
      <c r="V2444" s="6"/>
      <c r="W2444" s="6"/>
      <c r="X2444" s="7"/>
      <c r="Y2444" s="1"/>
      <c r="Z2444" s="6"/>
      <c r="AA2444" s="7"/>
      <c r="AB2444" s="7"/>
      <c r="AC2444" s="7"/>
      <c r="AD2444" s="6"/>
      <c r="AE2444" s="8"/>
      <c r="AF2444" s="6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</row>
    <row r="2445" spans="1:212" x14ac:dyDescent="0.2">
      <c r="A2445" s="77"/>
      <c r="B2445" s="12"/>
      <c r="C2445" s="11"/>
      <c r="D2445" s="10"/>
      <c r="E2445" s="11"/>
      <c r="F2445" s="11"/>
      <c r="G2445" s="11"/>
      <c r="H2445" s="11"/>
      <c r="I2445" s="10"/>
      <c r="J2445" s="5"/>
      <c r="K2445" s="3"/>
      <c r="L2445" s="13"/>
      <c r="M2445" s="9"/>
      <c r="N2445" s="9"/>
      <c r="O2445" s="13"/>
      <c r="P2445" s="11"/>
      <c r="Q2445" s="2"/>
      <c r="R2445" s="4"/>
      <c r="S2445" s="5"/>
      <c r="T2445" s="7"/>
      <c r="U2445" s="6"/>
      <c r="V2445" s="6"/>
      <c r="W2445" s="6"/>
      <c r="X2445" s="7"/>
      <c r="Y2445" s="1"/>
      <c r="Z2445" s="6"/>
      <c r="AA2445" s="7"/>
      <c r="AB2445" s="7"/>
      <c r="AC2445" s="7"/>
      <c r="AD2445" s="6"/>
      <c r="AE2445" s="8"/>
      <c r="AF2445" s="6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  <c r="HA2445" s="1"/>
      <c r="HB2445" s="1"/>
      <c r="HC2445" s="1"/>
      <c r="HD2445" s="1"/>
    </row>
    <row r="2446" spans="1:212" x14ac:dyDescent="0.2">
      <c r="A2446" s="77"/>
      <c r="B2446" s="12"/>
      <c r="C2446" s="11"/>
      <c r="D2446" s="10"/>
      <c r="E2446" s="11"/>
      <c r="F2446" s="11"/>
      <c r="G2446" s="11"/>
      <c r="H2446" s="11"/>
      <c r="I2446" s="10"/>
      <c r="J2446" s="5"/>
      <c r="K2446" s="3"/>
      <c r="L2446" s="13"/>
      <c r="M2446" s="9"/>
      <c r="N2446" s="9"/>
      <c r="O2446" s="13"/>
      <c r="P2446" s="11"/>
      <c r="Q2446" s="2"/>
      <c r="R2446" s="4"/>
      <c r="S2446" s="5"/>
      <c r="T2446" s="7"/>
      <c r="U2446" s="6"/>
      <c r="V2446" s="6"/>
      <c r="W2446" s="6"/>
      <c r="X2446" s="7"/>
      <c r="Y2446" s="1"/>
      <c r="Z2446" s="6"/>
      <c r="AA2446" s="7"/>
      <c r="AB2446" s="7"/>
      <c r="AC2446" s="7"/>
      <c r="AD2446" s="6"/>
      <c r="AE2446" s="8"/>
      <c r="AF2446" s="6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  <c r="HB2446" s="1"/>
      <c r="HC2446" s="1"/>
      <c r="HD2446" s="1"/>
    </row>
    <row r="2447" spans="1:212" x14ac:dyDescent="0.2">
      <c r="A2447" s="77"/>
      <c r="B2447" s="12"/>
      <c r="C2447" s="11"/>
      <c r="D2447" s="10"/>
      <c r="E2447" s="11"/>
      <c r="F2447" s="11"/>
      <c r="G2447" s="11"/>
      <c r="H2447" s="11"/>
      <c r="I2447" s="10"/>
      <c r="J2447" s="5"/>
      <c r="K2447" s="3"/>
      <c r="L2447" s="13"/>
      <c r="M2447" s="9"/>
      <c r="N2447" s="9"/>
      <c r="O2447" s="13"/>
      <c r="P2447" s="11"/>
      <c r="Q2447" s="2"/>
      <c r="R2447" s="4"/>
      <c r="S2447" s="5"/>
      <c r="T2447" s="7"/>
      <c r="U2447" s="6"/>
      <c r="V2447" s="6"/>
      <c r="W2447" s="6"/>
      <c r="X2447" s="7"/>
      <c r="Y2447" s="1"/>
      <c r="Z2447" s="6"/>
      <c r="AA2447" s="7"/>
      <c r="AB2447" s="7"/>
      <c r="AC2447" s="7"/>
      <c r="AD2447" s="6"/>
      <c r="AE2447" s="8"/>
      <c r="AF2447" s="6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  <c r="HA2447" s="1"/>
      <c r="HB2447" s="1"/>
      <c r="HC2447" s="1"/>
      <c r="HD2447" s="1"/>
    </row>
    <row r="2448" spans="1:212" x14ac:dyDescent="0.2">
      <c r="A2448" s="77"/>
      <c r="B2448" s="12"/>
      <c r="C2448" s="11"/>
      <c r="D2448" s="10"/>
      <c r="E2448" s="11"/>
      <c r="F2448" s="11"/>
      <c r="G2448" s="11"/>
      <c r="H2448" s="11"/>
      <c r="I2448" s="10"/>
      <c r="J2448" s="5"/>
      <c r="K2448" s="3"/>
      <c r="L2448" s="13"/>
      <c r="M2448" s="9"/>
      <c r="N2448" s="9"/>
      <c r="O2448" s="13"/>
      <c r="P2448" s="11"/>
      <c r="Q2448" s="2"/>
      <c r="R2448" s="4"/>
      <c r="S2448" s="5"/>
      <c r="T2448" s="7"/>
      <c r="U2448" s="6"/>
      <c r="V2448" s="6"/>
      <c r="W2448" s="6"/>
      <c r="X2448" s="7"/>
      <c r="Y2448" s="1"/>
      <c r="Z2448" s="6"/>
      <c r="AA2448" s="7"/>
      <c r="AB2448" s="7"/>
      <c r="AC2448" s="7"/>
      <c r="AD2448" s="6"/>
      <c r="AE2448" s="8"/>
      <c r="AF2448" s="6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  <c r="HA2448" s="1"/>
      <c r="HB2448" s="1"/>
      <c r="HC2448" s="1"/>
      <c r="HD2448" s="1"/>
    </row>
    <row r="2449" spans="1:212" x14ac:dyDescent="0.2">
      <c r="A2449" s="77"/>
      <c r="B2449" s="12"/>
      <c r="C2449" s="11"/>
      <c r="D2449" s="10"/>
      <c r="E2449" s="11"/>
      <c r="F2449" s="11"/>
      <c r="G2449" s="11"/>
      <c r="H2449" s="11"/>
      <c r="I2449" s="10"/>
      <c r="J2449" s="5"/>
      <c r="K2449" s="3"/>
      <c r="L2449" s="13"/>
      <c r="M2449" s="9"/>
      <c r="N2449" s="9"/>
      <c r="O2449" s="13"/>
      <c r="P2449" s="11"/>
      <c r="Q2449" s="2"/>
      <c r="R2449" s="4"/>
      <c r="S2449" s="5"/>
      <c r="T2449" s="7"/>
      <c r="U2449" s="6"/>
      <c r="V2449" s="6"/>
      <c r="W2449" s="6"/>
      <c r="X2449" s="7"/>
      <c r="Y2449" s="1"/>
      <c r="Z2449" s="6"/>
      <c r="AA2449" s="7"/>
      <c r="AB2449" s="7"/>
      <c r="AC2449" s="7"/>
      <c r="AD2449" s="6"/>
      <c r="AE2449" s="8"/>
      <c r="AF2449" s="6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</row>
    <row r="2450" spans="1:212" x14ac:dyDescent="0.2">
      <c r="A2450" s="77"/>
      <c r="B2450" s="12"/>
      <c r="C2450" s="11"/>
      <c r="D2450" s="10"/>
      <c r="E2450" s="11"/>
      <c r="F2450" s="11"/>
      <c r="G2450" s="11"/>
      <c r="H2450" s="11"/>
      <c r="I2450" s="10"/>
      <c r="J2450" s="5"/>
      <c r="K2450" s="3"/>
      <c r="L2450" s="13"/>
      <c r="M2450" s="9"/>
      <c r="N2450" s="9"/>
      <c r="O2450" s="13"/>
      <c r="P2450" s="11"/>
      <c r="Q2450" s="2"/>
      <c r="R2450" s="4"/>
      <c r="S2450" s="5"/>
      <c r="T2450" s="7"/>
      <c r="U2450" s="6"/>
      <c r="V2450" s="6"/>
      <c r="W2450" s="6"/>
      <c r="X2450" s="7"/>
      <c r="Y2450" s="1"/>
      <c r="Z2450" s="6"/>
      <c r="AA2450" s="7"/>
      <c r="AB2450" s="7"/>
      <c r="AC2450" s="7"/>
      <c r="AD2450" s="6"/>
      <c r="AE2450" s="8"/>
      <c r="AF2450" s="6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</row>
    <row r="2451" spans="1:212" x14ac:dyDescent="0.2">
      <c r="A2451" s="77"/>
      <c r="B2451" s="12"/>
      <c r="C2451" s="11"/>
      <c r="D2451" s="10"/>
      <c r="E2451" s="11"/>
      <c r="F2451" s="11"/>
      <c r="G2451" s="11"/>
      <c r="H2451" s="11"/>
      <c r="I2451" s="10"/>
      <c r="J2451" s="5"/>
      <c r="K2451" s="3"/>
      <c r="L2451" s="13"/>
      <c r="M2451" s="9"/>
      <c r="N2451" s="9"/>
      <c r="O2451" s="13"/>
      <c r="P2451" s="11"/>
      <c r="Q2451" s="2"/>
      <c r="R2451" s="4"/>
      <c r="S2451" s="5"/>
      <c r="T2451" s="7"/>
      <c r="U2451" s="6"/>
      <c r="V2451" s="6"/>
      <c r="W2451" s="6"/>
      <c r="X2451" s="7"/>
      <c r="Y2451" s="1"/>
      <c r="Z2451" s="6"/>
      <c r="AA2451" s="7"/>
      <c r="AB2451" s="7"/>
      <c r="AC2451" s="7"/>
      <c r="AD2451" s="6"/>
      <c r="AE2451" s="8"/>
      <c r="AF2451" s="6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</row>
    <row r="2452" spans="1:212" x14ac:dyDescent="0.2">
      <c r="A2452" s="77"/>
      <c r="B2452" s="12"/>
      <c r="C2452" s="11"/>
      <c r="D2452" s="10"/>
      <c r="E2452" s="11"/>
      <c r="F2452" s="11"/>
      <c r="G2452" s="11"/>
      <c r="H2452" s="11"/>
      <c r="I2452" s="10"/>
      <c r="J2452" s="5"/>
      <c r="K2452" s="3"/>
      <c r="L2452" s="13"/>
      <c r="M2452" s="9"/>
      <c r="N2452" s="9"/>
      <c r="O2452" s="13"/>
      <c r="P2452" s="11"/>
      <c r="Q2452" s="2"/>
      <c r="R2452" s="4"/>
      <c r="S2452" s="5"/>
      <c r="T2452" s="7"/>
      <c r="U2452" s="6"/>
      <c r="V2452" s="6"/>
      <c r="W2452" s="6"/>
      <c r="X2452" s="7"/>
      <c r="Y2452" s="1"/>
      <c r="Z2452" s="6"/>
      <c r="AA2452" s="7"/>
      <c r="AB2452" s="7"/>
      <c r="AC2452" s="7"/>
      <c r="AD2452" s="6"/>
      <c r="AE2452" s="8"/>
      <c r="AF2452" s="6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</row>
    <row r="2453" spans="1:212" x14ac:dyDescent="0.2">
      <c r="A2453" s="77"/>
      <c r="B2453" s="12"/>
      <c r="C2453" s="11"/>
      <c r="D2453" s="10"/>
      <c r="E2453" s="11"/>
      <c r="F2453" s="11"/>
      <c r="G2453" s="11"/>
      <c r="H2453" s="11"/>
      <c r="I2453" s="10"/>
      <c r="J2453" s="5"/>
      <c r="K2453" s="3"/>
      <c r="L2453" s="13"/>
      <c r="M2453" s="9"/>
      <c r="N2453" s="9"/>
      <c r="O2453" s="13"/>
      <c r="P2453" s="11"/>
      <c r="Q2453" s="2"/>
      <c r="R2453" s="4"/>
      <c r="S2453" s="5"/>
      <c r="T2453" s="7"/>
      <c r="U2453" s="6"/>
      <c r="V2453" s="6"/>
      <c r="W2453" s="6"/>
      <c r="X2453" s="7"/>
      <c r="Y2453" s="1"/>
      <c r="Z2453" s="6"/>
      <c r="AA2453" s="7"/>
      <c r="AB2453" s="7"/>
      <c r="AC2453" s="7"/>
      <c r="AD2453" s="6"/>
      <c r="AE2453" s="8"/>
      <c r="AF2453" s="6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</row>
    <row r="2454" spans="1:212" x14ac:dyDescent="0.2">
      <c r="A2454" s="77"/>
      <c r="B2454" s="12"/>
      <c r="C2454" s="11"/>
      <c r="D2454" s="10"/>
      <c r="E2454" s="11"/>
      <c r="F2454" s="11"/>
      <c r="G2454" s="11"/>
      <c r="H2454" s="11"/>
      <c r="I2454" s="10"/>
      <c r="J2454" s="5"/>
      <c r="K2454" s="3"/>
      <c r="L2454" s="13"/>
      <c r="M2454" s="9"/>
      <c r="N2454" s="9"/>
      <c r="O2454" s="13"/>
      <c r="P2454" s="11"/>
      <c r="Q2454" s="2"/>
      <c r="R2454" s="4"/>
      <c r="S2454" s="5"/>
      <c r="T2454" s="7"/>
      <c r="U2454" s="6"/>
      <c r="V2454" s="6"/>
      <c r="W2454" s="6"/>
      <c r="X2454" s="7"/>
      <c r="Y2454" s="1"/>
      <c r="Z2454" s="6"/>
      <c r="AA2454" s="7"/>
      <c r="AB2454" s="7"/>
      <c r="AC2454" s="7"/>
      <c r="AD2454" s="6"/>
      <c r="AE2454" s="8"/>
      <c r="AF2454" s="6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</row>
    <row r="2455" spans="1:212" x14ac:dyDescent="0.2">
      <c r="A2455" s="77"/>
      <c r="B2455" s="12"/>
      <c r="C2455" s="11"/>
      <c r="D2455" s="10"/>
      <c r="E2455" s="11"/>
      <c r="F2455" s="11"/>
      <c r="G2455" s="11"/>
      <c r="H2455" s="11"/>
      <c r="I2455" s="10"/>
      <c r="J2455" s="5"/>
      <c r="K2455" s="3"/>
      <c r="L2455" s="13"/>
      <c r="M2455" s="9"/>
      <c r="N2455" s="9"/>
      <c r="O2455" s="13"/>
      <c r="P2455" s="11"/>
      <c r="Q2455" s="2"/>
      <c r="R2455" s="4"/>
      <c r="S2455" s="5"/>
      <c r="T2455" s="7"/>
      <c r="U2455" s="6"/>
      <c r="V2455" s="6"/>
      <c r="W2455" s="6"/>
      <c r="X2455" s="7"/>
      <c r="Y2455" s="1"/>
      <c r="Z2455" s="6"/>
      <c r="AA2455" s="7"/>
      <c r="AB2455" s="7"/>
      <c r="AC2455" s="7"/>
      <c r="AD2455" s="6"/>
      <c r="AE2455" s="8"/>
      <c r="AF2455" s="6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</row>
    <row r="2456" spans="1:212" x14ac:dyDescent="0.2">
      <c r="A2456" s="77"/>
      <c r="B2456" s="12"/>
      <c r="C2456" s="11"/>
      <c r="D2456" s="10"/>
      <c r="E2456" s="11"/>
      <c r="F2456" s="11"/>
      <c r="G2456" s="11"/>
      <c r="H2456" s="11"/>
      <c r="I2456" s="10"/>
      <c r="J2456" s="5"/>
      <c r="K2456" s="3"/>
      <c r="L2456" s="13"/>
      <c r="M2456" s="9"/>
      <c r="N2456" s="9"/>
      <c r="O2456" s="13"/>
      <c r="P2456" s="11"/>
      <c r="Q2456" s="2"/>
      <c r="R2456" s="4"/>
      <c r="S2456" s="5"/>
      <c r="T2456" s="7"/>
      <c r="U2456" s="6"/>
      <c r="V2456" s="6"/>
      <c r="W2456" s="6"/>
      <c r="X2456" s="7"/>
      <c r="Y2456" s="1"/>
      <c r="Z2456" s="6"/>
      <c r="AA2456" s="7"/>
      <c r="AB2456" s="7"/>
      <c r="AC2456" s="7"/>
      <c r="AD2456" s="6"/>
      <c r="AE2456" s="8"/>
      <c r="AF2456" s="6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  <c r="HB2456" s="1"/>
      <c r="HC2456" s="1"/>
      <c r="HD2456" s="1"/>
    </row>
    <row r="2457" spans="1:212" x14ac:dyDescent="0.2">
      <c r="A2457" s="77"/>
      <c r="B2457" s="12"/>
      <c r="C2457" s="11"/>
      <c r="D2457" s="10"/>
      <c r="E2457" s="11"/>
      <c r="F2457" s="11"/>
      <c r="G2457" s="11"/>
      <c r="H2457" s="11"/>
      <c r="I2457" s="10"/>
      <c r="J2457" s="5"/>
      <c r="K2457" s="3"/>
      <c r="L2457" s="13"/>
      <c r="M2457" s="9"/>
      <c r="N2457" s="9"/>
      <c r="O2457" s="13"/>
      <c r="P2457" s="11"/>
      <c r="Q2457" s="2"/>
      <c r="R2457" s="4"/>
      <c r="S2457" s="5"/>
      <c r="T2457" s="7"/>
      <c r="U2457" s="6"/>
      <c r="V2457" s="6"/>
      <c r="W2457" s="6"/>
      <c r="X2457" s="7"/>
      <c r="Y2457" s="1"/>
      <c r="Z2457" s="6"/>
      <c r="AA2457" s="7"/>
      <c r="AB2457" s="7"/>
      <c r="AC2457" s="7"/>
      <c r="AD2457" s="6"/>
      <c r="AE2457" s="8"/>
      <c r="AF2457" s="6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  <c r="HB2457" s="1"/>
      <c r="HC2457" s="1"/>
      <c r="HD2457" s="1"/>
    </row>
    <row r="2458" spans="1:212" x14ac:dyDescent="0.2">
      <c r="A2458" s="77"/>
      <c r="B2458" s="12"/>
      <c r="C2458" s="11"/>
      <c r="D2458" s="10"/>
      <c r="E2458" s="11"/>
      <c r="F2458" s="11"/>
      <c r="G2458" s="11"/>
      <c r="H2458" s="11"/>
      <c r="I2458" s="10"/>
      <c r="J2458" s="5"/>
      <c r="K2458" s="3"/>
      <c r="L2458" s="13"/>
      <c r="M2458" s="9"/>
      <c r="N2458" s="9"/>
      <c r="O2458" s="13"/>
      <c r="P2458" s="11"/>
      <c r="Q2458" s="2"/>
      <c r="R2458" s="4"/>
      <c r="S2458" s="5"/>
      <c r="T2458" s="7"/>
      <c r="U2458" s="6"/>
      <c r="V2458" s="6"/>
      <c r="W2458" s="6"/>
      <c r="X2458" s="7"/>
      <c r="Y2458" s="1"/>
      <c r="Z2458" s="6"/>
      <c r="AA2458" s="7"/>
      <c r="AB2458" s="7"/>
      <c r="AC2458" s="7"/>
      <c r="AD2458" s="6"/>
      <c r="AE2458" s="8"/>
      <c r="AF2458" s="6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</row>
    <row r="2459" spans="1:212" x14ac:dyDescent="0.2">
      <c r="A2459" s="77"/>
      <c r="B2459" s="12"/>
      <c r="C2459" s="11"/>
      <c r="D2459" s="10"/>
      <c r="E2459" s="11"/>
      <c r="F2459" s="11"/>
      <c r="G2459" s="11"/>
      <c r="H2459" s="11"/>
      <c r="I2459" s="10"/>
      <c r="J2459" s="5"/>
      <c r="K2459" s="3"/>
      <c r="L2459" s="13"/>
      <c r="M2459" s="9"/>
      <c r="N2459" s="9"/>
      <c r="O2459" s="13"/>
      <c r="P2459" s="11"/>
      <c r="Q2459" s="2"/>
      <c r="R2459" s="4"/>
      <c r="S2459" s="5"/>
      <c r="T2459" s="7"/>
      <c r="U2459" s="6"/>
      <c r="V2459" s="6"/>
      <c r="W2459" s="6"/>
      <c r="X2459" s="7"/>
      <c r="Y2459" s="1"/>
      <c r="Z2459" s="6"/>
      <c r="AA2459" s="7"/>
      <c r="AB2459" s="7"/>
      <c r="AC2459" s="7"/>
      <c r="AD2459" s="6"/>
      <c r="AE2459" s="8"/>
      <c r="AF2459" s="6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</row>
    <row r="2460" spans="1:212" x14ac:dyDescent="0.2">
      <c r="A2460" s="77"/>
      <c r="B2460" s="12"/>
      <c r="C2460" s="11"/>
      <c r="D2460" s="10"/>
      <c r="E2460" s="11"/>
      <c r="F2460" s="11"/>
      <c r="G2460" s="11"/>
      <c r="H2460" s="11"/>
      <c r="I2460" s="10"/>
      <c r="J2460" s="5"/>
      <c r="K2460" s="3"/>
      <c r="L2460" s="13"/>
      <c r="M2460" s="9"/>
      <c r="N2460" s="9"/>
      <c r="O2460" s="13"/>
      <c r="P2460" s="11"/>
      <c r="Q2460" s="2"/>
      <c r="R2460" s="4"/>
      <c r="S2460" s="5"/>
      <c r="T2460" s="7"/>
      <c r="U2460" s="6"/>
      <c r="V2460" s="6"/>
      <c r="W2460" s="6"/>
      <c r="X2460" s="7"/>
      <c r="Y2460" s="1"/>
      <c r="Z2460" s="6"/>
      <c r="AA2460" s="7"/>
      <c r="AB2460" s="7"/>
      <c r="AC2460" s="7"/>
      <c r="AD2460" s="6"/>
      <c r="AE2460" s="8"/>
      <c r="AF2460" s="6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</row>
    <row r="2461" spans="1:212" x14ac:dyDescent="0.2">
      <c r="A2461" s="77"/>
      <c r="B2461" s="12"/>
      <c r="C2461" s="11"/>
      <c r="D2461" s="10"/>
      <c r="E2461" s="11"/>
      <c r="F2461" s="11"/>
      <c r="G2461" s="11"/>
      <c r="H2461" s="11"/>
      <c r="I2461" s="10"/>
      <c r="J2461" s="5"/>
      <c r="K2461" s="3"/>
      <c r="L2461" s="13"/>
      <c r="M2461" s="9"/>
      <c r="N2461" s="9"/>
      <c r="O2461" s="13"/>
      <c r="P2461" s="11"/>
      <c r="Q2461" s="2"/>
      <c r="R2461" s="4"/>
      <c r="S2461" s="5"/>
      <c r="T2461" s="7"/>
      <c r="U2461" s="6"/>
      <c r="V2461" s="6"/>
      <c r="W2461" s="6"/>
      <c r="X2461" s="7"/>
      <c r="Y2461" s="1"/>
      <c r="Z2461" s="6"/>
      <c r="AA2461" s="7"/>
      <c r="AB2461" s="7"/>
      <c r="AC2461" s="7"/>
      <c r="AD2461" s="6"/>
      <c r="AE2461" s="8"/>
      <c r="AF2461" s="6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</row>
    <row r="2462" spans="1:212" x14ac:dyDescent="0.2">
      <c r="A2462" s="77"/>
      <c r="B2462" s="12"/>
      <c r="C2462" s="11"/>
      <c r="D2462" s="10"/>
      <c r="E2462" s="11"/>
      <c r="F2462" s="11"/>
      <c r="G2462" s="11"/>
      <c r="H2462" s="11"/>
      <c r="I2462" s="10"/>
      <c r="J2462" s="5"/>
      <c r="K2462" s="3"/>
      <c r="L2462" s="13"/>
      <c r="M2462" s="9"/>
      <c r="N2462" s="9"/>
      <c r="O2462" s="13"/>
      <c r="P2462" s="11"/>
      <c r="Q2462" s="2"/>
      <c r="R2462" s="4"/>
      <c r="S2462" s="5"/>
      <c r="T2462" s="7"/>
      <c r="U2462" s="6"/>
      <c r="V2462" s="6"/>
      <c r="W2462" s="6"/>
      <c r="X2462" s="7"/>
      <c r="Y2462" s="1"/>
      <c r="Z2462" s="6"/>
      <c r="AA2462" s="7"/>
      <c r="AB2462" s="7"/>
      <c r="AC2462" s="7"/>
      <c r="AD2462" s="6"/>
      <c r="AE2462" s="8"/>
      <c r="AF2462" s="6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</row>
    <row r="2463" spans="1:212" x14ac:dyDescent="0.2">
      <c r="A2463" s="77"/>
      <c r="B2463" s="12"/>
      <c r="C2463" s="11"/>
      <c r="D2463" s="10"/>
      <c r="E2463" s="11"/>
      <c r="F2463" s="11"/>
      <c r="G2463" s="11"/>
      <c r="H2463" s="11"/>
      <c r="I2463" s="10"/>
      <c r="J2463" s="5"/>
      <c r="K2463" s="3"/>
      <c r="L2463" s="13"/>
      <c r="M2463" s="9"/>
      <c r="N2463" s="9"/>
      <c r="O2463" s="13"/>
      <c r="P2463" s="11"/>
      <c r="Q2463" s="2"/>
      <c r="R2463" s="4"/>
      <c r="S2463" s="5"/>
      <c r="T2463" s="7"/>
      <c r="U2463" s="6"/>
      <c r="V2463" s="6"/>
      <c r="W2463" s="6"/>
      <c r="X2463" s="7"/>
      <c r="Y2463" s="1"/>
      <c r="Z2463" s="6"/>
      <c r="AA2463" s="7"/>
      <c r="AB2463" s="7"/>
      <c r="AC2463" s="7"/>
      <c r="AD2463" s="6"/>
      <c r="AE2463" s="8"/>
      <c r="AF2463" s="6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</row>
    <row r="2464" spans="1:212" x14ac:dyDescent="0.2">
      <c r="A2464" s="77"/>
      <c r="B2464" s="12"/>
      <c r="C2464" s="11"/>
      <c r="D2464" s="10"/>
      <c r="E2464" s="11"/>
      <c r="F2464" s="11"/>
      <c r="G2464" s="11"/>
      <c r="H2464" s="11"/>
      <c r="I2464" s="10"/>
      <c r="J2464" s="5"/>
      <c r="K2464" s="3"/>
      <c r="L2464" s="13"/>
      <c r="M2464" s="9"/>
      <c r="N2464" s="9"/>
      <c r="O2464" s="13"/>
      <c r="P2464" s="11"/>
      <c r="Q2464" s="2"/>
      <c r="R2464" s="4"/>
      <c r="S2464" s="5"/>
      <c r="T2464" s="7"/>
      <c r="U2464" s="6"/>
      <c r="V2464" s="6"/>
      <c r="W2464" s="6"/>
      <c r="X2464" s="7"/>
      <c r="Y2464" s="1"/>
      <c r="Z2464" s="6"/>
      <c r="AA2464" s="7"/>
      <c r="AB2464" s="7"/>
      <c r="AC2464" s="7"/>
      <c r="AD2464" s="6"/>
      <c r="AE2464" s="8"/>
      <c r="AF2464" s="6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</row>
    <row r="2465" spans="1:212" x14ac:dyDescent="0.2">
      <c r="A2465" s="77"/>
      <c r="B2465" s="12"/>
      <c r="C2465" s="11"/>
      <c r="D2465" s="10"/>
      <c r="E2465" s="11"/>
      <c r="F2465" s="11"/>
      <c r="G2465" s="11"/>
      <c r="H2465" s="11"/>
      <c r="I2465" s="10"/>
      <c r="J2465" s="5"/>
      <c r="K2465" s="3"/>
      <c r="L2465" s="13"/>
      <c r="M2465" s="9"/>
      <c r="N2465" s="9"/>
      <c r="O2465" s="13"/>
      <c r="P2465" s="11"/>
      <c r="Q2465" s="2"/>
      <c r="R2465" s="4"/>
      <c r="S2465" s="5"/>
      <c r="T2465" s="7"/>
      <c r="U2465" s="6"/>
      <c r="V2465" s="6"/>
      <c r="W2465" s="6"/>
      <c r="X2465" s="7"/>
      <c r="Y2465" s="1"/>
      <c r="Z2465" s="6"/>
      <c r="AA2465" s="7"/>
      <c r="AB2465" s="7"/>
      <c r="AC2465" s="7"/>
      <c r="AD2465" s="6"/>
      <c r="AE2465" s="8"/>
      <c r="AF2465" s="6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</row>
    <row r="2466" spans="1:212" x14ac:dyDescent="0.2">
      <c r="A2466" s="77"/>
      <c r="B2466" s="12"/>
      <c r="C2466" s="11"/>
      <c r="D2466" s="10"/>
      <c r="E2466" s="11"/>
      <c r="F2466" s="11"/>
      <c r="G2466" s="11"/>
      <c r="H2466" s="11"/>
      <c r="I2466" s="10"/>
      <c r="J2466" s="5"/>
      <c r="K2466" s="3"/>
      <c r="L2466" s="13"/>
      <c r="M2466" s="9"/>
      <c r="N2466" s="9"/>
      <c r="O2466" s="13"/>
      <c r="P2466" s="11"/>
      <c r="Q2466" s="2"/>
      <c r="R2466" s="4"/>
      <c r="S2466" s="5"/>
      <c r="T2466" s="7"/>
      <c r="U2466" s="6"/>
      <c r="V2466" s="6"/>
      <c r="W2466" s="6"/>
      <c r="X2466" s="7"/>
      <c r="Y2466" s="1"/>
      <c r="Z2466" s="6"/>
      <c r="AA2466" s="7"/>
      <c r="AB2466" s="7"/>
      <c r="AC2466" s="7"/>
      <c r="AD2466" s="6"/>
      <c r="AE2466" s="8"/>
      <c r="AF2466" s="6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</row>
    <row r="2467" spans="1:212" x14ac:dyDescent="0.2">
      <c r="A2467" s="77"/>
      <c r="B2467" s="12"/>
      <c r="C2467" s="11"/>
      <c r="D2467" s="10"/>
      <c r="E2467" s="11"/>
      <c r="F2467" s="11"/>
      <c r="G2467" s="11"/>
      <c r="H2467" s="11"/>
      <c r="I2467" s="10"/>
      <c r="J2467" s="5"/>
      <c r="K2467" s="3"/>
      <c r="L2467" s="13"/>
      <c r="M2467" s="9"/>
      <c r="N2467" s="9"/>
      <c r="O2467" s="13"/>
      <c r="P2467" s="11"/>
      <c r="Q2467" s="2"/>
      <c r="R2467" s="4"/>
      <c r="S2467" s="5"/>
      <c r="T2467" s="7"/>
      <c r="U2467" s="6"/>
      <c r="V2467" s="6"/>
      <c r="W2467" s="6"/>
      <c r="X2467" s="7"/>
      <c r="Y2467" s="1"/>
      <c r="Z2467" s="6"/>
      <c r="AA2467" s="7"/>
      <c r="AB2467" s="7"/>
      <c r="AC2467" s="7"/>
      <c r="AD2467" s="6"/>
      <c r="AE2467" s="8"/>
      <c r="AF2467" s="6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</row>
    <row r="2468" spans="1:212" x14ac:dyDescent="0.2">
      <c r="A2468" s="77"/>
      <c r="B2468" s="12"/>
      <c r="C2468" s="11"/>
      <c r="D2468" s="10"/>
      <c r="E2468" s="11"/>
      <c r="F2468" s="11"/>
      <c r="G2468" s="11"/>
      <c r="H2468" s="11"/>
      <c r="I2468" s="10"/>
      <c r="J2468" s="5"/>
      <c r="K2468" s="3"/>
      <c r="L2468" s="13"/>
      <c r="M2468" s="9"/>
      <c r="N2468" s="9"/>
      <c r="O2468" s="13"/>
      <c r="P2468" s="11"/>
      <c r="Q2468" s="2"/>
      <c r="R2468" s="4"/>
      <c r="S2468" s="5"/>
      <c r="T2468" s="7"/>
      <c r="U2468" s="6"/>
      <c r="V2468" s="6"/>
      <c r="W2468" s="6"/>
      <c r="X2468" s="7"/>
      <c r="Y2468" s="1"/>
      <c r="Z2468" s="6"/>
      <c r="AA2468" s="7"/>
      <c r="AB2468" s="7"/>
      <c r="AC2468" s="7"/>
      <c r="AD2468" s="6"/>
      <c r="AE2468" s="8"/>
      <c r="AF2468" s="6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</row>
    <row r="2469" spans="1:212" x14ac:dyDescent="0.2">
      <c r="A2469" s="77"/>
      <c r="B2469" s="12"/>
      <c r="C2469" s="11"/>
      <c r="D2469" s="10"/>
      <c r="E2469" s="11"/>
      <c r="F2469" s="11"/>
      <c r="G2469" s="11"/>
      <c r="H2469" s="11"/>
      <c r="I2469" s="10"/>
      <c r="J2469" s="5"/>
      <c r="K2469" s="3"/>
      <c r="L2469" s="13"/>
      <c r="M2469" s="9"/>
      <c r="N2469" s="9"/>
      <c r="O2469" s="13"/>
      <c r="P2469" s="11"/>
      <c r="Q2469" s="2"/>
      <c r="R2469" s="4"/>
      <c r="S2469" s="5"/>
      <c r="T2469" s="7"/>
      <c r="U2469" s="6"/>
      <c r="V2469" s="6"/>
      <c r="W2469" s="6"/>
      <c r="X2469" s="7"/>
      <c r="Y2469" s="1"/>
      <c r="Z2469" s="6"/>
      <c r="AA2469" s="7"/>
      <c r="AB2469" s="7"/>
      <c r="AC2469" s="7"/>
      <c r="AD2469" s="6"/>
      <c r="AE2469" s="8"/>
      <c r="AF2469" s="6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</row>
    <row r="2470" spans="1:212" x14ac:dyDescent="0.2">
      <c r="A2470" s="77"/>
      <c r="B2470" s="12"/>
      <c r="C2470" s="11"/>
      <c r="D2470" s="10"/>
      <c r="E2470" s="11"/>
      <c r="F2470" s="11"/>
      <c r="G2470" s="11"/>
      <c r="H2470" s="11"/>
      <c r="I2470" s="10"/>
      <c r="J2470" s="5"/>
      <c r="K2470" s="3"/>
      <c r="L2470" s="13"/>
      <c r="M2470" s="9"/>
      <c r="N2470" s="9"/>
      <c r="O2470" s="13"/>
      <c r="P2470" s="11"/>
      <c r="Q2470" s="2"/>
      <c r="R2470" s="4"/>
      <c r="S2470" s="5"/>
      <c r="T2470" s="7"/>
      <c r="U2470" s="6"/>
      <c r="V2470" s="6"/>
      <c r="W2470" s="6"/>
      <c r="X2470" s="7"/>
      <c r="Y2470" s="1"/>
      <c r="Z2470" s="6"/>
      <c r="AA2470" s="7"/>
      <c r="AB2470" s="7"/>
      <c r="AC2470" s="7"/>
      <c r="AD2470" s="6"/>
      <c r="AE2470" s="8"/>
      <c r="AF2470" s="6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  <c r="HB2470" s="1"/>
      <c r="HC2470" s="1"/>
      <c r="HD2470" s="1"/>
    </row>
    <row r="2471" spans="1:212" x14ac:dyDescent="0.2">
      <c r="A2471" s="77"/>
      <c r="B2471" s="12"/>
      <c r="C2471" s="11"/>
      <c r="D2471" s="10"/>
      <c r="E2471" s="11"/>
      <c r="F2471" s="11"/>
      <c r="G2471" s="11"/>
      <c r="H2471" s="11"/>
      <c r="I2471" s="10"/>
      <c r="J2471" s="5"/>
      <c r="K2471" s="3"/>
      <c r="L2471" s="13"/>
      <c r="M2471" s="9"/>
      <c r="N2471" s="9"/>
      <c r="O2471" s="13"/>
      <c r="P2471" s="11"/>
      <c r="Q2471" s="2"/>
      <c r="R2471" s="4"/>
      <c r="S2471" s="5"/>
      <c r="T2471" s="7"/>
      <c r="U2471" s="6"/>
      <c r="V2471" s="6"/>
      <c r="W2471" s="6"/>
      <c r="X2471" s="7"/>
      <c r="Y2471" s="1"/>
      <c r="Z2471" s="6"/>
      <c r="AA2471" s="7"/>
      <c r="AB2471" s="7"/>
      <c r="AC2471" s="7"/>
      <c r="AD2471" s="6"/>
      <c r="AE2471" s="8"/>
      <c r="AF2471" s="6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</row>
    <row r="2472" spans="1:212" x14ac:dyDescent="0.2">
      <c r="A2472" s="77"/>
      <c r="B2472" s="12"/>
      <c r="C2472" s="11"/>
      <c r="D2472" s="10"/>
      <c r="E2472" s="11"/>
      <c r="F2472" s="11"/>
      <c r="G2472" s="11"/>
      <c r="H2472" s="11"/>
      <c r="I2472" s="10"/>
      <c r="J2472" s="5"/>
      <c r="K2472" s="3"/>
      <c r="L2472" s="13"/>
      <c r="M2472" s="9"/>
      <c r="N2472" s="9"/>
      <c r="O2472" s="13"/>
      <c r="P2472" s="11"/>
      <c r="Q2472" s="2"/>
      <c r="R2472" s="4"/>
      <c r="S2472" s="5"/>
      <c r="T2472" s="7"/>
      <c r="U2472" s="6"/>
      <c r="V2472" s="6"/>
      <c r="W2472" s="6"/>
      <c r="X2472" s="7"/>
      <c r="Y2472" s="1"/>
      <c r="Z2472" s="6"/>
      <c r="AA2472" s="7"/>
      <c r="AB2472" s="7"/>
      <c r="AC2472" s="7"/>
      <c r="AD2472" s="6"/>
      <c r="AE2472" s="8"/>
      <c r="AF2472" s="6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</row>
    <row r="2473" spans="1:212" x14ac:dyDescent="0.2">
      <c r="A2473" s="77"/>
      <c r="B2473" s="12"/>
      <c r="C2473" s="11"/>
      <c r="D2473" s="10"/>
      <c r="E2473" s="11"/>
      <c r="F2473" s="11"/>
      <c r="G2473" s="11"/>
      <c r="H2473" s="11"/>
      <c r="I2473" s="10"/>
      <c r="J2473" s="5"/>
      <c r="K2473" s="3"/>
      <c r="L2473" s="13"/>
      <c r="M2473" s="9"/>
      <c r="N2473" s="9"/>
      <c r="O2473" s="13"/>
      <c r="P2473" s="11"/>
      <c r="Q2473" s="2"/>
      <c r="R2473" s="4"/>
      <c r="S2473" s="5"/>
      <c r="T2473" s="7"/>
      <c r="U2473" s="6"/>
      <c r="V2473" s="6"/>
      <c r="W2473" s="6"/>
      <c r="X2473" s="7"/>
      <c r="Y2473" s="1"/>
      <c r="Z2473" s="6"/>
      <c r="AA2473" s="7"/>
      <c r="AB2473" s="7"/>
      <c r="AC2473" s="7"/>
      <c r="AD2473" s="6"/>
      <c r="AE2473" s="8"/>
      <c r="AF2473" s="6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</row>
    <row r="2474" spans="1:212" x14ac:dyDescent="0.2">
      <c r="A2474" s="77"/>
      <c r="B2474" s="12"/>
      <c r="C2474" s="11"/>
      <c r="D2474" s="10"/>
      <c r="E2474" s="11"/>
      <c r="F2474" s="11"/>
      <c r="G2474" s="11"/>
      <c r="H2474" s="11"/>
      <c r="I2474" s="10"/>
      <c r="J2474" s="5"/>
      <c r="K2474" s="3"/>
      <c r="L2474" s="13"/>
      <c r="M2474" s="9"/>
      <c r="N2474" s="9"/>
      <c r="O2474" s="13"/>
      <c r="P2474" s="11"/>
      <c r="Q2474" s="2"/>
      <c r="R2474" s="4"/>
      <c r="S2474" s="5"/>
      <c r="T2474" s="7"/>
      <c r="U2474" s="6"/>
      <c r="V2474" s="6"/>
      <c r="W2474" s="6"/>
      <c r="X2474" s="7"/>
      <c r="Y2474" s="1"/>
      <c r="Z2474" s="6"/>
      <c r="AA2474" s="7"/>
      <c r="AB2474" s="7"/>
      <c r="AC2474" s="7"/>
      <c r="AD2474" s="6"/>
      <c r="AE2474" s="8"/>
      <c r="AF2474" s="6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</row>
    <row r="2475" spans="1:212" x14ac:dyDescent="0.2">
      <c r="A2475" s="77"/>
      <c r="B2475" s="12"/>
      <c r="C2475" s="11"/>
      <c r="D2475" s="10"/>
      <c r="E2475" s="11"/>
      <c r="F2475" s="11"/>
      <c r="G2475" s="11"/>
      <c r="H2475" s="11"/>
      <c r="I2475" s="10"/>
      <c r="J2475" s="5"/>
      <c r="K2475" s="3"/>
      <c r="L2475" s="13"/>
      <c r="M2475" s="9"/>
      <c r="N2475" s="9"/>
      <c r="O2475" s="13"/>
      <c r="P2475" s="11"/>
      <c r="Q2475" s="2"/>
      <c r="R2475" s="4"/>
      <c r="S2475" s="5"/>
      <c r="T2475" s="7"/>
      <c r="U2475" s="6"/>
      <c r="V2475" s="6"/>
      <c r="W2475" s="6"/>
      <c r="X2475" s="7"/>
      <c r="Y2475" s="1"/>
      <c r="Z2475" s="6"/>
      <c r="AA2475" s="7"/>
      <c r="AB2475" s="7"/>
      <c r="AC2475" s="7"/>
      <c r="AD2475" s="6"/>
      <c r="AE2475" s="8"/>
      <c r="AF2475" s="6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</row>
    <row r="2476" spans="1:212" x14ac:dyDescent="0.2">
      <c r="A2476" s="77"/>
      <c r="B2476" s="12"/>
      <c r="C2476" s="11"/>
      <c r="D2476" s="10"/>
      <c r="E2476" s="11"/>
      <c r="F2476" s="11"/>
      <c r="G2476" s="11"/>
      <c r="H2476" s="11"/>
      <c r="I2476" s="10"/>
      <c r="J2476" s="5"/>
      <c r="K2476" s="3"/>
      <c r="L2476" s="13"/>
      <c r="M2476" s="9"/>
      <c r="N2476" s="9"/>
      <c r="O2476" s="13"/>
      <c r="P2476" s="11"/>
      <c r="Q2476" s="2"/>
      <c r="R2476" s="4"/>
      <c r="S2476" s="5"/>
      <c r="T2476" s="7"/>
      <c r="U2476" s="6"/>
      <c r="V2476" s="6"/>
      <c r="W2476" s="6"/>
      <c r="X2476" s="7"/>
      <c r="Y2476" s="1"/>
      <c r="Z2476" s="6"/>
      <c r="AA2476" s="7"/>
      <c r="AB2476" s="7"/>
      <c r="AC2476" s="7"/>
      <c r="AD2476" s="6"/>
      <c r="AE2476" s="8"/>
      <c r="AF2476" s="6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</row>
    <row r="2477" spans="1:212" x14ac:dyDescent="0.2">
      <c r="A2477" s="77"/>
      <c r="B2477" s="12"/>
      <c r="C2477" s="11"/>
      <c r="D2477" s="10"/>
      <c r="E2477" s="11"/>
      <c r="F2477" s="11"/>
      <c r="G2477" s="11"/>
      <c r="H2477" s="11"/>
      <c r="I2477" s="10"/>
      <c r="J2477" s="5"/>
      <c r="K2477" s="3"/>
      <c r="L2477" s="13"/>
      <c r="M2477" s="9"/>
      <c r="N2477" s="9"/>
      <c r="O2477" s="13"/>
      <c r="P2477" s="11"/>
      <c r="Q2477" s="2"/>
      <c r="R2477" s="4"/>
      <c r="S2477" s="5"/>
      <c r="T2477" s="7"/>
      <c r="U2477" s="6"/>
      <c r="V2477" s="6"/>
      <c r="W2477" s="6"/>
      <c r="X2477" s="7"/>
      <c r="Y2477" s="1"/>
      <c r="Z2477" s="6"/>
      <c r="AA2477" s="7"/>
      <c r="AB2477" s="7"/>
      <c r="AC2477" s="7"/>
      <c r="AD2477" s="6"/>
      <c r="AE2477" s="8"/>
      <c r="AF2477" s="6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</row>
    <row r="2478" spans="1:212" x14ac:dyDescent="0.2">
      <c r="A2478" s="77"/>
      <c r="B2478" s="12"/>
      <c r="C2478" s="11"/>
      <c r="D2478" s="10"/>
      <c r="E2478" s="11"/>
      <c r="F2478" s="11"/>
      <c r="G2478" s="11"/>
      <c r="H2478" s="11"/>
      <c r="I2478" s="10"/>
      <c r="J2478" s="5"/>
      <c r="K2478" s="3"/>
      <c r="L2478" s="13"/>
      <c r="M2478" s="9"/>
      <c r="N2478" s="9"/>
      <c r="O2478" s="13"/>
      <c r="P2478" s="11"/>
      <c r="Q2478" s="2"/>
      <c r="R2478" s="4"/>
      <c r="S2478" s="5"/>
      <c r="T2478" s="7"/>
      <c r="U2478" s="6"/>
      <c r="V2478" s="6"/>
      <c r="W2478" s="6"/>
      <c r="X2478" s="7"/>
      <c r="Y2478" s="1"/>
      <c r="Z2478" s="6"/>
      <c r="AA2478" s="7"/>
      <c r="AB2478" s="7"/>
      <c r="AC2478" s="7"/>
      <c r="AD2478" s="6"/>
      <c r="AE2478" s="8"/>
      <c r="AF2478" s="6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</row>
    <row r="2479" spans="1:212" x14ac:dyDescent="0.2">
      <c r="A2479" s="77"/>
      <c r="B2479" s="12"/>
      <c r="C2479" s="11"/>
      <c r="D2479" s="10"/>
      <c r="E2479" s="11"/>
      <c r="F2479" s="11"/>
      <c r="G2479" s="11"/>
      <c r="H2479" s="11"/>
      <c r="I2479" s="10"/>
      <c r="J2479" s="5"/>
      <c r="K2479" s="3"/>
      <c r="L2479" s="13"/>
      <c r="M2479" s="9"/>
      <c r="N2479" s="9"/>
      <c r="O2479" s="13"/>
      <c r="P2479" s="11"/>
      <c r="Q2479" s="2"/>
      <c r="R2479" s="4"/>
      <c r="S2479" s="5"/>
      <c r="T2479" s="7"/>
      <c r="U2479" s="6"/>
      <c r="V2479" s="6"/>
      <c r="W2479" s="6"/>
      <c r="X2479" s="7"/>
      <c r="Y2479" s="1"/>
      <c r="Z2479" s="6"/>
      <c r="AA2479" s="7"/>
      <c r="AB2479" s="7"/>
      <c r="AC2479" s="7"/>
      <c r="AD2479" s="6"/>
      <c r="AE2479" s="8"/>
      <c r="AF2479" s="6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</row>
    <row r="2480" spans="1:212" x14ac:dyDescent="0.2">
      <c r="A2480" s="77"/>
      <c r="B2480" s="12"/>
      <c r="C2480" s="11"/>
      <c r="D2480" s="10"/>
      <c r="E2480" s="11"/>
      <c r="F2480" s="11"/>
      <c r="G2480" s="11"/>
      <c r="H2480" s="11"/>
      <c r="I2480" s="10"/>
      <c r="J2480" s="5"/>
      <c r="K2480" s="3"/>
      <c r="L2480" s="13"/>
      <c r="M2480" s="9"/>
      <c r="N2480" s="9"/>
      <c r="O2480" s="13"/>
      <c r="P2480" s="11"/>
      <c r="Q2480" s="2"/>
      <c r="R2480" s="4"/>
      <c r="S2480" s="5"/>
      <c r="T2480" s="7"/>
      <c r="U2480" s="6"/>
      <c r="V2480" s="6"/>
      <c r="W2480" s="6"/>
      <c r="X2480" s="7"/>
      <c r="Y2480" s="1"/>
      <c r="Z2480" s="6"/>
      <c r="AA2480" s="7"/>
      <c r="AB2480" s="7"/>
      <c r="AC2480" s="7"/>
      <c r="AD2480" s="6"/>
      <c r="AE2480" s="8"/>
      <c r="AF2480" s="6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</row>
    <row r="2481" spans="1:212" x14ac:dyDescent="0.2">
      <c r="A2481" s="77"/>
      <c r="B2481" s="12"/>
      <c r="C2481" s="11"/>
      <c r="D2481" s="10"/>
      <c r="E2481" s="11"/>
      <c r="F2481" s="11"/>
      <c r="G2481" s="11"/>
      <c r="H2481" s="11"/>
      <c r="I2481" s="10"/>
      <c r="J2481" s="5"/>
      <c r="K2481" s="3"/>
      <c r="L2481" s="13"/>
      <c r="M2481" s="9"/>
      <c r="N2481" s="9"/>
      <c r="O2481" s="13"/>
      <c r="P2481" s="11"/>
      <c r="Q2481" s="2"/>
      <c r="R2481" s="4"/>
      <c r="S2481" s="5"/>
      <c r="T2481" s="7"/>
      <c r="U2481" s="6"/>
      <c r="V2481" s="6"/>
      <c r="W2481" s="6"/>
      <c r="X2481" s="7"/>
      <c r="Y2481" s="1"/>
      <c r="Z2481" s="6"/>
      <c r="AA2481" s="7"/>
      <c r="AB2481" s="7"/>
      <c r="AC2481" s="7"/>
      <c r="AD2481" s="6"/>
      <c r="AE2481" s="8"/>
      <c r="AF2481" s="6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</row>
    <row r="2482" spans="1:212" x14ac:dyDescent="0.2">
      <c r="A2482" s="77"/>
      <c r="B2482" s="12"/>
      <c r="C2482" s="11"/>
      <c r="D2482" s="10"/>
      <c r="E2482" s="11"/>
      <c r="F2482" s="11"/>
      <c r="G2482" s="11"/>
      <c r="H2482" s="11"/>
      <c r="I2482" s="10"/>
      <c r="J2482" s="5"/>
      <c r="K2482" s="3"/>
      <c r="L2482" s="13"/>
      <c r="M2482" s="9"/>
      <c r="N2482" s="9"/>
      <c r="O2482" s="13"/>
      <c r="P2482" s="11"/>
      <c r="Q2482" s="2"/>
      <c r="R2482" s="4"/>
      <c r="S2482" s="5"/>
      <c r="T2482" s="7"/>
      <c r="U2482" s="6"/>
      <c r="V2482" s="6"/>
      <c r="W2482" s="6"/>
      <c r="X2482" s="7"/>
      <c r="Y2482" s="1"/>
      <c r="Z2482" s="6"/>
      <c r="AA2482" s="7"/>
      <c r="AB2482" s="7"/>
      <c r="AC2482" s="7"/>
      <c r="AD2482" s="6"/>
      <c r="AE2482" s="8"/>
      <c r="AF2482" s="6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</row>
    <row r="2483" spans="1:212" x14ac:dyDescent="0.2">
      <c r="A2483" s="77"/>
      <c r="B2483" s="12"/>
      <c r="C2483" s="11"/>
      <c r="D2483" s="10"/>
      <c r="E2483" s="11"/>
      <c r="F2483" s="11"/>
      <c r="G2483" s="11"/>
      <c r="H2483" s="11"/>
      <c r="I2483" s="10"/>
      <c r="J2483" s="5"/>
      <c r="K2483" s="3"/>
      <c r="L2483" s="13"/>
      <c r="M2483" s="9"/>
      <c r="N2483" s="9"/>
      <c r="O2483" s="13"/>
      <c r="P2483" s="11"/>
      <c r="Q2483" s="2"/>
      <c r="R2483" s="4"/>
      <c r="S2483" s="5"/>
      <c r="T2483" s="7"/>
      <c r="U2483" s="6"/>
      <c r="V2483" s="6"/>
      <c r="W2483" s="6"/>
      <c r="X2483" s="7"/>
      <c r="Y2483" s="1"/>
      <c r="Z2483" s="6"/>
      <c r="AA2483" s="7"/>
      <c r="AB2483" s="7"/>
      <c r="AC2483" s="7"/>
      <c r="AD2483" s="6"/>
      <c r="AE2483" s="8"/>
      <c r="AF2483" s="6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</row>
    <row r="2484" spans="1:212" x14ac:dyDescent="0.2">
      <c r="A2484" s="77"/>
      <c r="B2484" s="12"/>
      <c r="C2484" s="11"/>
      <c r="D2484" s="10"/>
      <c r="E2484" s="11"/>
      <c r="F2484" s="11"/>
      <c r="G2484" s="11"/>
      <c r="H2484" s="11"/>
      <c r="I2484" s="10"/>
      <c r="J2484" s="5"/>
      <c r="K2484" s="3"/>
      <c r="L2484" s="13"/>
      <c r="M2484" s="9"/>
      <c r="N2484" s="9"/>
      <c r="O2484" s="13"/>
      <c r="P2484" s="11"/>
      <c r="Q2484" s="2"/>
      <c r="R2484" s="4"/>
      <c r="S2484" s="5"/>
      <c r="T2484" s="7"/>
      <c r="U2484" s="6"/>
      <c r="V2484" s="6"/>
      <c r="W2484" s="6"/>
      <c r="X2484" s="7"/>
      <c r="Y2484" s="1"/>
      <c r="Z2484" s="6"/>
      <c r="AA2484" s="7"/>
      <c r="AB2484" s="7"/>
      <c r="AC2484" s="7"/>
      <c r="AD2484" s="6"/>
      <c r="AE2484" s="8"/>
      <c r="AF2484" s="6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  <c r="HB2484" s="1"/>
      <c r="HC2484" s="1"/>
      <c r="HD2484" s="1"/>
    </row>
    <row r="2485" spans="1:212" x14ac:dyDescent="0.2">
      <c r="A2485" s="77"/>
      <c r="B2485" s="12"/>
      <c r="C2485" s="11"/>
      <c r="D2485" s="10"/>
      <c r="E2485" s="11"/>
      <c r="F2485" s="11"/>
      <c r="G2485" s="11"/>
      <c r="H2485" s="11"/>
      <c r="I2485" s="10"/>
      <c r="J2485" s="5"/>
      <c r="K2485" s="3"/>
      <c r="L2485" s="13"/>
      <c r="M2485" s="9"/>
      <c r="N2485" s="9"/>
      <c r="O2485" s="13"/>
      <c r="P2485" s="11"/>
      <c r="Q2485" s="2"/>
      <c r="R2485" s="4"/>
      <c r="S2485" s="5"/>
      <c r="T2485" s="7"/>
      <c r="U2485" s="6"/>
      <c r="V2485" s="6"/>
      <c r="W2485" s="6"/>
      <c r="X2485" s="7"/>
      <c r="Y2485" s="1"/>
      <c r="Z2485" s="6"/>
      <c r="AA2485" s="7"/>
      <c r="AB2485" s="7"/>
      <c r="AC2485" s="7"/>
      <c r="AD2485" s="6"/>
      <c r="AE2485" s="8"/>
      <c r="AF2485" s="6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</row>
    <row r="2486" spans="1:212" x14ac:dyDescent="0.2">
      <c r="A2486" s="77"/>
      <c r="B2486" s="12"/>
      <c r="C2486" s="11"/>
      <c r="D2486" s="10"/>
      <c r="E2486" s="11"/>
      <c r="F2486" s="11"/>
      <c r="G2486" s="11"/>
      <c r="H2486" s="11"/>
      <c r="I2486" s="10"/>
      <c r="J2486" s="5"/>
      <c r="K2486" s="3"/>
      <c r="L2486" s="13"/>
      <c r="M2486" s="9"/>
      <c r="N2486" s="9"/>
      <c r="O2486" s="13"/>
      <c r="P2486" s="11"/>
      <c r="Q2486" s="2"/>
      <c r="R2486" s="4"/>
      <c r="S2486" s="5"/>
      <c r="T2486" s="7"/>
      <c r="U2486" s="6"/>
      <c r="V2486" s="6"/>
      <c r="W2486" s="6"/>
      <c r="X2486" s="7"/>
      <c r="Y2486" s="1"/>
      <c r="Z2486" s="6"/>
      <c r="AA2486" s="7"/>
      <c r="AB2486" s="7"/>
      <c r="AC2486" s="7"/>
      <c r="AD2486" s="6"/>
      <c r="AE2486" s="8"/>
      <c r="AF2486" s="6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  <c r="HA2486" s="1"/>
      <c r="HB2486" s="1"/>
      <c r="HC2486" s="1"/>
      <c r="HD2486" s="1"/>
    </row>
    <row r="2487" spans="1:212" x14ac:dyDescent="0.2">
      <c r="A2487" s="77"/>
      <c r="B2487" s="12"/>
      <c r="C2487" s="11"/>
      <c r="D2487" s="10"/>
      <c r="E2487" s="11"/>
      <c r="F2487" s="11"/>
      <c r="G2487" s="11"/>
      <c r="H2487" s="11"/>
      <c r="I2487" s="10"/>
      <c r="J2487" s="5"/>
      <c r="K2487" s="3"/>
      <c r="L2487" s="13"/>
      <c r="M2487" s="9"/>
      <c r="N2487" s="9"/>
      <c r="O2487" s="13"/>
      <c r="P2487" s="11"/>
      <c r="Q2487" s="2"/>
      <c r="R2487" s="4"/>
      <c r="S2487" s="5"/>
      <c r="T2487" s="7"/>
      <c r="U2487" s="6"/>
      <c r="V2487" s="6"/>
      <c r="W2487" s="6"/>
      <c r="X2487" s="7"/>
      <c r="Y2487" s="1"/>
      <c r="Z2487" s="6"/>
      <c r="AA2487" s="7"/>
      <c r="AB2487" s="7"/>
      <c r="AC2487" s="7"/>
      <c r="AD2487" s="6"/>
      <c r="AE2487" s="8"/>
      <c r="AF2487" s="6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</row>
    <row r="2488" spans="1:212" x14ac:dyDescent="0.2">
      <c r="A2488" s="77"/>
      <c r="B2488" s="12"/>
      <c r="C2488" s="11"/>
      <c r="D2488" s="10"/>
      <c r="E2488" s="11"/>
      <c r="F2488" s="11"/>
      <c r="G2488" s="11"/>
      <c r="H2488" s="11"/>
      <c r="I2488" s="10"/>
      <c r="J2488" s="5"/>
      <c r="K2488" s="3"/>
      <c r="L2488" s="13"/>
      <c r="M2488" s="9"/>
      <c r="N2488" s="9"/>
      <c r="O2488" s="13"/>
      <c r="P2488" s="11"/>
      <c r="Q2488" s="2"/>
      <c r="R2488" s="4"/>
      <c r="S2488" s="5"/>
      <c r="T2488" s="7"/>
      <c r="U2488" s="6"/>
      <c r="V2488" s="6"/>
      <c r="W2488" s="6"/>
      <c r="X2488" s="7"/>
      <c r="Y2488" s="1"/>
      <c r="Z2488" s="6"/>
      <c r="AA2488" s="7"/>
      <c r="AB2488" s="7"/>
      <c r="AC2488" s="7"/>
      <c r="AD2488" s="6"/>
      <c r="AE2488" s="8"/>
      <c r="AF2488" s="6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</row>
    <row r="2489" spans="1:212" x14ac:dyDescent="0.2">
      <c r="A2489" s="77"/>
      <c r="B2489" s="12"/>
      <c r="C2489" s="11"/>
      <c r="D2489" s="10"/>
      <c r="E2489" s="11"/>
      <c r="F2489" s="11"/>
      <c r="G2489" s="11"/>
      <c r="H2489" s="11"/>
      <c r="I2489" s="10"/>
      <c r="J2489" s="5"/>
      <c r="K2489" s="3"/>
      <c r="L2489" s="13"/>
      <c r="M2489" s="9"/>
      <c r="N2489" s="9"/>
      <c r="O2489" s="13"/>
      <c r="P2489" s="11"/>
      <c r="Q2489" s="2"/>
      <c r="R2489" s="4"/>
      <c r="S2489" s="5"/>
      <c r="T2489" s="7"/>
      <c r="U2489" s="6"/>
      <c r="V2489" s="6"/>
      <c r="W2489" s="6"/>
      <c r="X2489" s="7"/>
      <c r="Y2489" s="1"/>
      <c r="Z2489" s="6"/>
      <c r="AA2489" s="7"/>
      <c r="AB2489" s="7"/>
      <c r="AC2489" s="7"/>
      <c r="AD2489" s="6"/>
      <c r="AE2489" s="8"/>
      <c r="AF2489" s="6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</row>
    <row r="2490" spans="1:212" x14ac:dyDescent="0.2">
      <c r="A2490" s="77"/>
      <c r="B2490" s="12"/>
      <c r="C2490" s="11"/>
      <c r="D2490" s="10"/>
      <c r="E2490" s="11"/>
      <c r="F2490" s="11"/>
      <c r="G2490" s="11"/>
      <c r="H2490" s="11"/>
      <c r="I2490" s="10"/>
      <c r="J2490" s="5"/>
      <c r="K2490" s="3"/>
      <c r="L2490" s="13"/>
      <c r="M2490" s="9"/>
      <c r="N2490" s="9"/>
      <c r="O2490" s="13"/>
      <c r="P2490" s="11"/>
      <c r="Q2490" s="2"/>
      <c r="R2490" s="4"/>
      <c r="S2490" s="5"/>
      <c r="T2490" s="7"/>
      <c r="U2490" s="6"/>
      <c r="V2490" s="6"/>
      <c r="W2490" s="6"/>
      <c r="X2490" s="7"/>
      <c r="Y2490" s="1"/>
      <c r="Z2490" s="6"/>
      <c r="AA2490" s="7"/>
      <c r="AB2490" s="7"/>
      <c r="AC2490" s="7"/>
      <c r="AD2490" s="6"/>
      <c r="AE2490" s="8"/>
      <c r="AF2490" s="6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</row>
    <row r="2491" spans="1:212" x14ac:dyDescent="0.2">
      <c r="A2491" s="77"/>
      <c r="B2491" s="12"/>
      <c r="C2491" s="11"/>
      <c r="D2491" s="10"/>
      <c r="E2491" s="11"/>
      <c r="F2491" s="11"/>
      <c r="G2491" s="11"/>
      <c r="H2491" s="11"/>
      <c r="I2491" s="10"/>
      <c r="J2491" s="5"/>
      <c r="K2491" s="3"/>
      <c r="L2491" s="13"/>
      <c r="M2491" s="9"/>
      <c r="N2491" s="9"/>
      <c r="O2491" s="13"/>
      <c r="P2491" s="11"/>
      <c r="Q2491" s="2"/>
      <c r="R2491" s="4"/>
      <c r="S2491" s="5"/>
      <c r="T2491" s="7"/>
      <c r="U2491" s="6"/>
      <c r="V2491" s="6"/>
      <c r="W2491" s="6"/>
      <c r="X2491" s="7"/>
      <c r="Y2491" s="1"/>
      <c r="Z2491" s="6"/>
      <c r="AA2491" s="7"/>
      <c r="AB2491" s="7"/>
      <c r="AC2491" s="7"/>
      <c r="AD2491" s="6"/>
      <c r="AE2491" s="8"/>
      <c r="AF2491" s="6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</row>
    <row r="2492" spans="1:212" x14ac:dyDescent="0.2">
      <c r="A2492" s="77"/>
      <c r="B2492" s="12"/>
      <c r="C2492" s="11"/>
      <c r="D2492" s="10"/>
      <c r="E2492" s="11"/>
      <c r="F2492" s="11"/>
      <c r="G2492" s="11"/>
      <c r="H2492" s="11"/>
      <c r="I2492" s="10"/>
      <c r="J2492" s="5"/>
      <c r="K2492" s="3"/>
      <c r="L2492" s="13"/>
      <c r="M2492" s="9"/>
      <c r="N2492" s="9"/>
      <c r="O2492" s="13"/>
      <c r="P2492" s="11"/>
      <c r="Q2492" s="2"/>
      <c r="R2492" s="4"/>
      <c r="S2492" s="5"/>
      <c r="T2492" s="7"/>
      <c r="U2492" s="6"/>
      <c r="V2492" s="6"/>
      <c r="W2492" s="6"/>
      <c r="X2492" s="7"/>
      <c r="Y2492" s="1"/>
      <c r="Z2492" s="6"/>
      <c r="AA2492" s="7"/>
      <c r="AB2492" s="7"/>
      <c r="AC2492" s="7"/>
      <c r="AD2492" s="6"/>
      <c r="AE2492" s="8"/>
      <c r="AF2492" s="6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</row>
    <row r="2493" spans="1:212" x14ac:dyDescent="0.2">
      <c r="A2493" s="77"/>
      <c r="B2493" s="12"/>
      <c r="C2493" s="11"/>
      <c r="D2493" s="10"/>
      <c r="E2493" s="11"/>
      <c r="F2493" s="11"/>
      <c r="G2493" s="11"/>
      <c r="H2493" s="11"/>
      <c r="I2493" s="10"/>
      <c r="J2493" s="5"/>
      <c r="K2493" s="3"/>
      <c r="L2493" s="13"/>
      <c r="M2493" s="9"/>
      <c r="N2493" s="9"/>
      <c r="O2493" s="13"/>
      <c r="P2493" s="11"/>
      <c r="Q2493" s="2"/>
      <c r="R2493" s="4"/>
      <c r="S2493" s="5"/>
      <c r="T2493" s="7"/>
      <c r="U2493" s="6"/>
      <c r="V2493" s="6"/>
      <c r="W2493" s="6"/>
      <c r="X2493" s="7"/>
      <c r="Y2493" s="1"/>
      <c r="Z2493" s="6"/>
      <c r="AA2493" s="7"/>
      <c r="AB2493" s="7"/>
      <c r="AC2493" s="7"/>
      <c r="AD2493" s="6"/>
      <c r="AE2493" s="8"/>
      <c r="AF2493" s="6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</row>
    <row r="2494" spans="1:212" x14ac:dyDescent="0.2">
      <c r="A2494" s="77"/>
      <c r="B2494" s="12"/>
      <c r="C2494" s="11"/>
      <c r="D2494" s="10"/>
      <c r="E2494" s="11"/>
      <c r="F2494" s="11"/>
      <c r="G2494" s="11"/>
      <c r="H2494" s="11"/>
      <c r="I2494" s="10"/>
      <c r="J2494" s="5"/>
      <c r="K2494" s="3"/>
      <c r="L2494" s="13"/>
      <c r="M2494" s="9"/>
      <c r="N2494" s="9"/>
      <c r="O2494" s="13"/>
      <c r="P2494" s="11"/>
      <c r="Q2494" s="2"/>
      <c r="R2494" s="4"/>
      <c r="S2494" s="5"/>
      <c r="T2494" s="7"/>
      <c r="U2494" s="6"/>
      <c r="V2494" s="6"/>
      <c r="W2494" s="6"/>
      <c r="X2494" s="7"/>
      <c r="Y2494" s="1"/>
      <c r="Z2494" s="6"/>
      <c r="AA2494" s="7"/>
      <c r="AB2494" s="7"/>
      <c r="AC2494" s="7"/>
      <c r="AD2494" s="6"/>
      <c r="AE2494" s="8"/>
      <c r="AF2494" s="6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</row>
    <row r="2495" spans="1:212" x14ac:dyDescent="0.2">
      <c r="A2495" s="77"/>
      <c r="B2495" s="12"/>
      <c r="C2495" s="11"/>
      <c r="D2495" s="10"/>
      <c r="E2495" s="11"/>
      <c r="F2495" s="11"/>
      <c r="G2495" s="11"/>
      <c r="H2495" s="11"/>
      <c r="I2495" s="10"/>
      <c r="J2495" s="5"/>
      <c r="K2495" s="3"/>
      <c r="L2495" s="13"/>
      <c r="M2495" s="9"/>
      <c r="N2495" s="9"/>
      <c r="O2495" s="13"/>
      <c r="P2495" s="11"/>
      <c r="Q2495" s="2"/>
      <c r="R2495" s="4"/>
      <c r="S2495" s="5"/>
      <c r="T2495" s="7"/>
      <c r="U2495" s="6"/>
      <c r="V2495" s="6"/>
      <c r="W2495" s="6"/>
      <c r="X2495" s="7"/>
      <c r="Y2495" s="1"/>
      <c r="Z2495" s="6"/>
      <c r="AA2495" s="7"/>
      <c r="AB2495" s="7"/>
      <c r="AC2495" s="7"/>
      <c r="AD2495" s="6"/>
      <c r="AE2495" s="8"/>
      <c r="AF2495" s="6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</row>
    <row r="2496" spans="1:212" x14ac:dyDescent="0.2">
      <c r="A2496" s="77"/>
      <c r="B2496" s="12"/>
      <c r="C2496" s="11"/>
      <c r="D2496" s="10"/>
      <c r="E2496" s="11"/>
      <c r="F2496" s="11"/>
      <c r="G2496" s="11"/>
      <c r="H2496" s="11"/>
      <c r="I2496" s="10"/>
      <c r="J2496" s="5"/>
      <c r="K2496" s="3"/>
      <c r="L2496" s="13"/>
      <c r="M2496" s="9"/>
      <c r="N2496" s="9"/>
      <c r="O2496" s="13"/>
      <c r="P2496" s="11"/>
      <c r="Q2496" s="2"/>
      <c r="R2496" s="4"/>
      <c r="S2496" s="5"/>
      <c r="T2496" s="7"/>
      <c r="U2496" s="6"/>
      <c r="V2496" s="6"/>
      <c r="W2496" s="6"/>
      <c r="X2496" s="7"/>
      <c r="Y2496" s="1"/>
      <c r="Z2496" s="6"/>
      <c r="AA2496" s="7"/>
      <c r="AB2496" s="7"/>
      <c r="AC2496" s="7"/>
      <c r="AD2496" s="6"/>
      <c r="AE2496" s="8"/>
      <c r="AF2496" s="6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  <c r="HB2496" s="1"/>
      <c r="HC2496" s="1"/>
      <c r="HD2496" s="1"/>
    </row>
    <row r="2497" spans="1:212" x14ac:dyDescent="0.2">
      <c r="A2497" s="77"/>
      <c r="B2497" s="12"/>
      <c r="C2497" s="11"/>
      <c r="D2497" s="10"/>
      <c r="E2497" s="11"/>
      <c r="F2497" s="11"/>
      <c r="G2497" s="11"/>
      <c r="H2497" s="11"/>
      <c r="I2497" s="10"/>
      <c r="J2497" s="5"/>
      <c r="K2497" s="3"/>
      <c r="L2497" s="13"/>
      <c r="M2497" s="9"/>
      <c r="N2497" s="9"/>
      <c r="O2497" s="13"/>
      <c r="P2497" s="11"/>
      <c r="Q2497" s="2"/>
      <c r="R2497" s="4"/>
      <c r="S2497" s="5"/>
      <c r="T2497" s="7"/>
      <c r="U2497" s="6"/>
      <c r="V2497" s="6"/>
      <c r="W2497" s="6"/>
      <c r="X2497" s="7"/>
      <c r="Y2497" s="1"/>
      <c r="Z2497" s="6"/>
      <c r="AA2497" s="7"/>
      <c r="AB2497" s="7"/>
      <c r="AC2497" s="7"/>
      <c r="AD2497" s="6"/>
      <c r="AE2497" s="8"/>
      <c r="AF2497" s="6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  <c r="HA2497" s="1"/>
      <c r="HB2497" s="1"/>
      <c r="HC2497" s="1"/>
      <c r="HD2497" s="1"/>
    </row>
    <row r="2498" spans="1:212" x14ac:dyDescent="0.2">
      <c r="A2498" s="77"/>
      <c r="B2498" s="12"/>
      <c r="C2498" s="11"/>
      <c r="D2498" s="10"/>
      <c r="E2498" s="11"/>
      <c r="F2498" s="11"/>
      <c r="G2498" s="11"/>
      <c r="H2498" s="11"/>
      <c r="I2498" s="10"/>
      <c r="J2498" s="5"/>
      <c r="K2498" s="3"/>
      <c r="L2498" s="13"/>
      <c r="M2498" s="9"/>
      <c r="N2498" s="9"/>
      <c r="O2498" s="13"/>
      <c r="P2498" s="11"/>
      <c r="Q2498" s="2"/>
      <c r="R2498" s="4"/>
      <c r="S2498" s="5"/>
      <c r="T2498" s="7"/>
      <c r="U2498" s="6"/>
      <c r="V2498" s="6"/>
      <c r="W2498" s="6"/>
      <c r="X2498" s="7"/>
      <c r="Y2498" s="1"/>
      <c r="Z2498" s="6"/>
      <c r="AA2498" s="7"/>
      <c r="AB2498" s="7"/>
      <c r="AC2498" s="7"/>
      <c r="AD2498" s="6"/>
      <c r="AE2498" s="8"/>
      <c r="AF2498" s="6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</row>
    <row r="2499" spans="1:212" x14ac:dyDescent="0.2">
      <c r="A2499" s="77"/>
      <c r="B2499" s="12"/>
      <c r="C2499" s="11"/>
      <c r="D2499" s="10"/>
      <c r="E2499" s="11"/>
      <c r="F2499" s="11"/>
      <c r="G2499" s="11"/>
      <c r="H2499" s="11"/>
      <c r="I2499" s="10"/>
      <c r="J2499" s="5"/>
      <c r="K2499" s="3"/>
      <c r="L2499" s="13"/>
      <c r="M2499" s="9"/>
      <c r="N2499" s="9"/>
      <c r="O2499" s="13"/>
      <c r="P2499" s="11"/>
      <c r="Q2499" s="2"/>
      <c r="R2499" s="4"/>
      <c r="S2499" s="5"/>
      <c r="T2499" s="7"/>
      <c r="U2499" s="6"/>
      <c r="V2499" s="6"/>
      <c r="W2499" s="6"/>
      <c r="X2499" s="7"/>
      <c r="Y2499" s="1"/>
      <c r="Z2499" s="6"/>
      <c r="AA2499" s="7"/>
      <c r="AB2499" s="7"/>
      <c r="AC2499" s="7"/>
      <c r="AD2499" s="6"/>
      <c r="AE2499" s="8"/>
      <c r="AF2499" s="6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</row>
    <row r="2500" spans="1:212" x14ac:dyDescent="0.2">
      <c r="A2500" s="77"/>
      <c r="B2500" s="12"/>
      <c r="C2500" s="11"/>
      <c r="D2500" s="10"/>
      <c r="E2500" s="11"/>
      <c r="F2500" s="11"/>
      <c r="G2500" s="11"/>
      <c r="H2500" s="11"/>
      <c r="I2500" s="10"/>
      <c r="J2500" s="5"/>
      <c r="K2500" s="3"/>
      <c r="L2500" s="13"/>
      <c r="M2500" s="9"/>
      <c r="N2500" s="9"/>
      <c r="O2500" s="13"/>
      <c r="P2500" s="11"/>
      <c r="Q2500" s="2"/>
      <c r="R2500" s="4"/>
      <c r="S2500" s="5"/>
      <c r="T2500" s="7"/>
      <c r="U2500" s="6"/>
      <c r="V2500" s="6"/>
      <c r="W2500" s="6"/>
      <c r="X2500" s="7"/>
      <c r="Y2500" s="1"/>
      <c r="Z2500" s="6"/>
      <c r="AA2500" s="7"/>
      <c r="AB2500" s="7"/>
      <c r="AC2500" s="7"/>
      <c r="AD2500" s="6"/>
      <c r="AE2500" s="8"/>
      <c r="AF2500" s="6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  <c r="HA2500" s="1"/>
      <c r="HB2500" s="1"/>
      <c r="HC2500" s="1"/>
      <c r="HD2500" s="1"/>
    </row>
    <row r="2501" spans="1:212" x14ac:dyDescent="0.2">
      <c r="A2501" s="77"/>
      <c r="B2501" s="12"/>
      <c r="C2501" s="11"/>
      <c r="D2501" s="10"/>
      <c r="E2501" s="11"/>
      <c r="F2501" s="11"/>
      <c r="G2501" s="11"/>
      <c r="H2501" s="11"/>
      <c r="I2501" s="10"/>
      <c r="J2501" s="5"/>
      <c r="K2501" s="3"/>
      <c r="L2501" s="13"/>
      <c r="M2501" s="9"/>
      <c r="N2501" s="9"/>
      <c r="O2501" s="13"/>
      <c r="P2501" s="11"/>
      <c r="Q2501" s="2"/>
      <c r="R2501" s="4"/>
      <c r="S2501" s="5"/>
      <c r="T2501" s="7"/>
      <c r="U2501" s="6"/>
      <c r="V2501" s="6"/>
      <c r="W2501" s="6"/>
      <c r="X2501" s="7"/>
      <c r="Y2501" s="1"/>
      <c r="Z2501" s="6"/>
      <c r="AA2501" s="7"/>
      <c r="AB2501" s="7"/>
      <c r="AC2501" s="7"/>
      <c r="AD2501" s="6"/>
      <c r="AE2501" s="8"/>
      <c r="AF2501" s="6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</row>
    <row r="2502" spans="1:212" x14ac:dyDescent="0.2">
      <c r="A2502" s="77"/>
      <c r="B2502" s="12"/>
      <c r="C2502" s="11"/>
      <c r="D2502" s="10"/>
      <c r="E2502" s="11"/>
      <c r="F2502" s="11"/>
      <c r="G2502" s="11"/>
      <c r="H2502" s="11"/>
      <c r="I2502" s="10"/>
      <c r="J2502" s="5"/>
      <c r="K2502" s="3"/>
      <c r="L2502" s="13"/>
      <c r="M2502" s="9"/>
      <c r="N2502" s="9"/>
      <c r="O2502" s="13"/>
      <c r="P2502" s="11"/>
      <c r="Q2502" s="2"/>
      <c r="R2502" s="4"/>
      <c r="S2502" s="5"/>
      <c r="T2502" s="7"/>
      <c r="U2502" s="6"/>
      <c r="V2502" s="6"/>
      <c r="W2502" s="6"/>
      <c r="X2502" s="7"/>
      <c r="Y2502" s="1"/>
      <c r="Z2502" s="6"/>
      <c r="AA2502" s="7"/>
      <c r="AB2502" s="7"/>
      <c r="AC2502" s="7"/>
      <c r="AD2502" s="6"/>
      <c r="AE2502" s="8"/>
      <c r="AF2502" s="6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</row>
    <row r="2503" spans="1:212" x14ac:dyDescent="0.2">
      <c r="A2503" s="77"/>
      <c r="B2503" s="12"/>
      <c r="C2503" s="11"/>
      <c r="D2503" s="10"/>
      <c r="E2503" s="11"/>
      <c r="F2503" s="11"/>
      <c r="G2503" s="11"/>
      <c r="H2503" s="11"/>
      <c r="I2503" s="10"/>
      <c r="J2503" s="5"/>
      <c r="K2503" s="3"/>
      <c r="L2503" s="13"/>
      <c r="M2503" s="9"/>
      <c r="N2503" s="9"/>
      <c r="O2503" s="13"/>
      <c r="P2503" s="11"/>
      <c r="Q2503" s="2"/>
      <c r="R2503" s="4"/>
      <c r="S2503" s="5"/>
      <c r="T2503" s="7"/>
      <c r="U2503" s="6"/>
      <c r="V2503" s="6"/>
      <c r="W2503" s="6"/>
      <c r="X2503" s="7"/>
      <c r="Y2503" s="1"/>
      <c r="Z2503" s="6"/>
      <c r="AA2503" s="7"/>
      <c r="AB2503" s="7"/>
      <c r="AC2503" s="7"/>
      <c r="AD2503" s="6"/>
      <c r="AE2503" s="8"/>
      <c r="AF2503" s="6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</row>
    <row r="2504" spans="1:212" x14ac:dyDescent="0.2">
      <c r="A2504" s="77"/>
      <c r="B2504" s="12"/>
      <c r="C2504" s="11"/>
      <c r="D2504" s="10"/>
      <c r="E2504" s="11"/>
      <c r="F2504" s="11"/>
      <c r="G2504" s="11"/>
      <c r="H2504" s="11"/>
      <c r="I2504" s="10"/>
      <c r="J2504" s="5"/>
      <c r="K2504" s="3"/>
      <c r="L2504" s="13"/>
      <c r="M2504" s="9"/>
      <c r="N2504" s="9"/>
      <c r="O2504" s="13"/>
      <c r="P2504" s="11"/>
      <c r="Q2504" s="2"/>
      <c r="R2504" s="4"/>
      <c r="S2504" s="5"/>
      <c r="T2504" s="7"/>
      <c r="U2504" s="6"/>
      <c r="V2504" s="6"/>
      <c r="W2504" s="6"/>
      <c r="X2504" s="7"/>
      <c r="Y2504" s="1"/>
      <c r="Z2504" s="6"/>
      <c r="AA2504" s="7"/>
      <c r="AB2504" s="7"/>
      <c r="AC2504" s="7"/>
      <c r="AD2504" s="6"/>
      <c r="AE2504" s="8"/>
      <c r="AF2504" s="6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</row>
    <row r="2505" spans="1:212" x14ac:dyDescent="0.2">
      <c r="A2505" s="77"/>
      <c r="B2505" s="12"/>
      <c r="C2505" s="11"/>
      <c r="D2505" s="10"/>
      <c r="E2505" s="11"/>
      <c r="F2505" s="11"/>
      <c r="G2505" s="11"/>
      <c r="H2505" s="11"/>
      <c r="I2505" s="10"/>
      <c r="J2505" s="5"/>
      <c r="K2505" s="3"/>
      <c r="L2505" s="13"/>
      <c r="M2505" s="9"/>
      <c r="N2505" s="9"/>
      <c r="O2505" s="13"/>
      <c r="P2505" s="11"/>
      <c r="Q2505" s="2"/>
      <c r="R2505" s="4"/>
      <c r="S2505" s="5"/>
      <c r="T2505" s="7"/>
      <c r="U2505" s="6"/>
      <c r="V2505" s="6"/>
      <c r="W2505" s="6"/>
      <c r="X2505" s="7"/>
      <c r="Y2505" s="1"/>
      <c r="Z2505" s="6"/>
      <c r="AA2505" s="7"/>
      <c r="AB2505" s="7"/>
      <c r="AC2505" s="7"/>
      <c r="AD2505" s="6"/>
      <c r="AE2505" s="8"/>
      <c r="AF2505" s="6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  <c r="HB2505" s="1"/>
      <c r="HC2505" s="1"/>
      <c r="HD2505" s="1"/>
    </row>
    <row r="2506" spans="1:212" x14ac:dyDescent="0.2">
      <c r="A2506" s="77"/>
      <c r="B2506" s="12"/>
      <c r="C2506" s="11"/>
      <c r="D2506" s="10"/>
      <c r="E2506" s="11"/>
      <c r="F2506" s="11"/>
      <c r="G2506" s="11"/>
      <c r="H2506" s="11"/>
      <c r="I2506" s="10"/>
      <c r="J2506" s="5"/>
      <c r="K2506" s="3"/>
      <c r="L2506" s="13"/>
      <c r="M2506" s="9"/>
      <c r="N2506" s="9"/>
      <c r="O2506" s="13"/>
      <c r="P2506" s="11"/>
      <c r="Q2506" s="2"/>
      <c r="R2506" s="4"/>
      <c r="S2506" s="5"/>
      <c r="T2506" s="7"/>
      <c r="U2506" s="6"/>
      <c r="V2506" s="6"/>
      <c r="W2506" s="6"/>
      <c r="X2506" s="7"/>
      <c r="Y2506" s="1"/>
      <c r="Z2506" s="6"/>
      <c r="AA2506" s="7"/>
      <c r="AB2506" s="7"/>
      <c r="AC2506" s="7"/>
      <c r="AD2506" s="6"/>
      <c r="AE2506" s="8"/>
      <c r="AF2506" s="6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</row>
    <row r="2507" spans="1:212" x14ac:dyDescent="0.2">
      <c r="A2507" s="77"/>
      <c r="B2507" s="12"/>
      <c r="C2507" s="11"/>
      <c r="D2507" s="10"/>
      <c r="E2507" s="11"/>
      <c r="F2507" s="11"/>
      <c r="G2507" s="11"/>
      <c r="H2507" s="11"/>
      <c r="I2507" s="10"/>
      <c r="J2507" s="5"/>
      <c r="K2507" s="3"/>
      <c r="L2507" s="13"/>
      <c r="M2507" s="9"/>
      <c r="N2507" s="9"/>
      <c r="O2507" s="13"/>
      <c r="P2507" s="11"/>
      <c r="Q2507" s="2"/>
      <c r="R2507" s="4"/>
      <c r="S2507" s="5"/>
      <c r="T2507" s="7"/>
      <c r="U2507" s="6"/>
      <c r="V2507" s="6"/>
      <c r="W2507" s="6"/>
      <c r="X2507" s="7"/>
      <c r="Y2507" s="1"/>
      <c r="Z2507" s="6"/>
      <c r="AA2507" s="7"/>
      <c r="AB2507" s="7"/>
      <c r="AC2507" s="7"/>
      <c r="AD2507" s="6"/>
      <c r="AE2507" s="8"/>
      <c r="AF2507" s="6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</row>
    <row r="2508" spans="1:212" x14ac:dyDescent="0.2">
      <c r="A2508" s="77"/>
      <c r="B2508" s="12"/>
      <c r="C2508" s="11"/>
      <c r="D2508" s="10"/>
      <c r="E2508" s="11"/>
      <c r="F2508" s="11"/>
      <c r="G2508" s="11"/>
      <c r="H2508" s="11"/>
      <c r="I2508" s="10"/>
      <c r="J2508" s="5"/>
      <c r="K2508" s="3"/>
      <c r="L2508" s="13"/>
      <c r="M2508" s="9"/>
      <c r="N2508" s="9"/>
      <c r="O2508" s="13"/>
      <c r="P2508" s="11"/>
      <c r="Q2508" s="2"/>
      <c r="R2508" s="4"/>
      <c r="S2508" s="5"/>
      <c r="T2508" s="7"/>
      <c r="U2508" s="6"/>
      <c r="V2508" s="6"/>
      <c r="W2508" s="6"/>
      <c r="X2508" s="7"/>
      <c r="Y2508" s="1"/>
      <c r="Z2508" s="6"/>
      <c r="AA2508" s="7"/>
      <c r="AB2508" s="7"/>
      <c r="AC2508" s="7"/>
      <c r="AD2508" s="6"/>
      <c r="AE2508" s="8"/>
      <c r="AF2508" s="6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</row>
    <row r="2509" spans="1:212" x14ac:dyDescent="0.2">
      <c r="A2509" s="77"/>
      <c r="B2509" s="12"/>
      <c r="C2509" s="11"/>
      <c r="D2509" s="10"/>
      <c r="E2509" s="11"/>
      <c r="F2509" s="11"/>
      <c r="G2509" s="11"/>
      <c r="H2509" s="11"/>
      <c r="I2509" s="10"/>
      <c r="J2509" s="5"/>
      <c r="K2509" s="3"/>
      <c r="L2509" s="13"/>
      <c r="M2509" s="9"/>
      <c r="N2509" s="9"/>
      <c r="O2509" s="13"/>
      <c r="P2509" s="11"/>
      <c r="Q2509" s="2"/>
      <c r="R2509" s="4"/>
      <c r="S2509" s="5"/>
      <c r="T2509" s="7"/>
      <c r="U2509" s="6"/>
      <c r="V2509" s="6"/>
      <c r="W2509" s="6"/>
      <c r="X2509" s="7"/>
      <c r="Y2509" s="1"/>
      <c r="Z2509" s="6"/>
      <c r="AA2509" s="7"/>
      <c r="AB2509" s="7"/>
      <c r="AC2509" s="7"/>
      <c r="AD2509" s="6"/>
      <c r="AE2509" s="8"/>
      <c r="AF2509" s="6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</row>
    <row r="2510" spans="1:212" x14ac:dyDescent="0.2">
      <c r="A2510" s="77"/>
      <c r="B2510" s="12"/>
      <c r="C2510" s="11"/>
      <c r="D2510" s="10"/>
      <c r="E2510" s="11"/>
      <c r="F2510" s="11"/>
      <c r="G2510" s="11"/>
      <c r="H2510" s="11"/>
      <c r="I2510" s="10"/>
      <c r="J2510" s="5"/>
      <c r="K2510" s="3"/>
      <c r="L2510" s="13"/>
      <c r="M2510" s="9"/>
      <c r="N2510" s="9"/>
      <c r="O2510" s="13"/>
      <c r="P2510" s="11"/>
      <c r="Q2510" s="2"/>
      <c r="R2510" s="4"/>
      <c r="S2510" s="5"/>
      <c r="T2510" s="7"/>
      <c r="U2510" s="6"/>
      <c r="V2510" s="6"/>
      <c r="W2510" s="6"/>
      <c r="X2510" s="7"/>
      <c r="Y2510" s="1"/>
      <c r="Z2510" s="6"/>
      <c r="AA2510" s="7"/>
      <c r="AB2510" s="7"/>
      <c r="AC2510" s="7"/>
      <c r="AD2510" s="6"/>
      <c r="AE2510" s="8"/>
      <c r="AF2510" s="6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  <c r="HB2510" s="1"/>
      <c r="HC2510" s="1"/>
      <c r="HD2510" s="1"/>
    </row>
    <row r="2511" spans="1:212" x14ac:dyDescent="0.2">
      <c r="A2511" s="77"/>
      <c r="B2511" s="12"/>
      <c r="C2511" s="11"/>
      <c r="D2511" s="10"/>
      <c r="E2511" s="11"/>
      <c r="F2511" s="11"/>
      <c r="G2511" s="11"/>
      <c r="H2511" s="11"/>
      <c r="I2511" s="10"/>
      <c r="J2511" s="5"/>
      <c r="K2511" s="3"/>
      <c r="L2511" s="13"/>
      <c r="M2511" s="9"/>
      <c r="N2511" s="9"/>
      <c r="O2511" s="13"/>
      <c r="P2511" s="11"/>
      <c r="Q2511" s="2"/>
      <c r="R2511" s="4"/>
      <c r="S2511" s="5"/>
      <c r="T2511" s="7"/>
      <c r="U2511" s="6"/>
      <c r="V2511" s="6"/>
      <c r="W2511" s="6"/>
      <c r="X2511" s="7"/>
      <c r="Y2511" s="1"/>
      <c r="Z2511" s="6"/>
      <c r="AA2511" s="7"/>
      <c r="AB2511" s="7"/>
      <c r="AC2511" s="7"/>
      <c r="AD2511" s="6"/>
      <c r="AE2511" s="8"/>
      <c r="AF2511" s="6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</row>
    <row r="2512" spans="1:212" x14ac:dyDescent="0.2">
      <c r="A2512" s="77"/>
      <c r="B2512" s="12"/>
      <c r="C2512" s="11"/>
      <c r="D2512" s="10"/>
      <c r="E2512" s="11"/>
      <c r="F2512" s="11"/>
      <c r="G2512" s="11"/>
      <c r="H2512" s="11"/>
      <c r="I2512" s="10"/>
      <c r="J2512" s="5"/>
      <c r="K2512" s="3"/>
      <c r="L2512" s="13"/>
      <c r="M2512" s="9"/>
      <c r="N2512" s="9"/>
      <c r="O2512" s="13"/>
      <c r="P2512" s="11"/>
      <c r="Q2512" s="2"/>
      <c r="R2512" s="4"/>
      <c r="S2512" s="5"/>
      <c r="T2512" s="7"/>
      <c r="U2512" s="6"/>
      <c r="V2512" s="6"/>
      <c r="W2512" s="6"/>
      <c r="X2512" s="7"/>
      <c r="Y2512" s="1"/>
      <c r="Z2512" s="6"/>
      <c r="AA2512" s="7"/>
      <c r="AB2512" s="7"/>
      <c r="AC2512" s="7"/>
      <c r="AD2512" s="6"/>
      <c r="AE2512" s="8"/>
      <c r="AF2512" s="6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</row>
    <row r="2513" spans="1:212" x14ac:dyDescent="0.2">
      <c r="A2513" s="77"/>
      <c r="B2513" s="12"/>
      <c r="C2513" s="11"/>
      <c r="D2513" s="10"/>
      <c r="E2513" s="11"/>
      <c r="F2513" s="11"/>
      <c r="G2513" s="11"/>
      <c r="H2513" s="11"/>
      <c r="I2513" s="10"/>
      <c r="J2513" s="5"/>
      <c r="K2513" s="3"/>
      <c r="L2513" s="13"/>
      <c r="M2513" s="9"/>
      <c r="N2513" s="9"/>
      <c r="O2513" s="13"/>
      <c r="P2513" s="11"/>
      <c r="Q2513" s="2"/>
      <c r="R2513" s="4"/>
      <c r="S2513" s="5"/>
      <c r="T2513" s="7"/>
      <c r="U2513" s="6"/>
      <c r="V2513" s="6"/>
      <c r="W2513" s="6"/>
      <c r="X2513" s="7"/>
      <c r="Y2513" s="1"/>
      <c r="Z2513" s="6"/>
      <c r="AA2513" s="7"/>
      <c r="AB2513" s="7"/>
      <c r="AC2513" s="7"/>
      <c r="AD2513" s="6"/>
      <c r="AE2513" s="8"/>
      <c r="AF2513" s="6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</row>
    <row r="2514" spans="1:212" x14ac:dyDescent="0.2">
      <c r="A2514" s="77"/>
      <c r="B2514" s="12"/>
      <c r="C2514" s="11"/>
      <c r="D2514" s="10"/>
      <c r="E2514" s="11"/>
      <c r="F2514" s="11"/>
      <c r="G2514" s="11"/>
      <c r="H2514" s="11"/>
      <c r="I2514" s="10"/>
      <c r="J2514" s="5"/>
      <c r="K2514" s="3"/>
      <c r="L2514" s="13"/>
      <c r="M2514" s="9"/>
      <c r="N2514" s="9"/>
      <c r="O2514" s="13"/>
      <c r="P2514" s="11"/>
      <c r="Q2514" s="2"/>
      <c r="R2514" s="4"/>
      <c r="S2514" s="5"/>
      <c r="T2514" s="7"/>
      <c r="U2514" s="6"/>
      <c r="V2514" s="6"/>
      <c r="W2514" s="6"/>
      <c r="X2514" s="7"/>
      <c r="Y2514" s="1"/>
      <c r="Z2514" s="6"/>
      <c r="AA2514" s="7"/>
      <c r="AB2514" s="7"/>
      <c r="AC2514" s="7"/>
      <c r="AD2514" s="6"/>
      <c r="AE2514" s="8"/>
      <c r="AF2514" s="6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  <c r="HB2514" s="1"/>
      <c r="HC2514" s="1"/>
      <c r="HD2514" s="1"/>
    </row>
    <row r="2515" spans="1:212" x14ac:dyDescent="0.2">
      <c r="A2515" s="77"/>
      <c r="B2515" s="12"/>
      <c r="C2515" s="11"/>
      <c r="D2515" s="10"/>
      <c r="E2515" s="11"/>
      <c r="F2515" s="11"/>
      <c r="G2515" s="11"/>
      <c r="H2515" s="11"/>
      <c r="I2515" s="10"/>
      <c r="J2515" s="5"/>
      <c r="K2515" s="3"/>
      <c r="L2515" s="13"/>
      <c r="M2515" s="9"/>
      <c r="N2515" s="9"/>
      <c r="O2515" s="13"/>
      <c r="P2515" s="11"/>
      <c r="Q2515" s="2"/>
      <c r="R2515" s="4"/>
      <c r="S2515" s="5"/>
      <c r="T2515" s="7"/>
      <c r="U2515" s="6"/>
      <c r="V2515" s="6"/>
      <c r="W2515" s="6"/>
      <c r="X2515" s="7"/>
      <c r="Y2515" s="1"/>
      <c r="Z2515" s="6"/>
      <c r="AA2515" s="7"/>
      <c r="AB2515" s="7"/>
      <c r="AC2515" s="7"/>
      <c r="AD2515" s="6"/>
      <c r="AE2515" s="8"/>
      <c r="AF2515" s="6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</row>
    <row r="2516" spans="1:212" x14ac:dyDescent="0.2">
      <c r="A2516" s="77"/>
      <c r="B2516" s="12"/>
      <c r="C2516" s="11"/>
      <c r="D2516" s="10"/>
      <c r="E2516" s="11"/>
      <c r="F2516" s="11"/>
      <c r="G2516" s="11"/>
      <c r="H2516" s="11"/>
      <c r="I2516" s="10"/>
      <c r="J2516" s="5"/>
      <c r="K2516" s="3"/>
      <c r="L2516" s="13"/>
      <c r="M2516" s="9"/>
      <c r="N2516" s="9"/>
      <c r="O2516" s="13"/>
      <c r="P2516" s="11"/>
      <c r="Q2516" s="2"/>
      <c r="R2516" s="4"/>
      <c r="S2516" s="5"/>
      <c r="T2516" s="7"/>
      <c r="U2516" s="6"/>
      <c r="V2516" s="6"/>
      <c r="W2516" s="6"/>
      <c r="X2516" s="7"/>
      <c r="Y2516" s="1"/>
      <c r="Z2516" s="6"/>
      <c r="AA2516" s="7"/>
      <c r="AB2516" s="7"/>
      <c r="AC2516" s="7"/>
      <c r="AD2516" s="6"/>
      <c r="AE2516" s="8"/>
      <c r="AF2516" s="6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  <c r="HB2516" s="1"/>
      <c r="HC2516" s="1"/>
      <c r="HD2516" s="1"/>
    </row>
    <row r="2517" spans="1:212" x14ac:dyDescent="0.2">
      <c r="A2517" s="77"/>
      <c r="B2517" s="12"/>
      <c r="C2517" s="11"/>
      <c r="D2517" s="10"/>
      <c r="E2517" s="11"/>
      <c r="F2517" s="11"/>
      <c r="G2517" s="11"/>
      <c r="H2517" s="11"/>
      <c r="I2517" s="10"/>
      <c r="J2517" s="5"/>
      <c r="K2517" s="3"/>
      <c r="L2517" s="13"/>
      <c r="M2517" s="9"/>
      <c r="N2517" s="9"/>
      <c r="O2517" s="13"/>
      <c r="P2517" s="11"/>
      <c r="Q2517" s="2"/>
      <c r="R2517" s="4"/>
      <c r="S2517" s="5"/>
      <c r="T2517" s="7"/>
      <c r="U2517" s="6"/>
      <c r="V2517" s="6"/>
      <c r="W2517" s="6"/>
      <c r="X2517" s="7"/>
      <c r="Y2517" s="1"/>
      <c r="Z2517" s="6"/>
      <c r="AA2517" s="7"/>
      <c r="AB2517" s="7"/>
      <c r="AC2517" s="7"/>
      <c r="AD2517" s="6"/>
      <c r="AE2517" s="8"/>
      <c r="AF2517" s="6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  <c r="HB2517" s="1"/>
      <c r="HC2517" s="1"/>
      <c r="HD2517" s="1"/>
    </row>
    <row r="2518" spans="1:212" x14ac:dyDescent="0.2">
      <c r="A2518" s="77"/>
      <c r="B2518" s="12"/>
      <c r="C2518" s="11"/>
      <c r="D2518" s="10"/>
      <c r="E2518" s="11"/>
      <c r="F2518" s="11"/>
      <c r="G2518" s="11"/>
      <c r="H2518" s="11"/>
      <c r="I2518" s="10"/>
      <c r="J2518" s="5"/>
      <c r="K2518" s="3"/>
      <c r="L2518" s="13"/>
      <c r="M2518" s="9"/>
      <c r="N2518" s="9"/>
      <c r="O2518" s="13"/>
      <c r="P2518" s="11"/>
      <c r="Q2518" s="2"/>
      <c r="R2518" s="4"/>
      <c r="S2518" s="5"/>
      <c r="T2518" s="7"/>
      <c r="U2518" s="6"/>
      <c r="V2518" s="6"/>
      <c r="W2518" s="6"/>
      <c r="X2518" s="7"/>
      <c r="Y2518" s="1"/>
      <c r="Z2518" s="6"/>
      <c r="AA2518" s="7"/>
      <c r="AB2518" s="7"/>
      <c r="AC2518" s="7"/>
      <c r="AD2518" s="6"/>
      <c r="AE2518" s="8"/>
      <c r="AF2518" s="6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  <c r="HB2518" s="1"/>
      <c r="HC2518" s="1"/>
      <c r="HD2518" s="1"/>
    </row>
    <row r="2519" spans="1:212" x14ac:dyDescent="0.2">
      <c r="A2519" s="77"/>
      <c r="B2519" s="12"/>
      <c r="C2519" s="11"/>
      <c r="D2519" s="10"/>
      <c r="E2519" s="11"/>
      <c r="F2519" s="11"/>
      <c r="G2519" s="11"/>
      <c r="H2519" s="11"/>
      <c r="I2519" s="10"/>
      <c r="J2519" s="5"/>
      <c r="K2519" s="3"/>
      <c r="L2519" s="13"/>
      <c r="M2519" s="9"/>
      <c r="N2519" s="9"/>
      <c r="O2519" s="13"/>
      <c r="P2519" s="11"/>
      <c r="Q2519" s="2"/>
      <c r="R2519" s="4"/>
      <c r="S2519" s="5"/>
      <c r="T2519" s="7"/>
      <c r="U2519" s="6"/>
      <c r="V2519" s="6"/>
      <c r="W2519" s="6"/>
      <c r="X2519" s="7"/>
      <c r="Y2519" s="1"/>
      <c r="Z2519" s="6"/>
      <c r="AA2519" s="7"/>
      <c r="AB2519" s="7"/>
      <c r="AC2519" s="7"/>
      <c r="AD2519" s="6"/>
      <c r="AE2519" s="8"/>
      <c r="AF2519" s="6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</row>
    <row r="2520" spans="1:212" x14ac:dyDescent="0.2">
      <c r="A2520" s="77"/>
      <c r="B2520" s="12"/>
      <c r="C2520" s="11"/>
      <c r="D2520" s="10"/>
      <c r="E2520" s="11"/>
      <c r="F2520" s="11"/>
      <c r="G2520" s="11"/>
      <c r="H2520" s="11"/>
      <c r="I2520" s="10"/>
      <c r="J2520" s="5"/>
      <c r="K2520" s="3"/>
      <c r="L2520" s="13"/>
      <c r="M2520" s="9"/>
      <c r="N2520" s="9"/>
      <c r="O2520" s="13"/>
      <c r="P2520" s="11"/>
      <c r="Q2520" s="2"/>
      <c r="R2520" s="4"/>
      <c r="S2520" s="5"/>
      <c r="T2520" s="7"/>
      <c r="U2520" s="6"/>
      <c r="V2520" s="6"/>
      <c r="W2520" s="6"/>
      <c r="X2520" s="7"/>
      <c r="Y2520" s="1"/>
      <c r="Z2520" s="6"/>
      <c r="AA2520" s="7"/>
      <c r="AB2520" s="7"/>
      <c r="AC2520" s="7"/>
      <c r="AD2520" s="6"/>
      <c r="AE2520" s="8"/>
      <c r="AF2520" s="6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</row>
    <row r="2521" spans="1:212" x14ac:dyDescent="0.2">
      <c r="A2521" s="77"/>
      <c r="B2521" s="12"/>
      <c r="C2521" s="11"/>
      <c r="D2521" s="10"/>
      <c r="E2521" s="11"/>
      <c r="F2521" s="11"/>
      <c r="G2521" s="11"/>
      <c r="H2521" s="11"/>
      <c r="I2521" s="10"/>
      <c r="J2521" s="5"/>
      <c r="K2521" s="3"/>
      <c r="L2521" s="13"/>
      <c r="M2521" s="9"/>
      <c r="N2521" s="9"/>
      <c r="O2521" s="13"/>
      <c r="P2521" s="11"/>
      <c r="Q2521" s="2"/>
      <c r="R2521" s="4"/>
      <c r="S2521" s="5"/>
      <c r="T2521" s="7"/>
      <c r="U2521" s="6"/>
      <c r="V2521" s="6"/>
      <c r="W2521" s="6"/>
      <c r="X2521" s="7"/>
      <c r="Y2521" s="1"/>
      <c r="Z2521" s="6"/>
      <c r="AA2521" s="7"/>
      <c r="AB2521" s="7"/>
      <c r="AC2521" s="7"/>
      <c r="AD2521" s="6"/>
      <c r="AE2521" s="8"/>
      <c r="AF2521" s="6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</row>
    <row r="2522" spans="1:212" x14ac:dyDescent="0.2">
      <c r="A2522" s="77"/>
      <c r="B2522" s="12"/>
      <c r="C2522" s="11"/>
      <c r="D2522" s="10"/>
      <c r="E2522" s="11"/>
      <c r="F2522" s="11"/>
      <c r="G2522" s="11"/>
      <c r="H2522" s="11"/>
      <c r="I2522" s="10"/>
      <c r="J2522" s="5"/>
      <c r="K2522" s="3"/>
      <c r="L2522" s="13"/>
      <c r="M2522" s="9"/>
      <c r="N2522" s="9"/>
      <c r="O2522" s="13"/>
      <c r="P2522" s="11"/>
      <c r="Q2522" s="2"/>
      <c r="R2522" s="4"/>
      <c r="S2522" s="5"/>
      <c r="T2522" s="7"/>
      <c r="U2522" s="6"/>
      <c r="V2522" s="6"/>
      <c r="W2522" s="6"/>
      <c r="X2522" s="7"/>
      <c r="Y2522" s="1"/>
      <c r="Z2522" s="6"/>
      <c r="AA2522" s="7"/>
      <c r="AB2522" s="7"/>
      <c r="AC2522" s="7"/>
      <c r="AD2522" s="6"/>
      <c r="AE2522" s="8"/>
      <c r="AF2522" s="6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</row>
    <row r="2523" spans="1:212" x14ac:dyDescent="0.2">
      <c r="A2523" s="77"/>
      <c r="B2523" s="12"/>
      <c r="C2523" s="11"/>
      <c r="D2523" s="10"/>
      <c r="E2523" s="11"/>
      <c r="F2523" s="11"/>
      <c r="G2523" s="11"/>
      <c r="H2523" s="11"/>
      <c r="I2523" s="10"/>
      <c r="J2523" s="5"/>
      <c r="K2523" s="3"/>
      <c r="L2523" s="13"/>
      <c r="M2523" s="9"/>
      <c r="N2523" s="9"/>
      <c r="O2523" s="13"/>
      <c r="P2523" s="11"/>
      <c r="Q2523" s="2"/>
      <c r="R2523" s="4"/>
      <c r="S2523" s="5"/>
      <c r="T2523" s="7"/>
      <c r="U2523" s="6"/>
      <c r="V2523" s="6"/>
      <c r="W2523" s="6"/>
      <c r="X2523" s="7"/>
      <c r="Y2523" s="1"/>
      <c r="Z2523" s="6"/>
      <c r="AA2523" s="7"/>
      <c r="AB2523" s="7"/>
      <c r="AC2523" s="7"/>
      <c r="AD2523" s="6"/>
      <c r="AE2523" s="8"/>
      <c r="AF2523" s="6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  <c r="HB2523" s="1"/>
      <c r="HC2523" s="1"/>
      <c r="HD2523" s="1"/>
    </row>
    <row r="2524" spans="1:212" x14ac:dyDescent="0.2">
      <c r="A2524" s="77"/>
      <c r="B2524" s="12"/>
      <c r="C2524" s="11"/>
      <c r="D2524" s="10"/>
      <c r="E2524" s="11"/>
      <c r="F2524" s="11"/>
      <c r="G2524" s="11"/>
      <c r="H2524" s="11"/>
      <c r="I2524" s="10"/>
      <c r="J2524" s="5"/>
      <c r="K2524" s="3"/>
      <c r="L2524" s="13"/>
      <c r="M2524" s="9"/>
      <c r="N2524" s="9"/>
      <c r="O2524" s="13"/>
      <c r="P2524" s="11"/>
      <c r="Q2524" s="2"/>
      <c r="R2524" s="4"/>
      <c r="S2524" s="5"/>
      <c r="T2524" s="7"/>
      <c r="U2524" s="6"/>
      <c r="V2524" s="6"/>
      <c r="W2524" s="6"/>
      <c r="X2524" s="7"/>
      <c r="Y2524" s="1"/>
      <c r="Z2524" s="6"/>
      <c r="AA2524" s="7"/>
      <c r="AB2524" s="7"/>
      <c r="AC2524" s="7"/>
      <c r="AD2524" s="6"/>
      <c r="AE2524" s="8"/>
      <c r="AF2524" s="6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  <c r="HB2524" s="1"/>
      <c r="HC2524" s="1"/>
      <c r="HD2524" s="1"/>
    </row>
    <row r="2525" spans="1:212" x14ac:dyDescent="0.2">
      <c r="A2525" s="77"/>
      <c r="B2525" s="12"/>
      <c r="C2525" s="11"/>
      <c r="D2525" s="10"/>
      <c r="E2525" s="11"/>
      <c r="F2525" s="11"/>
      <c r="G2525" s="11"/>
      <c r="H2525" s="11"/>
      <c r="I2525" s="10"/>
      <c r="J2525" s="5"/>
      <c r="K2525" s="3"/>
      <c r="L2525" s="13"/>
      <c r="M2525" s="9"/>
      <c r="N2525" s="9"/>
      <c r="O2525" s="13"/>
      <c r="P2525" s="11"/>
      <c r="Q2525" s="2"/>
      <c r="R2525" s="4"/>
      <c r="S2525" s="5"/>
      <c r="T2525" s="7"/>
      <c r="U2525" s="6"/>
      <c r="V2525" s="6"/>
      <c r="W2525" s="6"/>
      <c r="X2525" s="7"/>
      <c r="Y2525" s="1"/>
      <c r="Z2525" s="6"/>
      <c r="AA2525" s="7"/>
      <c r="AB2525" s="7"/>
      <c r="AC2525" s="7"/>
      <c r="AD2525" s="6"/>
      <c r="AE2525" s="8"/>
      <c r="AF2525" s="6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</row>
    <row r="2526" spans="1:212" x14ac:dyDescent="0.2">
      <c r="A2526" s="77"/>
      <c r="B2526" s="12"/>
      <c r="C2526" s="11"/>
      <c r="D2526" s="10"/>
      <c r="E2526" s="11"/>
      <c r="F2526" s="11"/>
      <c r="G2526" s="11"/>
      <c r="H2526" s="11"/>
      <c r="I2526" s="10"/>
      <c r="J2526" s="5"/>
      <c r="K2526" s="3"/>
      <c r="L2526" s="13"/>
      <c r="M2526" s="9"/>
      <c r="N2526" s="9"/>
      <c r="O2526" s="13"/>
      <c r="P2526" s="11"/>
      <c r="Q2526" s="2"/>
      <c r="R2526" s="4"/>
      <c r="S2526" s="5"/>
      <c r="T2526" s="7"/>
      <c r="U2526" s="6"/>
      <c r="V2526" s="6"/>
      <c r="W2526" s="6"/>
      <c r="X2526" s="7"/>
      <c r="Y2526" s="1"/>
      <c r="Z2526" s="6"/>
      <c r="AA2526" s="7"/>
      <c r="AB2526" s="7"/>
      <c r="AC2526" s="7"/>
      <c r="AD2526" s="6"/>
      <c r="AE2526" s="8"/>
      <c r="AF2526" s="6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</row>
    <row r="2527" spans="1:212" x14ac:dyDescent="0.2">
      <c r="A2527" s="77"/>
      <c r="B2527" s="12"/>
      <c r="C2527" s="11"/>
      <c r="D2527" s="10"/>
      <c r="E2527" s="11"/>
      <c r="F2527" s="11"/>
      <c r="G2527" s="11"/>
      <c r="H2527" s="11"/>
      <c r="I2527" s="10"/>
      <c r="J2527" s="5"/>
      <c r="K2527" s="3"/>
      <c r="L2527" s="13"/>
      <c r="M2527" s="9"/>
      <c r="N2527" s="9"/>
      <c r="O2527" s="13"/>
      <c r="P2527" s="11"/>
      <c r="Q2527" s="2"/>
      <c r="R2527" s="4"/>
      <c r="S2527" s="5"/>
      <c r="T2527" s="7"/>
      <c r="U2527" s="6"/>
      <c r="V2527" s="6"/>
      <c r="W2527" s="6"/>
      <c r="X2527" s="7"/>
      <c r="Y2527" s="1"/>
      <c r="Z2527" s="6"/>
      <c r="AA2527" s="7"/>
      <c r="AB2527" s="7"/>
      <c r="AC2527" s="7"/>
      <c r="AD2527" s="6"/>
      <c r="AE2527" s="8"/>
      <c r="AF2527" s="6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</row>
    <row r="2528" spans="1:212" x14ac:dyDescent="0.2">
      <c r="A2528" s="77"/>
      <c r="B2528" s="12"/>
      <c r="C2528" s="11"/>
      <c r="D2528" s="10"/>
      <c r="E2528" s="11"/>
      <c r="F2528" s="11"/>
      <c r="G2528" s="11"/>
      <c r="H2528" s="11"/>
      <c r="I2528" s="10"/>
      <c r="J2528" s="5"/>
      <c r="K2528" s="3"/>
      <c r="L2528" s="13"/>
      <c r="M2528" s="9"/>
      <c r="N2528" s="9"/>
      <c r="O2528" s="13"/>
      <c r="P2528" s="11"/>
      <c r="Q2528" s="2"/>
      <c r="R2528" s="4"/>
      <c r="S2528" s="5"/>
      <c r="T2528" s="7"/>
      <c r="U2528" s="6"/>
      <c r="V2528" s="6"/>
      <c r="W2528" s="6"/>
      <c r="X2528" s="7"/>
      <c r="Y2528" s="1"/>
      <c r="Z2528" s="6"/>
      <c r="AA2528" s="7"/>
      <c r="AB2528" s="7"/>
      <c r="AC2528" s="7"/>
      <c r="AD2528" s="6"/>
      <c r="AE2528" s="8"/>
      <c r="AF2528" s="6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  <c r="HB2528" s="1"/>
      <c r="HC2528" s="1"/>
      <c r="HD2528" s="1"/>
    </row>
    <row r="2529" spans="1:212" x14ac:dyDescent="0.2">
      <c r="A2529" s="77"/>
      <c r="B2529" s="12"/>
      <c r="C2529" s="11"/>
      <c r="D2529" s="10"/>
      <c r="E2529" s="11"/>
      <c r="F2529" s="11"/>
      <c r="G2529" s="11"/>
      <c r="H2529" s="11"/>
      <c r="I2529" s="10"/>
      <c r="J2529" s="5"/>
      <c r="K2529" s="3"/>
      <c r="L2529" s="13"/>
      <c r="M2529" s="9"/>
      <c r="N2529" s="9"/>
      <c r="O2529" s="13"/>
      <c r="P2529" s="11"/>
      <c r="Q2529" s="2"/>
      <c r="R2529" s="4"/>
      <c r="S2529" s="5"/>
      <c r="T2529" s="7"/>
      <c r="U2529" s="6"/>
      <c r="V2529" s="6"/>
      <c r="W2529" s="6"/>
      <c r="X2529" s="7"/>
      <c r="Y2529" s="1"/>
      <c r="Z2529" s="6"/>
      <c r="AA2529" s="7"/>
      <c r="AB2529" s="7"/>
      <c r="AC2529" s="7"/>
      <c r="AD2529" s="6"/>
      <c r="AE2529" s="8"/>
      <c r="AF2529" s="6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</row>
    <row r="2530" spans="1:212" x14ac:dyDescent="0.2">
      <c r="A2530" s="77"/>
      <c r="B2530" s="12"/>
      <c r="C2530" s="11"/>
      <c r="D2530" s="10"/>
      <c r="E2530" s="11"/>
      <c r="F2530" s="11"/>
      <c r="G2530" s="11"/>
      <c r="H2530" s="11"/>
      <c r="I2530" s="10"/>
      <c r="J2530" s="5"/>
      <c r="K2530" s="3"/>
      <c r="L2530" s="13"/>
      <c r="M2530" s="9"/>
      <c r="N2530" s="9"/>
      <c r="O2530" s="13"/>
      <c r="P2530" s="11"/>
      <c r="Q2530" s="2"/>
      <c r="R2530" s="4"/>
      <c r="S2530" s="5"/>
      <c r="T2530" s="7"/>
      <c r="U2530" s="6"/>
      <c r="V2530" s="6"/>
      <c r="W2530" s="6"/>
      <c r="X2530" s="7"/>
      <c r="Y2530" s="1"/>
      <c r="Z2530" s="6"/>
      <c r="AA2530" s="7"/>
      <c r="AB2530" s="7"/>
      <c r="AC2530" s="7"/>
      <c r="AD2530" s="6"/>
      <c r="AE2530" s="8"/>
      <c r="AF2530" s="6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  <c r="HB2530" s="1"/>
      <c r="HC2530" s="1"/>
      <c r="HD2530" s="1"/>
    </row>
    <row r="2531" spans="1:212" x14ac:dyDescent="0.2">
      <c r="A2531" s="77"/>
      <c r="B2531" s="12"/>
      <c r="C2531" s="11"/>
      <c r="D2531" s="10"/>
      <c r="E2531" s="11"/>
      <c r="F2531" s="11"/>
      <c r="G2531" s="11"/>
      <c r="H2531" s="11"/>
      <c r="I2531" s="10"/>
      <c r="J2531" s="5"/>
      <c r="K2531" s="3"/>
      <c r="L2531" s="13"/>
      <c r="M2531" s="9"/>
      <c r="N2531" s="9"/>
      <c r="O2531" s="13"/>
      <c r="P2531" s="11"/>
      <c r="Q2531" s="2"/>
      <c r="R2531" s="4"/>
      <c r="S2531" s="5"/>
      <c r="T2531" s="7"/>
      <c r="U2531" s="6"/>
      <c r="V2531" s="6"/>
      <c r="W2531" s="6"/>
      <c r="X2531" s="7"/>
      <c r="Y2531" s="1"/>
      <c r="Z2531" s="6"/>
      <c r="AA2531" s="7"/>
      <c r="AB2531" s="7"/>
      <c r="AC2531" s="7"/>
      <c r="AD2531" s="6"/>
      <c r="AE2531" s="8"/>
      <c r="AF2531" s="6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</row>
    <row r="2532" spans="1:212" x14ac:dyDescent="0.2">
      <c r="A2532" s="77"/>
      <c r="B2532" s="12"/>
      <c r="C2532" s="11"/>
      <c r="D2532" s="10"/>
      <c r="E2532" s="11"/>
      <c r="F2532" s="11"/>
      <c r="G2532" s="11"/>
      <c r="H2532" s="11"/>
      <c r="I2532" s="10"/>
      <c r="J2532" s="5"/>
      <c r="K2532" s="3"/>
      <c r="L2532" s="13"/>
      <c r="M2532" s="9"/>
      <c r="N2532" s="9"/>
      <c r="O2532" s="13"/>
      <c r="P2532" s="11"/>
      <c r="Q2532" s="2"/>
      <c r="R2532" s="4"/>
      <c r="S2532" s="5"/>
      <c r="T2532" s="7"/>
      <c r="U2532" s="6"/>
      <c r="V2532" s="6"/>
      <c r="W2532" s="6"/>
      <c r="X2532" s="7"/>
      <c r="Y2532" s="1"/>
      <c r="Z2532" s="6"/>
      <c r="AA2532" s="7"/>
      <c r="AB2532" s="7"/>
      <c r="AC2532" s="7"/>
      <c r="AD2532" s="6"/>
      <c r="AE2532" s="8"/>
      <c r="AF2532" s="6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  <c r="HA2532" s="1"/>
      <c r="HB2532" s="1"/>
      <c r="HC2532" s="1"/>
      <c r="HD2532" s="1"/>
    </row>
    <row r="2533" spans="1:212" x14ac:dyDescent="0.2">
      <c r="A2533" s="77"/>
      <c r="B2533" s="12"/>
      <c r="C2533" s="11"/>
      <c r="D2533" s="10"/>
      <c r="E2533" s="11"/>
      <c r="F2533" s="11"/>
      <c r="G2533" s="11"/>
      <c r="H2533" s="11"/>
      <c r="I2533" s="10"/>
      <c r="J2533" s="5"/>
      <c r="K2533" s="3"/>
      <c r="L2533" s="13"/>
      <c r="M2533" s="9"/>
      <c r="N2533" s="9"/>
      <c r="O2533" s="13"/>
      <c r="P2533" s="11"/>
      <c r="Q2533" s="2"/>
      <c r="R2533" s="4"/>
      <c r="S2533" s="5"/>
      <c r="T2533" s="7"/>
      <c r="U2533" s="6"/>
      <c r="V2533" s="6"/>
      <c r="W2533" s="6"/>
      <c r="X2533" s="7"/>
      <c r="Y2533" s="1"/>
      <c r="Z2533" s="6"/>
      <c r="AA2533" s="7"/>
      <c r="AB2533" s="7"/>
      <c r="AC2533" s="7"/>
      <c r="AD2533" s="6"/>
      <c r="AE2533" s="8"/>
      <c r="AF2533" s="6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  <c r="HB2533" s="1"/>
      <c r="HC2533" s="1"/>
      <c r="HD2533" s="1"/>
    </row>
    <row r="2534" spans="1:212" x14ac:dyDescent="0.2">
      <c r="A2534" s="77"/>
      <c r="B2534" s="12"/>
      <c r="C2534" s="11"/>
      <c r="D2534" s="10"/>
      <c r="E2534" s="11"/>
      <c r="F2534" s="11"/>
      <c r="G2534" s="11"/>
      <c r="H2534" s="11"/>
      <c r="I2534" s="10"/>
      <c r="J2534" s="5"/>
      <c r="K2534" s="3"/>
      <c r="L2534" s="13"/>
      <c r="M2534" s="9"/>
      <c r="N2534" s="9"/>
      <c r="O2534" s="13"/>
      <c r="P2534" s="11"/>
      <c r="Q2534" s="2"/>
      <c r="R2534" s="4"/>
      <c r="S2534" s="5"/>
      <c r="T2534" s="7"/>
      <c r="U2534" s="6"/>
      <c r="V2534" s="6"/>
      <c r="W2534" s="6"/>
      <c r="X2534" s="7"/>
      <c r="Y2534" s="1"/>
      <c r="Z2534" s="6"/>
      <c r="AA2534" s="7"/>
      <c r="AB2534" s="7"/>
      <c r="AC2534" s="7"/>
      <c r="AD2534" s="6"/>
      <c r="AE2534" s="8"/>
      <c r="AF2534" s="6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  <c r="HB2534" s="1"/>
      <c r="HC2534" s="1"/>
      <c r="HD2534" s="1"/>
    </row>
    <row r="2535" spans="1:212" x14ac:dyDescent="0.2">
      <c r="A2535" s="77"/>
      <c r="B2535" s="12"/>
      <c r="C2535" s="11"/>
      <c r="D2535" s="10"/>
      <c r="E2535" s="11"/>
      <c r="F2535" s="11"/>
      <c r="G2535" s="11"/>
      <c r="H2535" s="11"/>
      <c r="I2535" s="10"/>
      <c r="J2535" s="5"/>
      <c r="K2535" s="3"/>
      <c r="L2535" s="13"/>
      <c r="M2535" s="9"/>
      <c r="N2535" s="9"/>
      <c r="O2535" s="13"/>
      <c r="P2535" s="11"/>
      <c r="Q2535" s="2"/>
      <c r="R2535" s="4"/>
      <c r="S2535" s="5"/>
      <c r="T2535" s="7"/>
      <c r="U2535" s="6"/>
      <c r="V2535" s="6"/>
      <c r="W2535" s="6"/>
      <c r="X2535" s="7"/>
      <c r="Y2535" s="1"/>
      <c r="Z2535" s="6"/>
      <c r="AA2535" s="7"/>
      <c r="AB2535" s="7"/>
      <c r="AC2535" s="7"/>
      <c r="AD2535" s="6"/>
      <c r="AE2535" s="8"/>
      <c r="AF2535" s="6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</row>
    <row r="2536" spans="1:212" x14ac:dyDescent="0.2">
      <c r="A2536" s="77"/>
      <c r="B2536" s="12"/>
      <c r="C2536" s="11"/>
      <c r="D2536" s="10"/>
      <c r="E2536" s="11"/>
      <c r="F2536" s="11"/>
      <c r="G2536" s="11"/>
      <c r="H2536" s="11"/>
      <c r="I2536" s="10"/>
      <c r="J2536" s="5"/>
      <c r="K2536" s="3"/>
      <c r="L2536" s="13"/>
      <c r="M2536" s="9"/>
      <c r="N2536" s="9"/>
      <c r="O2536" s="13"/>
      <c r="P2536" s="11"/>
      <c r="Q2536" s="2"/>
      <c r="R2536" s="4"/>
      <c r="S2536" s="5"/>
      <c r="T2536" s="7"/>
      <c r="U2536" s="6"/>
      <c r="V2536" s="6"/>
      <c r="W2536" s="6"/>
      <c r="X2536" s="7"/>
      <c r="Y2536" s="1"/>
      <c r="Z2536" s="6"/>
      <c r="AA2536" s="7"/>
      <c r="AB2536" s="7"/>
      <c r="AC2536" s="7"/>
      <c r="AD2536" s="6"/>
      <c r="AE2536" s="8"/>
      <c r="AF2536" s="6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</row>
    <row r="2537" spans="1:212" x14ac:dyDescent="0.2">
      <c r="A2537" s="77"/>
      <c r="B2537" s="12"/>
      <c r="C2537" s="11"/>
      <c r="D2537" s="10"/>
      <c r="E2537" s="11"/>
      <c r="F2537" s="11"/>
      <c r="G2537" s="11"/>
      <c r="H2537" s="11"/>
      <c r="I2537" s="10"/>
      <c r="J2537" s="5"/>
      <c r="K2537" s="3"/>
      <c r="L2537" s="13"/>
      <c r="M2537" s="9"/>
      <c r="N2537" s="9"/>
      <c r="O2537" s="13"/>
      <c r="P2537" s="11"/>
      <c r="Q2537" s="2"/>
      <c r="R2537" s="4"/>
      <c r="S2537" s="5"/>
      <c r="T2537" s="7"/>
      <c r="U2537" s="6"/>
      <c r="V2537" s="6"/>
      <c r="W2537" s="6"/>
      <c r="X2537" s="7"/>
      <c r="Y2537" s="1"/>
      <c r="Z2537" s="6"/>
      <c r="AA2537" s="7"/>
      <c r="AB2537" s="7"/>
      <c r="AC2537" s="7"/>
      <c r="AD2537" s="6"/>
      <c r="AE2537" s="8"/>
      <c r="AF2537" s="6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</row>
    <row r="2538" spans="1:212" x14ac:dyDescent="0.2">
      <c r="A2538" s="77"/>
      <c r="B2538" s="12"/>
      <c r="C2538" s="11"/>
      <c r="D2538" s="10"/>
      <c r="E2538" s="11"/>
      <c r="F2538" s="11"/>
      <c r="G2538" s="11"/>
      <c r="H2538" s="11"/>
      <c r="I2538" s="10"/>
      <c r="J2538" s="5"/>
      <c r="K2538" s="3"/>
      <c r="L2538" s="13"/>
      <c r="M2538" s="9"/>
      <c r="N2538" s="9"/>
      <c r="O2538" s="13"/>
      <c r="P2538" s="11"/>
      <c r="Q2538" s="2"/>
      <c r="R2538" s="4"/>
      <c r="S2538" s="5"/>
      <c r="T2538" s="7"/>
      <c r="U2538" s="6"/>
      <c r="V2538" s="6"/>
      <c r="W2538" s="6"/>
      <c r="X2538" s="7"/>
      <c r="Y2538" s="1"/>
      <c r="Z2538" s="6"/>
      <c r="AA2538" s="7"/>
      <c r="AB2538" s="7"/>
      <c r="AC2538" s="7"/>
      <c r="AD2538" s="6"/>
      <c r="AE2538" s="8"/>
      <c r="AF2538" s="6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</row>
    <row r="2539" spans="1:212" x14ac:dyDescent="0.2">
      <c r="A2539" s="77"/>
      <c r="B2539" s="12"/>
      <c r="C2539" s="11"/>
      <c r="D2539" s="10"/>
      <c r="E2539" s="11"/>
      <c r="F2539" s="11"/>
      <c r="G2539" s="11"/>
      <c r="H2539" s="11"/>
      <c r="I2539" s="10"/>
      <c r="J2539" s="5"/>
      <c r="K2539" s="3"/>
      <c r="L2539" s="13"/>
      <c r="M2539" s="9"/>
      <c r="N2539" s="9"/>
      <c r="O2539" s="13"/>
      <c r="P2539" s="11"/>
      <c r="Q2539" s="2"/>
      <c r="R2539" s="4"/>
      <c r="S2539" s="5"/>
      <c r="T2539" s="7"/>
      <c r="U2539" s="6"/>
      <c r="V2539" s="6"/>
      <c r="W2539" s="6"/>
      <c r="X2539" s="7"/>
      <c r="Y2539" s="1"/>
      <c r="Z2539" s="6"/>
      <c r="AA2539" s="7"/>
      <c r="AB2539" s="7"/>
      <c r="AC2539" s="7"/>
      <c r="AD2539" s="6"/>
      <c r="AE2539" s="8"/>
      <c r="AF2539" s="6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</row>
    <row r="2540" spans="1:212" x14ac:dyDescent="0.2">
      <c r="A2540" s="77"/>
      <c r="B2540" s="12"/>
      <c r="C2540" s="11"/>
      <c r="D2540" s="10"/>
      <c r="E2540" s="11"/>
      <c r="F2540" s="11"/>
      <c r="G2540" s="11"/>
      <c r="H2540" s="11"/>
      <c r="I2540" s="10"/>
      <c r="J2540" s="5"/>
      <c r="K2540" s="3"/>
      <c r="L2540" s="13"/>
      <c r="M2540" s="9"/>
      <c r="N2540" s="9"/>
      <c r="O2540" s="13"/>
      <c r="P2540" s="11"/>
      <c r="Q2540" s="2"/>
      <c r="R2540" s="4"/>
      <c r="S2540" s="5"/>
      <c r="T2540" s="7"/>
      <c r="U2540" s="6"/>
      <c r="V2540" s="6"/>
      <c r="W2540" s="6"/>
      <c r="X2540" s="7"/>
      <c r="Y2540" s="1"/>
      <c r="Z2540" s="6"/>
      <c r="AA2540" s="7"/>
      <c r="AB2540" s="7"/>
      <c r="AC2540" s="7"/>
      <c r="AD2540" s="6"/>
      <c r="AE2540" s="8"/>
      <c r="AF2540" s="6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</row>
    <row r="2541" spans="1:212" x14ac:dyDescent="0.2">
      <c r="A2541" s="77"/>
      <c r="B2541" s="12"/>
      <c r="C2541" s="11"/>
      <c r="D2541" s="10"/>
      <c r="E2541" s="11"/>
      <c r="F2541" s="11"/>
      <c r="G2541" s="11"/>
      <c r="H2541" s="11"/>
      <c r="I2541" s="10"/>
      <c r="J2541" s="5"/>
      <c r="K2541" s="3"/>
      <c r="L2541" s="13"/>
      <c r="M2541" s="9"/>
      <c r="N2541" s="9"/>
      <c r="O2541" s="13"/>
      <c r="P2541" s="11"/>
      <c r="Q2541" s="2"/>
      <c r="R2541" s="4"/>
      <c r="S2541" s="5"/>
      <c r="T2541" s="7"/>
      <c r="U2541" s="6"/>
      <c r="V2541" s="6"/>
      <c r="W2541" s="6"/>
      <c r="X2541" s="7"/>
      <c r="Y2541" s="1"/>
      <c r="Z2541" s="6"/>
      <c r="AA2541" s="7"/>
      <c r="AB2541" s="7"/>
      <c r="AC2541" s="7"/>
      <c r="AD2541" s="6"/>
      <c r="AE2541" s="8"/>
      <c r="AF2541" s="6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</row>
    <row r="2542" spans="1:212" x14ac:dyDescent="0.2">
      <c r="A2542" s="77"/>
      <c r="B2542" s="12"/>
      <c r="C2542" s="11"/>
      <c r="D2542" s="10"/>
      <c r="E2542" s="11"/>
      <c r="F2542" s="11"/>
      <c r="G2542" s="11"/>
      <c r="H2542" s="11"/>
      <c r="I2542" s="10"/>
      <c r="J2542" s="5"/>
      <c r="K2542" s="3"/>
      <c r="L2542" s="13"/>
      <c r="M2542" s="9"/>
      <c r="N2542" s="9"/>
      <c r="O2542" s="13"/>
      <c r="P2542" s="11"/>
      <c r="Q2542" s="2"/>
      <c r="R2542" s="4"/>
      <c r="S2542" s="5"/>
      <c r="T2542" s="7"/>
      <c r="U2542" s="6"/>
      <c r="V2542" s="6"/>
      <c r="W2542" s="6"/>
      <c r="X2542" s="7"/>
      <c r="Y2542" s="1"/>
      <c r="Z2542" s="6"/>
      <c r="AA2542" s="7"/>
      <c r="AB2542" s="7"/>
      <c r="AC2542" s="7"/>
      <c r="AD2542" s="6"/>
      <c r="AE2542" s="8"/>
      <c r="AF2542" s="6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</row>
    <row r="2543" spans="1:212" x14ac:dyDescent="0.2">
      <c r="A2543" s="77"/>
      <c r="B2543" s="12"/>
      <c r="C2543" s="11"/>
      <c r="D2543" s="10"/>
      <c r="E2543" s="11"/>
      <c r="F2543" s="11"/>
      <c r="G2543" s="11"/>
      <c r="H2543" s="11"/>
      <c r="I2543" s="10"/>
      <c r="J2543" s="5"/>
      <c r="K2543" s="3"/>
      <c r="L2543" s="13"/>
      <c r="M2543" s="9"/>
      <c r="N2543" s="9"/>
      <c r="O2543" s="13"/>
      <c r="P2543" s="11"/>
      <c r="Q2543" s="2"/>
      <c r="R2543" s="4"/>
      <c r="S2543" s="5"/>
      <c r="T2543" s="7"/>
      <c r="U2543" s="6"/>
      <c r="V2543" s="6"/>
      <c r="W2543" s="6"/>
      <c r="X2543" s="7"/>
      <c r="Y2543" s="1"/>
      <c r="Z2543" s="6"/>
      <c r="AA2543" s="7"/>
      <c r="AB2543" s="7"/>
      <c r="AC2543" s="7"/>
      <c r="AD2543" s="6"/>
      <c r="AE2543" s="8"/>
      <c r="AF2543" s="6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</row>
    <row r="2544" spans="1:212" x14ac:dyDescent="0.2">
      <c r="A2544" s="77"/>
      <c r="B2544" s="12"/>
      <c r="C2544" s="11"/>
      <c r="D2544" s="10"/>
      <c r="E2544" s="11"/>
      <c r="F2544" s="11"/>
      <c r="G2544" s="11"/>
      <c r="H2544" s="11"/>
      <c r="I2544" s="10"/>
      <c r="J2544" s="5"/>
      <c r="K2544" s="3"/>
      <c r="L2544" s="13"/>
      <c r="M2544" s="9"/>
      <c r="N2544" s="9"/>
      <c r="O2544" s="13"/>
      <c r="P2544" s="11"/>
      <c r="Q2544" s="2"/>
      <c r="R2544" s="4"/>
      <c r="S2544" s="5"/>
      <c r="T2544" s="7"/>
      <c r="U2544" s="6"/>
      <c r="V2544" s="6"/>
      <c r="W2544" s="6"/>
      <c r="X2544" s="7"/>
      <c r="Y2544" s="1"/>
      <c r="Z2544" s="6"/>
      <c r="AA2544" s="7"/>
      <c r="AB2544" s="7"/>
      <c r="AC2544" s="7"/>
      <c r="AD2544" s="6"/>
      <c r="AE2544" s="8"/>
      <c r="AF2544" s="6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</row>
    <row r="2545" spans="1:212" x14ac:dyDescent="0.2">
      <c r="A2545" s="77"/>
      <c r="B2545" s="12"/>
      <c r="C2545" s="11"/>
      <c r="D2545" s="10"/>
      <c r="E2545" s="11"/>
      <c r="F2545" s="11"/>
      <c r="G2545" s="11"/>
      <c r="H2545" s="11"/>
      <c r="I2545" s="10"/>
      <c r="J2545" s="5"/>
      <c r="K2545" s="3"/>
      <c r="L2545" s="13"/>
      <c r="M2545" s="9"/>
      <c r="N2545" s="9"/>
      <c r="O2545" s="13"/>
      <c r="P2545" s="11"/>
      <c r="Q2545" s="2"/>
      <c r="R2545" s="4"/>
      <c r="S2545" s="5"/>
      <c r="T2545" s="7"/>
      <c r="U2545" s="6"/>
      <c r="V2545" s="6"/>
      <c r="W2545" s="6"/>
      <c r="X2545" s="7"/>
      <c r="Y2545" s="1"/>
      <c r="Z2545" s="6"/>
      <c r="AA2545" s="7"/>
      <c r="AB2545" s="7"/>
      <c r="AC2545" s="7"/>
      <c r="AD2545" s="6"/>
      <c r="AE2545" s="8"/>
      <c r="AF2545" s="6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</row>
    <row r="2546" spans="1:212" x14ac:dyDescent="0.2">
      <c r="A2546" s="77"/>
      <c r="B2546" s="12"/>
      <c r="C2546" s="11"/>
      <c r="D2546" s="10"/>
      <c r="E2546" s="11"/>
      <c r="F2546" s="11"/>
      <c r="G2546" s="11"/>
      <c r="H2546" s="11"/>
      <c r="I2546" s="10"/>
      <c r="J2546" s="5"/>
      <c r="K2546" s="3"/>
      <c r="L2546" s="13"/>
      <c r="M2546" s="9"/>
      <c r="N2546" s="9"/>
      <c r="O2546" s="13"/>
      <c r="P2546" s="11"/>
      <c r="Q2546" s="2"/>
      <c r="R2546" s="4"/>
      <c r="S2546" s="5"/>
      <c r="T2546" s="7"/>
      <c r="U2546" s="6"/>
      <c r="V2546" s="6"/>
      <c r="W2546" s="6"/>
      <c r="X2546" s="7"/>
      <c r="Y2546" s="1"/>
      <c r="Z2546" s="6"/>
      <c r="AA2546" s="7"/>
      <c r="AB2546" s="7"/>
      <c r="AC2546" s="7"/>
      <c r="AD2546" s="6"/>
      <c r="AE2546" s="8"/>
      <c r="AF2546" s="6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</row>
    <row r="2547" spans="1:212" x14ac:dyDescent="0.2">
      <c r="A2547" s="77"/>
      <c r="B2547" s="12"/>
      <c r="C2547" s="11"/>
      <c r="D2547" s="10"/>
      <c r="E2547" s="11"/>
      <c r="F2547" s="11"/>
      <c r="G2547" s="11"/>
      <c r="H2547" s="11"/>
      <c r="I2547" s="10"/>
      <c r="J2547" s="5"/>
      <c r="K2547" s="3"/>
      <c r="L2547" s="13"/>
      <c r="M2547" s="9"/>
      <c r="N2547" s="9"/>
      <c r="O2547" s="13"/>
      <c r="P2547" s="11"/>
      <c r="Q2547" s="2"/>
      <c r="R2547" s="4"/>
      <c r="S2547" s="5"/>
      <c r="T2547" s="7"/>
      <c r="U2547" s="6"/>
      <c r="V2547" s="6"/>
      <c r="W2547" s="6"/>
      <c r="X2547" s="7"/>
      <c r="Y2547" s="1"/>
      <c r="Z2547" s="6"/>
      <c r="AA2547" s="7"/>
      <c r="AB2547" s="7"/>
      <c r="AC2547" s="7"/>
      <c r="AD2547" s="6"/>
      <c r="AE2547" s="8"/>
      <c r="AF2547" s="6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</row>
    <row r="2548" spans="1:212" x14ac:dyDescent="0.2">
      <c r="A2548" s="77"/>
      <c r="B2548" s="12"/>
      <c r="C2548" s="11"/>
      <c r="D2548" s="10"/>
      <c r="E2548" s="11"/>
      <c r="F2548" s="11"/>
      <c r="G2548" s="11"/>
      <c r="H2548" s="11"/>
      <c r="I2548" s="10"/>
      <c r="J2548" s="5"/>
      <c r="K2548" s="3"/>
      <c r="L2548" s="13"/>
      <c r="M2548" s="9"/>
      <c r="N2548" s="9"/>
      <c r="O2548" s="13"/>
      <c r="P2548" s="11"/>
      <c r="Q2548" s="2"/>
      <c r="R2548" s="4"/>
      <c r="S2548" s="5"/>
      <c r="T2548" s="7"/>
      <c r="U2548" s="6"/>
      <c r="V2548" s="6"/>
      <c r="W2548" s="6"/>
      <c r="X2548" s="7"/>
      <c r="Y2548" s="1"/>
      <c r="Z2548" s="6"/>
      <c r="AA2548" s="7"/>
      <c r="AB2548" s="7"/>
      <c r="AC2548" s="7"/>
      <c r="AD2548" s="6"/>
      <c r="AE2548" s="8"/>
      <c r="AF2548" s="6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</row>
    <row r="2549" spans="1:212" x14ac:dyDescent="0.2">
      <c r="A2549" s="77"/>
      <c r="B2549" s="12"/>
      <c r="C2549" s="11"/>
      <c r="D2549" s="10"/>
      <c r="E2549" s="11"/>
      <c r="F2549" s="11"/>
      <c r="G2549" s="11"/>
      <c r="H2549" s="11"/>
      <c r="I2549" s="10"/>
      <c r="J2549" s="5"/>
      <c r="K2549" s="3"/>
      <c r="L2549" s="13"/>
      <c r="M2549" s="9"/>
      <c r="N2549" s="9"/>
      <c r="O2549" s="13"/>
      <c r="P2549" s="11"/>
      <c r="Q2549" s="2"/>
      <c r="R2549" s="4"/>
      <c r="S2549" s="5"/>
      <c r="T2549" s="7"/>
      <c r="U2549" s="6"/>
      <c r="V2549" s="6"/>
      <c r="W2549" s="6"/>
      <c r="X2549" s="7"/>
      <c r="Y2549" s="1"/>
      <c r="Z2549" s="6"/>
      <c r="AA2549" s="7"/>
      <c r="AB2549" s="7"/>
      <c r="AC2549" s="7"/>
      <c r="AD2549" s="6"/>
      <c r="AE2549" s="8"/>
      <c r="AF2549" s="6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  <c r="HA2549" s="1"/>
      <c r="HB2549" s="1"/>
      <c r="HC2549" s="1"/>
      <c r="HD2549" s="1"/>
    </row>
    <row r="2550" spans="1:212" x14ac:dyDescent="0.2">
      <c r="A2550" s="77"/>
      <c r="B2550" s="12"/>
      <c r="C2550" s="11"/>
      <c r="D2550" s="10"/>
      <c r="E2550" s="11"/>
      <c r="F2550" s="11"/>
      <c r="G2550" s="11"/>
      <c r="H2550" s="11"/>
      <c r="I2550" s="10"/>
      <c r="J2550" s="5"/>
      <c r="K2550" s="3"/>
      <c r="L2550" s="13"/>
      <c r="M2550" s="9"/>
      <c r="N2550" s="9"/>
      <c r="O2550" s="13"/>
      <c r="P2550" s="11"/>
      <c r="Q2550" s="2"/>
      <c r="R2550" s="4"/>
      <c r="S2550" s="5"/>
      <c r="T2550" s="7"/>
      <c r="U2550" s="6"/>
      <c r="V2550" s="6"/>
      <c r="W2550" s="6"/>
      <c r="X2550" s="7"/>
      <c r="Y2550" s="1"/>
      <c r="Z2550" s="6"/>
      <c r="AA2550" s="7"/>
      <c r="AB2550" s="7"/>
      <c r="AC2550" s="7"/>
      <c r="AD2550" s="6"/>
      <c r="AE2550" s="8"/>
      <c r="AF2550" s="6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</row>
    <row r="2551" spans="1:212" x14ac:dyDescent="0.2">
      <c r="A2551" s="77"/>
      <c r="B2551" s="12"/>
      <c r="C2551" s="11"/>
      <c r="D2551" s="10"/>
      <c r="E2551" s="11"/>
      <c r="F2551" s="11"/>
      <c r="G2551" s="11"/>
      <c r="H2551" s="11"/>
      <c r="I2551" s="10"/>
      <c r="J2551" s="5"/>
      <c r="K2551" s="3"/>
      <c r="L2551" s="13"/>
      <c r="M2551" s="9"/>
      <c r="N2551" s="9"/>
      <c r="O2551" s="13"/>
      <c r="P2551" s="11"/>
      <c r="Q2551" s="2"/>
      <c r="R2551" s="4"/>
      <c r="S2551" s="5"/>
      <c r="T2551" s="7"/>
      <c r="U2551" s="6"/>
      <c r="V2551" s="6"/>
      <c r="W2551" s="6"/>
      <c r="X2551" s="7"/>
      <c r="Y2551" s="1"/>
      <c r="Z2551" s="6"/>
      <c r="AA2551" s="7"/>
      <c r="AB2551" s="7"/>
      <c r="AC2551" s="7"/>
      <c r="AD2551" s="6"/>
      <c r="AE2551" s="8"/>
      <c r="AF2551" s="6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  <c r="HA2551" s="1"/>
      <c r="HB2551" s="1"/>
      <c r="HC2551" s="1"/>
      <c r="HD2551" s="1"/>
    </row>
    <row r="2552" spans="1:212" x14ac:dyDescent="0.2">
      <c r="A2552" s="77"/>
      <c r="B2552" s="12"/>
      <c r="C2552" s="11"/>
      <c r="D2552" s="10"/>
      <c r="E2552" s="11"/>
      <c r="F2552" s="11"/>
      <c r="G2552" s="11"/>
      <c r="H2552" s="11"/>
      <c r="I2552" s="10"/>
      <c r="J2552" s="5"/>
      <c r="K2552" s="3"/>
      <c r="L2552" s="13"/>
      <c r="M2552" s="9"/>
      <c r="N2552" s="9"/>
      <c r="O2552" s="13"/>
      <c r="P2552" s="11"/>
      <c r="Q2552" s="2"/>
      <c r="R2552" s="4"/>
      <c r="S2552" s="5"/>
      <c r="T2552" s="7"/>
      <c r="U2552" s="6"/>
      <c r="V2552" s="6"/>
      <c r="W2552" s="6"/>
      <c r="X2552" s="7"/>
      <c r="Y2552" s="1"/>
      <c r="Z2552" s="6"/>
      <c r="AA2552" s="7"/>
      <c r="AB2552" s="7"/>
      <c r="AC2552" s="7"/>
      <c r="AD2552" s="6"/>
      <c r="AE2552" s="8"/>
      <c r="AF2552" s="6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  <c r="HA2552" s="1"/>
      <c r="HB2552" s="1"/>
      <c r="HC2552" s="1"/>
      <c r="HD2552" s="1"/>
    </row>
    <row r="2553" spans="1:212" x14ac:dyDescent="0.2">
      <c r="A2553" s="77"/>
      <c r="B2553" s="12"/>
      <c r="C2553" s="11"/>
      <c r="D2553" s="10"/>
      <c r="E2553" s="11"/>
      <c r="F2553" s="11"/>
      <c r="G2553" s="11"/>
      <c r="H2553" s="11"/>
      <c r="I2553" s="10"/>
      <c r="J2553" s="5"/>
      <c r="K2553" s="3"/>
      <c r="L2553" s="13"/>
      <c r="M2553" s="9"/>
      <c r="N2553" s="9"/>
      <c r="O2553" s="13"/>
      <c r="P2553" s="11"/>
      <c r="Q2553" s="2"/>
      <c r="R2553" s="4"/>
      <c r="S2553" s="5"/>
      <c r="T2553" s="7"/>
      <c r="U2553" s="6"/>
      <c r="V2553" s="6"/>
      <c r="W2553" s="6"/>
      <c r="X2553" s="7"/>
      <c r="Y2553" s="1"/>
      <c r="Z2553" s="6"/>
      <c r="AA2553" s="7"/>
      <c r="AB2553" s="7"/>
      <c r="AC2553" s="7"/>
      <c r="AD2553" s="6"/>
      <c r="AE2553" s="8"/>
      <c r="AF2553" s="6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</row>
    <row r="2554" spans="1:212" x14ac:dyDescent="0.2">
      <c r="A2554" s="77"/>
      <c r="B2554" s="12"/>
      <c r="C2554" s="11"/>
      <c r="D2554" s="10"/>
      <c r="E2554" s="11"/>
      <c r="F2554" s="11"/>
      <c r="G2554" s="11"/>
      <c r="H2554" s="11"/>
      <c r="I2554" s="10"/>
      <c r="J2554" s="5"/>
      <c r="K2554" s="3"/>
      <c r="L2554" s="13"/>
      <c r="M2554" s="9"/>
      <c r="N2554" s="9"/>
      <c r="O2554" s="13"/>
      <c r="P2554" s="11"/>
      <c r="Q2554" s="2"/>
      <c r="R2554" s="4"/>
      <c r="S2554" s="5"/>
      <c r="T2554" s="7"/>
      <c r="U2554" s="6"/>
      <c r="V2554" s="6"/>
      <c r="W2554" s="6"/>
      <c r="X2554" s="7"/>
      <c r="Y2554" s="1"/>
      <c r="Z2554" s="6"/>
      <c r="AA2554" s="7"/>
      <c r="AB2554" s="7"/>
      <c r="AC2554" s="7"/>
      <c r="AD2554" s="6"/>
      <c r="AE2554" s="8"/>
      <c r="AF2554" s="6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</row>
    <row r="2555" spans="1:212" x14ac:dyDescent="0.2">
      <c r="A2555" s="77"/>
      <c r="B2555" s="12"/>
      <c r="C2555" s="11"/>
      <c r="D2555" s="10"/>
      <c r="E2555" s="11"/>
      <c r="F2555" s="11"/>
      <c r="G2555" s="11"/>
      <c r="H2555" s="11"/>
      <c r="I2555" s="10"/>
      <c r="J2555" s="5"/>
      <c r="K2555" s="3"/>
      <c r="L2555" s="13"/>
      <c r="M2555" s="9"/>
      <c r="N2555" s="9"/>
      <c r="O2555" s="13"/>
      <c r="P2555" s="11"/>
      <c r="Q2555" s="2"/>
      <c r="R2555" s="4"/>
      <c r="S2555" s="5"/>
      <c r="T2555" s="7"/>
      <c r="U2555" s="6"/>
      <c r="V2555" s="6"/>
      <c r="W2555" s="6"/>
      <c r="X2555" s="7"/>
      <c r="Y2555" s="1"/>
      <c r="Z2555" s="6"/>
      <c r="AA2555" s="7"/>
      <c r="AB2555" s="7"/>
      <c r="AC2555" s="7"/>
      <c r="AD2555" s="6"/>
      <c r="AE2555" s="8"/>
      <c r="AF2555" s="6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  <c r="HA2555" s="1"/>
      <c r="HB2555" s="1"/>
      <c r="HC2555" s="1"/>
      <c r="HD2555" s="1"/>
    </row>
    <row r="2556" spans="1:212" x14ac:dyDescent="0.2">
      <c r="A2556" s="77"/>
      <c r="B2556" s="12"/>
      <c r="C2556" s="11"/>
      <c r="D2556" s="10"/>
      <c r="E2556" s="11"/>
      <c r="F2556" s="11"/>
      <c r="G2556" s="11"/>
      <c r="H2556" s="11"/>
      <c r="I2556" s="10"/>
      <c r="J2556" s="5"/>
      <c r="K2556" s="3"/>
      <c r="L2556" s="13"/>
      <c r="M2556" s="9"/>
      <c r="N2556" s="9"/>
      <c r="O2556" s="13"/>
      <c r="P2556" s="11"/>
      <c r="Q2556" s="2"/>
      <c r="R2556" s="4"/>
      <c r="S2556" s="5"/>
      <c r="T2556" s="7"/>
      <c r="U2556" s="6"/>
      <c r="V2556" s="6"/>
      <c r="W2556" s="6"/>
      <c r="X2556" s="7"/>
      <c r="Y2556" s="1"/>
      <c r="Z2556" s="6"/>
      <c r="AA2556" s="7"/>
      <c r="AB2556" s="7"/>
      <c r="AC2556" s="7"/>
      <c r="AD2556" s="6"/>
      <c r="AE2556" s="8"/>
      <c r="AF2556" s="6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</row>
    <row r="2557" spans="1:212" x14ac:dyDescent="0.2">
      <c r="A2557" s="77"/>
      <c r="B2557" s="12"/>
      <c r="C2557" s="11"/>
      <c r="D2557" s="10"/>
      <c r="E2557" s="11"/>
      <c r="F2557" s="11"/>
      <c r="G2557" s="11"/>
      <c r="H2557" s="11"/>
      <c r="I2557" s="10"/>
      <c r="J2557" s="5"/>
      <c r="K2557" s="3"/>
      <c r="L2557" s="13"/>
      <c r="M2557" s="9"/>
      <c r="N2557" s="9"/>
      <c r="O2557" s="13"/>
      <c r="P2557" s="11"/>
      <c r="Q2557" s="2"/>
      <c r="R2557" s="4"/>
      <c r="S2557" s="5"/>
      <c r="T2557" s="7"/>
      <c r="U2557" s="6"/>
      <c r="V2557" s="6"/>
      <c r="W2557" s="6"/>
      <c r="X2557" s="7"/>
      <c r="Y2557" s="1"/>
      <c r="Z2557" s="6"/>
      <c r="AA2557" s="7"/>
      <c r="AB2557" s="7"/>
      <c r="AC2557" s="7"/>
      <c r="AD2557" s="6"/>
      <c r="AE2557" s="8"/>
      <c r="AF2557" s="6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</row>
    <row r="2558" spans="1:212" x14ac:dyDescent="0.2">
      <c r="A2558" s="77"/>
      <c r="B2558" s="12"/>
      <c r="C2558" s="11"/>
      <c r="D2558" s="10"/>
      <c r="E2558" s="11"/>
      <c r="F2558" s="11"/>
      <c r="G2558" s="11"/>
      <c r="H2558" s="11"/>
      <c r="I2558" s="10"/>
      <c r="J2558" s="5"/>
      <c r="K2558" s="3"/>
      <c r="L2558" s="13"/>
      <c r="M2558" s="9"/>
      <c r="N2558" s="9"/>
      <c r="O2558" s="13"/>
      <c r="P2558" s="11"/>
      <c r="Q2558" s="2"/>
      <c r="R2558" s="4"/>
      <c r="S2558" s="5"/>
      <c r="T2558" s="7"/>
      <c r="U2558" s="6"/>
      <c r="V2558" s="6"/>
      <c r="W2558" s="6"/>
      <c r="X2558" s="7"/>
      <c r="Y2558" s="1"/>
      <c r="Z2558" s="6"/>
      <c r="AA2558" s="7"/>
      <c r="AB2558" s="7"/>
      <c r="AC2558" s="7"/>
      <c r="AD2558" s="6"/>
      <c r="AE2558" s="8"/>
      <c r="AF2558" s="6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</row>
    <row r="2559" spans="1:212" x14ac:dyDescent="0.2">
      <c r="A2559" s="77"/>
      <c r="B2559" s="12"/>
      <c r="C2559" s="11"/>
      <c r="D2559" s="10"/>
      <c r="E2559" s="11"/>
      <c r="F2559" s="11"/>
      <c r="G2559" s="11"/>
      <c r="H2559" s="11"/>
      <c r="I2559" s="10"/>
      <c r="J2559" s="5"/>
      <c r="K2559" s="3"/>
      <c r="L2559" s="13"/>
      <c r="M2559" s="9"/>
      <c r="N2559" s="9"/>
      <c r="O2559" s="13"/>
      <c r="P2559" s="11"/>
      <c r="Q2559" s="2"/>
      <c r="R2559" s="4"/>
      <c r="S2559" s="5"/>
      <c r="T2559" s="7"/>
      <c r="U2559" s="6"/>
      <c r="V2559" s="6"/>
      <c r="W2559" s="6"/>
      <c r="X2559" s="7"/>
      <c r="Y2559" s="1"/>
      <c r="Z2559" s="6"/>
      <c r="AA2559" s="7"/>
      <c r="AB2559" s="7"/>
      <c r="AC2559" s="7"/>
      <c r="AD2559" s="6"/>
      <c r="AE2559" s="8"/>
      <c r="AF2559" s="6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  <c r="HA2559" s="1"/>
      <c r="HB2559" s="1"/>
      <c r="HC2559" s="1"/>
      <c r="HD2559" s="1"/>
    </row>
    <row r="2560" spans="1:212" x14ac:dyDescent="0.2">
      <c r="A2560" s="77"/>
      <c r="B2560" s="12"/>
      <c r="C2560" s="11"/>
      <c r="D2560" s="10"/>
      <c r="E2560" s="11"/>
      <c r="F2560" s="11"/>
      <c r="G2560" s="11"/>
      <c r="H2560" s="11"/>
      <c r="I2560" s="10"/>
      <c r="J2560" s="5"/>
      <c r="K2560" s="3"/>
      <c r="L2560" s="13"/>
      <c r="M2560" s="9"/>
      <c r="N2560" s="9"/>
      <c r="O2560" s="13"/>
      <c r="P2560" s="11"/>
      <c r="Q2560" s="2"/>
      <c r="R2560" s="4"/>
      <c r="S2560" s="5"/>
      <c r="T2560" s="7"/>
      <c r="U2560" s="6"/>
      <c r="V2560" s="6"/>
      <c r="W2560" s="6"/>
      <c r="X2560" s="7"/>
      <c r="Y2560" s="1"/>
      <c r="Z2560" s="6"/>
      <c r="AA2560" s="7"/>
      <c r="AB2560" s="7"/>
      <c r="AC2560" s="7"/>
      <c r="AD2560" s="6"/>
      <c r="AE2560" s="8"/>
      <c r="AF2560" s="6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  <c r="HA2560" s="1"/>
      <c r="HB2560" s="1"/>
      <c r="HC2560" s="1"/>
      <c r="HD2560" s="1"/>
    </row>
    <row r="2561" spans="1:212" x14ac:dyDescent="0.2">
      <c r="A2561" s="77"/>
      <c r="B2561" s="12"/>
      <c r="C2561" s="11"/>
      <c r="D2561" s="10"/>
      <c r="E2561" s="11"/>
      <c r="F2561" s="11"/>
      <c r="G2561" s="11"/>
      <c r="H2561" s="11"/>
      <c r="I2561" s="10"/>
      <c r="J2561" s="5"/>
      <c r="K2561" s="3"/>
      <c r="L2561" s="13"/>
      <c r="M2561" s="9"/>
      <c r="N2561" s="9"/>
      <c r="O2561" s="13"/>
      <c r="P2561" s="11"/>
      <c r="Q2561" s="2"/>
      <c r="R2561" s="4"/>
      <c r="S2561" s="5"/>
      <c r="T2561" s="7"/>
      <c r="U2561" s="6"/>
      <c r="V2561" s="6"/>
      <c r="W2561" s="6"/>
      <c r="X2561" s="7"/>
      <c r="Y2561" s="1"/>
      <c r="Z2561" s="6"/>
      <c r="AA2561" s="7"/>
      <c r="AB2561" s="7"/>
      <c r="AC2561" s="7"/>
      <c r="AD2561" s="6"/>
      <c r="AE2561" s="8"/>
      <c r="AF2561" s="6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  <c r="HA2561" s="1"/>
      <c r="HB2561" s="1"/>
      <c r="HC2561" s="1"/>
      <c r="HD2561" s="1"/>
    </row>
    <row r="2562" spans="1:212" x14ac:dyDescent="0.2">
      <c r="A2562" s="77"/>
      <c r="B2562" s="12"/>
      <c r="C2562" s="11"/>
      <c r="D2562" s="10"/>
      <c r="E2562" s="11"/>
      <c r="F2562" s="11"/>
      <c r="G2562" s="11"/>
      <c r="H2562" s="11"/>
      <c r="I2562" s="10"/>
      <c r="J2562" s="5"/>
      <c r="K2562" s="3"/>
      <c r="L2562" s="13"/>
      <c r="M2562" s="9"/>
      <c r="N2562" s="9"/>
      <c r="O2562" s="13"/>
      <c r="P2562" s="11"/>
      <c r="Q2562" s="2"/>
      <c r="R2562" s="4"/>
      <c r="S2562" s="5"/>
      <c r="T2562" s="7"/>
      <c r="U2562" s="6"/>
      <c r="V2562" s="6"/>
      <c r="W2562" s="6"/>
      <c r="X2562" s="7"/>
      <c r="Y2562" s="1"/>
      <c r="Z2562" s="6"/>
      <c r="AA2562" s="7"/>
      <c r="AB2562" s="7"/>
      <c r="AC2562" s="7"/>
      <c r="AD2562" s="6"/>
      <c r="AE2562" s="8"/>
      <c r="AF2562" s="6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</row>
    <row r="2563" spans="1:212" x14ac:dyDescent="0.2">
      <c r="A2563" s="77"/>
      <c r="B2563" s="12"/>
      <c r="C2563" s="11"/>
      <c r="D2563" s="10"/>
      <c r="E2563" s="11"/>
      <c r="F2563" s="11"/>
      <c r="G2563" s="11"/>
      <c r="H2563" s="11"/>
      <c r="I2563" s="10"/>
      <c r="J2563" s="5"/>
      <c r="K2563" s="3"/>
      <c r="L2563" s="13"/>
      <c r="M2563" s="9"/>
      <c r="N2563" s="9"/>
      <c r="O2563" s="13"/>
      <c r="P2563" s="11"/>
      <c r="Q2563" s="2"/>
      <c r="R2563" s="4"/>
      <c r="S2563" s="5"/>
      <c r="T2563" s="7"/>
      <c r="U2563" s="6"/>
      <c r="V2563" s="6"/>
      <c r="W2563" s="6"/>
      <c r="X2563" s="7"/>
      <c r="Y2563" s="1"/>
      <c r="Z2563" s="6"/>
      <c r="AA2563" s="7"/>
      <c r="AB2563" s="7"/>
      <c r="AC2563" s="7"/>
      <c r="AD2563" s="6"/>
      <c r="AE2563" s="8"/>
      <c r="AF2563" s="6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  <c r="HA2563" s="1"/>
      <c r="HB2563" s="1"/>
      <c r="HC2563" s="1"/>
      <c r="HD2563" s="1"/>
    </row>
    <row r="2564" spans="1:212" x14ac:dyDescent="0.2">
      <c r="A2564" s="77"/>
      <c r="B2564" s="12"/>
      <c r="C2564" s="11"/>
      <c r="D2564" s="10"/>
      <c r="E2564" s="11"/>
      <c r="F2564" s="11"/>
      <c r="G2564" s="11"/>
      <c r="H2564" s="11"/>
      <c r="I2564" s="10"/>
      <c r="J2564" s="5"/>
      <c r="K2564" s="3"/>
      <c r="L2564" s="13"/>
      <c r="M2564" s="9"/>
      <c r="N2564" s="9"/>
      <c r="O2564" s="13"/>
      <c r="P2564" s="11"/>
      <c r="Q2564" s="2"/>
      <c r="R2564" s="4"/>
      <c r="S2564" s="5"/>
      <c r="T2564" s="7"/>
      <c r="U2564" s="6"/>
      <c r="V2564" s="6"/>
      <c r="W2564" s="6"/>
      <c r="X2564" s="7"/>
      <c r="Y2564" s="1"/>
      <c r="Z2564" s="6"/>
      <c r="AA2564" s="7"/>
      <c r="AB2564" s="7"/>
      <c r="AC2564" s="7"/>
      <c r="AD2564" s="6"/>
      <c r="AE2564" s="8"/>
      <c r="AF2564" s="6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</row>
    <row r="2565" spans="1:212" x14ac:dyDescent="0.2">
      <c r="A2565" s="77"/>
      <c r="B2565" s="12"/>
      <c r="C2565" s="11"/>
      <c r="D2565" s="10"/>
      <c r="E2565" s="11"/>
      <c r="F2565" s="11"/>
      <c r="G2565" s="11"/>
      <c r="H2565" s="11"/>
      <c r="I2565" s="10"/>
      <c r="J2565" s="5"/>
      <c r="K2565" s="3"/>
      <c r="L2565" s="13"/>
      <c r="M2565" s="9"/>
      <c r="N2565" s="9"/>
      <c r="O2565" s="13"/>
      <c r="P2565" s="11"/>
      <c r="Q2565" s="2"/>
      <c r="R2565" s="4"/>
      <c r="S2565" s="5"/>
      <c r="T2565" s="7"/>
      <c r="U2565" s="6"/>
      <c r="V2565" s="6"/>
      <c r="W2565" s="6"/>
      <c r="X2565" s="7"/>
      <c r="Y2565" s="1"/>
      <c r="Z2565" s="6"/>
      <c r="AA2565" s="7"/>
      <c r="AB2565" s="7"/>
      <c r="AC2565" s="7"/>
      <c r="AD2565" s="6"/>
      <c r="AE2565" s="8"/>
      <c r="AF2565" s="6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</row>
    <row r="2566" spans="1:212" x14ac:dyDescent="0.2">
      <c r="A2566" s="77"/>
      <c r="B2566" s="12"/>
      <c r="C2566" s="11"/>
      <c r="D2566" s="10"/>
      <c r="E2566" s="11"/>
      <c r="F2566" s="11"/>
      <c r="G2566" s="11"/>
      <c r="H2566" s="11"/>
      <c r="I2566" s="10"/>
      <c r="J2566" s="5"/>
      <c r="K2566" s="3"/>
      <c r="L2566" s="13"/>
      <c r="M2566" s="9"/>
      <c r="N2566" s="9"/>
      <c r="O2566" s="13"/>
      <c r="P2566" s="11"/>
      <c r="Q2566" s="2"/>
      <c r="R2566" s="4"/>
      <c r="S2566" s="5"/>
      <c r="T2566" s="7"/>
      <c r="U2566" s="6"/>
      <c r="V2566" s="6"/>
      <c r="W2566" s="6"/>
      <c r="X2566" s="7"/>
      <c r="Y2566" s="1"/>
      <c r="Z2566" s="6"/>
      <c r="AA2566" s="7"/>
      <c r="AB2566" s="7"/>
      <c r="AC2566" s="7"/>
      <c r="AD2566" s="6"/>
      <c r="AE2566" s="8"/>
      <c r="AF2566" s="6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</row>
    <row r="2567" spans="1:212" x14ac:dyDescent="0.2">
      <c r="A2567" s="77"/>
      <c r="B2567" s="12"/>
      <c r="C2567" s="11"/>
      <c r="D2567" s="10"/>
      <c r="E2567" s="11"/>
      <c r="F2567" s="11"/>
      <c r="G2567" s="11"/>
      <c r="H2567" s="11"/>
      <c r="I2567" s="10"/>
      <c r="J2567" s="5"/>
      <c r="K2567" s="3"/>
      <c r="L2567" s="13"/>
      <c r="M2567" s="9"/>
      <c r="N2567" s="9"/>
      <c r="O2567" s="13"/>
      <c r="P2567" s="11"/>
      <c r="Q2567" s="2"/>
      <c r="R2567" s="4"/>
      <c r="S2567" s="5"/>
      <c r="T2567" s="7"/>
      <c r="U2567" s="6"/>
      <c r="V2567" s="6"/>
      <c r="W2567" s="6"/>
      <c r="X2567" s="7"/>
      <c r="Y2567" s="1"/>
      <c r="Z2567" s="6"/>
      <c r="AA2567" s="7"/>
      <c r="AB2567" s="7"/>
      <c r="AC2567" s="7"/>
      <c r="AD2567" s="6"/>
      <c r="AE2567" s="8"/>
      <c r="AF2567" s="6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</row>
    <row r="2568" spans="1:212" x14ac:dyDescent="0.2">
      <c r="A2568" s="77"/>
      <c r="B2568" s="12"/>
      <c r="C2568" s="11"/>
      <c r="D2568" s="10"/>
      <c r="E2568" s="11"/>
      <c r="F2568" s="11"/>
      <c r="G2568" s="11"/>
      <c r="H2568" s="11"/>
      <c r="I2568" s="10"/>
      <c r="J2568" s="5"/>
      <c r="K2568" s="3"/>
      <c r="L2568" s="13"/>
      <c r="M2568" s="9"/>
      <c r="N2568" s="9"/>
      <c r="O2568" s="13"/>
      <c r="P2568" s="11"/>
      <c r="Q2568" s="2"/>
      <c r="R2568" s="4"/>
      <c r="S2568" s="5"/>
      <c r="T2568" s="7"/>
      <c r="U2568" s="6"/>
      <c r="V2568" s="6"/>
      <c r="W2568" s="6"/>
      <c r="X2568" s="7"/>
      <c r="Y2568" s="1"/>
      <c r="Z2568" s="6"/>
      <c r="AA2568" s="7"/>
      <c r="AB2568" s="7"/>
      <c r="AC2568" s="7"/>
      <c r="AD2568" s="6"/>
      <c r="AE2568" s="8"/>
      <c r="AF2568" s="6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</row>
    <row r="2569" spans="1:212" x14ac:dyDescent="0.2">
      <c r="A2569" s="77"/>
      <c r="B2569" s="19"/>
      <c r="C2569" s="2"/>
      <c r="D2569" s="10"/>
      <c r="E2569" s="11"/>
      <c r="F2569" s="11"/>
      <c r="G2569" s="11"/>
      <c r="H2569" s="11"/>
      <c r="I2569" s="10"/>
      <c r="J2569" s="5"/>
      <c r="K2569" s="3"/>
      <c r="L2569" s="13"/>
      <c r="M2569" s="9"/>
      <c r="N2569" s="9"/>
      <c r="O2569" s="13"/>
      <c r="P2569" s="2"/>
      <c r="Q2569" s="2"/>
      <c r="R2569" s="4"/>
      <c r="S2569" s="5"/>
      <c r="T2569" s="7"/>
      <c r="U2569" s="6"/>
      <c r="V2569" s="6"/>
      <c r="W2569" s="6"/>
      <c r="X2569" s="7"/>
      <c r="Y2569" s="1"/>
      <c r="Z2569" s="6"/>
      <c r="AA2569" s="7"/>
      <c r="AB2569" s="7"/>
      <c r="AC2569" s="7"/>
      <c r="AD2569" s="6"/>
      <c r="AE2569" s="8"/>
      <c r="AF2569" s="6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</row>
    <row r="2570" spans="1:212" x14ac:dyDescent="0.2">
      <c r="A2570" s="77"/>
      <c r="B2570" s="19"/>
      <c r="C2570" s="2"/>
      <c r="D2570" s="10"/>
      <c r="E2570" s="11"/>
      <c r="F2570" s="11"/>
      <c r="G2570" s="11"/>
      <c r="H2570" s="11"/>
      <c r="I2570" s="10"/>
      <c r="J2570" s="5"/>
      <c r="K2570" s="3"/>
      <c r="L2570" s="13"/>
      <c r="M2570" s="9"/>
      <c r="N2570" s="9"/>
      <c r="O2570" s="13"/>
      <c r="P2570" s="2"/>
      <c r="Q2570" s="2"/>
      <c r="R2570" s="4"/>
      <c r="S2570" s="5"/>
      <c r="T2570" s="7"/>
      <c r="U2570" s="6"/>
      <c r="V2570" s="6"/>
      <c r="W2570" s="6"/>
      <c r="X2570" s="7"/>
      <c r="Y2570" s="1"/>
      <c r="Z2570" s="6"/>
      <c r="AA2570" s="7"/>
      <c r="AB2570" s="7"/>
      <c r="AC2570" s="7"/>
      <c r="AD2570" s="6"/>
      <c r="AE2570" s="8"/>
      <c r="AF2570" s="6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</row>
    <row r="2571" spans="1:212" x14ac:dyDescent="0.2">
      <c r="A2571" s="77"/>
      <c r="B2571" s="19"/>
      <c r="C2571" s="2"/>
      <c r="D2571" s="10"/>
      <c r="E2571" s="11"/>
      <c r="F2571" s="11"/>
      <c r="G2571" s="11"/>
      <c r="H2571" s="11"/>
      <c r="I2571" s="10"/>
      <c r="J2571" s="5"/>
      <c r="K2571" s="3"/>
      <c r="L2571" s="13"/>
      <c r="M2571" s="9"/>
      <c r="N2571" s="9"/>
      <c r="O2571" s="13"/>
      <c r="P2571" s="2"/>
      <c r="Q2571" s="2"/>
      <c r="R2571" s="4"/>
      <c r="S2571" s="5"/>
      <c r="T2571" s="7"/>
      <c r="U2571" s="6"/>
      <c r="V2571" s="6"/>
      <c r="W2571" s="6"/>
      <c r="X2571" s="7"/>
      <c r="Y2571" s="1"/>
      <c r="Z2571" s="6"/>
      <c r="AA2571" s="7"/>
      <c r="AB2571" s="7"/>
      <c r="AC2571" s="7"/>
      <c r="AD2571" s="6"/>
      <c r="AE2571" s="8"/>
      <c r="AF2571" s="6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</row>
    <row r="2572" spans="1:212" x14ac:dyDescent="0.2">
      <c r="A2572" s="77"/>
      <c r="B2572" s="19"/>
      <c r="C2572" s="2"/>
      <c r="D2572" s="10"/>
      <c r="E2572" s="11"/>
      <c r="F2572" s="11"/>
      <c r="G2572" s="11"/>
      <c r="H2572" s="11"/>
      <c r="I2572" s="10"/>
      <c r="J2572" s="5"/>
      <c r="K2572" s="3"/>
      <c r="L2572" s="13"/>
      <c r="M2572" s="9"/>
      <c r="N2572" s="9"/>
      <c r="O2572" s="13"/>
      <c r="P2572" s="2"/>
      <c r="Q2572" s="2"/>
      <c r="R2572" s="4"/>
      <c r="S2572" s="5"/>
      <c r="T2572" s="7"/>
      <c r="U2572" s="6"/>
      <c r="V2572" s="6"/>
      <c r="W2572" s="6"/>
      <c r="X2572" s="7"/>
      <c r="Y2572" s="1"/>
      <c r="Z2572" s="6"/>
      <c r="AA2572" s="7"/>
      <c r="AB2572" s="7"/>
      <c r="AC2572" s="7"/>
      <c r="AD2572" s="6"/>
      <c r="AE2572" s="8"/>
      <c r="AF2572" s="6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  <c r="HA2572" s="1"/>
      <c r="HB2572" s="1"/>
      <c r="HC2572" s="1"/>
      <c r="HD2572" s="1"/>
    </row>
    <row r="2573" spans="1:212" x14ac:dyDescent="0.2">
      <c r="A2573" s="77"/>
      <c r="B2573" s="19"/>
      <c r="C2573" s="2"/>
      <c r="D2573" s="10"/>
      <c r="E2573" s="11"/>
      <c r="F2573" s="11"/>
      <c r="G2573" s="11"/>
      <c r="H2573" s="11"/>
      <c r="I2573" s="10"/>
      <c r="J2573" s="5"/>
      <c r="K2573" s="3"/>
      <c r="L2573" s="13"/>
      <c r="M2573" s="9"/>
      <c r="N2573" s="9"/>
      <c r="O2573" s="13"/>
      <c r="P2573" s="2"/>
      <c r="Q2573" s="2"/>
      <c r="R2573" s="4"/>
      <c r="S2573" s="5"/>
      <c r="T2573" s="7"/>
      <c r="U2573" s="6"/>
      <c r="V2573" s="6"/>
      <c r="W2573" s="6"/>
      <c r="X2573" s="7"/>
      <c r="Y2573" s="1"/>
      <c r="Z2573" s="6"/>
      <c r="AA2573" s="7"/>
      <c r="AB2573" s="7"/>
      <c r="AC2573" s="7"/>
      <c r="AD2573" s="6"/>
      <c r="AE2573" s="8"/>
      <c r="AF2573" s="6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  <c r="HA2573" s="1"/>
      <c r="HB2573" s="1"/>
      <c r="HC2573" s="1"/>
      <c r="HD2573" s="1"/>
    </row>
    <row r="2574" spans="1:212" x14ac:dyDescent="0.2">
      <c r="A2574" s="77"/>
      <c r="B2574" s="19"/>
      <c r="C2574" s="2"/>
      <c r="D2574" s="10"/>
      <c r="E2574" s="11"/>
      <c r="F2574" s="11"/>
      <c r="G2574" s="11"/>
      <c r="H2574" s="11"/>
      <c r="I2574" s="10"/>
      <c r="J2574" s="5"/>
      <c r="K2574" s="3"/>
      <c r="L2574" s="13"/>
      <c r="M2574" s="9"/>
      <c r="N2574" s="9"/>
      <c r="O2574" s="13"/>
      <c r="P2574" s="2"/>
      <c r="Q2574" s="2"/>
      <c r="R2574" s="4"/>
      <c r="S2574" s="5"/>
      <c r="T2574" s="7"/>
      <c r="U2574" s="6"/>
      <c r="V2574" s="6"/>
      <c r="W2574" s="6"/>
      <c r="X2574" s="7"/>
      <c r="Y2574" s="1"/>
      <c r="Z2574" s="6"/>
      <c r="AA2574" s="7"/>
      <c r="AB2574" s="7"/>
      <c r="AC2574" s="7"/>
      <c r="AD2574" s="6"/>
      <c r="AE2574" s="8"/>
      <c r="AF2574" s="6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  <c r="HA2574" s="1"/>
      <c r="HB2574" s="1"/>
      <c r="HC2574" s="1"/>
      <c r="HD2574" s="1"/>
    </row>
    <row r="2575" spans="1:212" x14ac:dyDescent="0.2">
      <c r="A2575" s="77"/>
      <c r="B2575" s="19"/>
      <c r="C2575" s="2"/>
      <c r="D2575" s="10"/>
      <c r="E2575" s="11"/>
      <c r="F2575" s="11"/>
      <c r="G2575" s="11"/>
      <c r="H2575" s="11"/>
      <c r="I2575" s="10"/>
      <c r="J2575" s="5"/>
      <c r="K2575" s="3"/>
      <c r="L2575" s="13"/>
      <c r="M2575" s="9"/>
      <c r="N2575" s="9"/>
      <c r="O2575" s="13"/>
      <c r="P2575" s="2"/>
      <c r="Q2575" s="2"/>
      <c r="R2575" s="4"/>
      <c r="S2575" s="5"/>
      <c r="T2575" s="7"/>
      <c r="U2575" s="6"/>
      <c r="V2575" s="6"/>
      <c r="W2575" s="6"/>
      <c r="X2575" s="7"/>
      <c r="Y2575" s="1"/>
      <c r="Z2575" s="6"/>
      <c r="AA2575" s="7"/>
      <c r="AB2575" s="7"/>
      <c r="AC2575" s="7"/>
      <c r="AD2575" s="6"/>
      <c r="AE2575" s="8"/>
      <c r="AF2575" s="6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  <c r="HA2575" s="1"/>
      <c r="HB2575" s="1"/>
      <c r="HC2575" s="1"/>
      <c r="HD2575" s="1"/>
    </row>
    <row r="2576" spans="1:212" x14ac:dyDescent="0.2">
      <c r="A2576" s="77"/>
      <c r="B2576" s="19"/>
      <c r="C2576" s="2"/>
      <c r="D2576" s="10"/>
      <c r="E2576" s="11"/>
      <c r="F2576" s="11"/>
      <c r="G2576" s="11"/>
      <c r="H2576" s="11"/>
      <c r="I2576" s="10"/>
      <c r="J2576" s="5"/>
      <c r="K2576" s="3"/>
      <c r="L2576" s="13"/>
      <c r="M2576" s="9"/>
      <c r="N2576" s="9"/>
      <c r="O2576" s="13"/>
      <c r="P2576" s="2"/>
      <c r="Q2576" s="2"/>
      <c r="R2576" s="4"/>
      <c r="S2576" s="5"/>
      <c r="T2576" s="7"/>
      <c r="U2576" s="6"/>
      <c r="V2576" s="6"/>
      <c r="W2576" s="6"/>
      <c r="X2576" s="7"/>
      <c r="Y2576" s="1"/>
      <c r="Z2576" s="6"/>
      <c r="AA2576" s="7"/>
      <c r="AB2576" s="7"/>
      <c r="AC2576" s="7"/>
      <c r="AD2576" s="6"/>
      <c r="AE2576" s="8"/>
      <c r="AF2576" s="6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  <c r="HA2576" s="1"/>
      <c r="HB2576" s="1"/>
      <c r="HC2576" s="1"/>
      <c r="HD2576" s="1"/>
    </row>
    <row r="2577" spans="1:212" x14ac:dyDescent="0.2">
      <c r="A2577" s="77"/>
      <c r="B2577" s="19"/>
      <c r="C2577" s="2"/>
      <c r="D2577" s="10"/>
      <c r="E2577" s="11"/>
      <c r="F2577" s="11"/>
      <c r="G2577" s="11"/>
      <c r="H2577" s="11"/>
      <c r="I2577" s="10"/>
      <c r="J2577" s="5"/>
      <c r="K2577" s="3"/>
      <c r="L2577" s="13"/>
      <c r="M2577" s="9"/>
      <c r="N2577" s="9"/>
      <c r="O2577" s="13"/>
      <c r="P2577" s="2"/>
      <c r="Q2577" s="2"/>
      <c r="R2577" s="4"/>
      <c r="S2577" s="5"/>
      <c r="T2577" s="7"/>
      <c r="U2577" s="6"/>
      <c r="V2577" s="6"/>
      <c r="W2577" s="6"/>
      <c r="X2577" s="7"/>
      <c r="Y2577" s="1"/>
      <c r="Z2577" s="6"/>
      <c r="AA2577" s="7"/>
      <c r="AB2577" s="7"/>
      <c r="AC2577" s="7"/>
      <c r="AD2577" s="6"/>
      <c r="AE2577" s="8"/>
      <c r="AF2577" s="6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</row>
    <row r="2578" spans="1:212" x14ac:dyDescent="0.2">
      <c r="A2578" s="77"/>
      <c r="B2578" s="19"/>
      <c r="C2578" s="2"/>
      <c r="D2578" s="10"/>
      <c r="E2578" s="11"/>
      <c r="F2578" s="11"/>
      <c r="G2578" s="11"/>
      <c r="H2578" s="11"/>
      <c r="I2578" s="10"/>
      <c r="J2578" s="5"/>
      <c r="K2578" s="3"/>
      <c r="L2578" s="13"/>
      <c r="M2578" s="9"/>
      <c r="N2578" s="9"/>
      <c r="O2578" s="13"/>
      <c r="P2578" s="2"/>
      <c r="Q2578" s="2"/>
      <c r="R2578" s="4"/>
      <c r="S2578" s="5"/>
      <c r="T2578" s="7"/>
      <c r="U2578" s="6"/>
      <c r="V2578" s="6"/>
      <c r="W2578" s="6"/>
      <c r="X2578" s="7"/>
      <c r="Y2578" s="1"/>
      <c r="Z2578" s="6"/>
      <c r="AA2578" s="7"/>
      <c r="AB2578" s="7"/>
      <c r="AC2578" s="7"/>
      <c r="AD2578" s="6"/>
      <c r="AE2578" s="8"/>
      <c r="AF2578" s="6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</row>
    <row r="2579" spans="1:212" x14ac:dyDescent="0.2">
      <c r="A2579" s="77"/>
      <c r="B2579" s="19"/>
      <c r="C2579" s="2"/>
      <c r="D2579" s="10"/>
      <c r="E2579" s="11"/>
      <c r="F2579" s="11"/>
      <c r="G2579" s="11"/>
      <c r="H2579" s="11"/>
      <c r="I2579" s="10"/>
      <c r="J2579" s="5"/>
      <c r="K2579" s="3"/>
      <c r="L2579" s="13"/>
      <c r="M2579" s="9"/>
      <c r="N2579" s="9"/>
      <c r="O2579" s="13"/>
      <c r="P2579" s="2"/>
      <c r="Q2579" s="2"/>
      <c r="R2579" s="4"/>
      <c r="S2579" s="5"/>
      <c r="T2579" s="7"/>
      <c r="U2579" s="6"/>
      <c r="V2579" s="6"/>
      <c r="W2579" s="6"/>
      <c r="X2579" s="7"/>
      <c r="Y2579" s="1"/>
      <c r="Z2579" s="6"/>
      <c r="AA2579" s="7"/>
      <c r="AB2579" s="7"/>
      <c r="AC2579" s="7"/>
      <c r="AD2579" s="6"/>
      <c r="AE2579" s="8"/>
      <c r="AF2579" s="6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  <c r="HA2579" s="1"/>
      <c r="HB2579" s="1"/>
      <c r="HC2579" s="1"/>
      <c r="HD2579" s="1"/>
    </row>
    <row r="2580" spans="1:212" x14ac:dyDescent="0.2">
      <c r="A2580" s="77"/>
      <c r="B2580" s="19"/>
      <c r="C2580" s="2"/>
      <c r="D2580" s="10"/>
      <c r="E2580" s="11"/>
      <c r="F2580" s="11"/>
      <c r="G2580" s="11"/>
      <c r="H2580" s="11"/>
      <c r="I2580" s="10"/>
      <c r="J2580" s="5"/>
      <c r="K2580" s="3"/>
      <c r="L2580" s="13"/>
      <c r="M2580" s="9"/>
      <c r="N2580" s="9"/>
      <c r="O2580" s="13"/>
      <c r="P2580" s="2"/>
      <c r="Q2580" s="2"/>
      <c r="R2580" s="4"/>
      <c r="S2580" s="5"/>
      <c r="T2580" s="7"/>
      <c r="U2580" s="6"/>
      <c r="V2580" s="6"/>
      <c r="W2580" s="6"/>
      <c r="X2580" s="7"/>
      <c r="Y2580" s="1"/>
      <c r="Z2580" s="6"/>
      <c r="AA2580" s="7"/>
      <c r="AB2580" s="7"/>
      <c r="AC2580" s="7"/>
      <c r="AD2580" s="6"/>
      <c r="AE2580" s="8"/>
      <c r="AF2580" s="6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  <c r="HA2580" s="1"/>
      <c r="HB2580" s="1"/>
      <c r="HC2580" s="1"/>
      <c r="HD2580" s="1"/>
    </row>
    <row r="2581" spans="1:212" x14ac:dyDescent="0.2">
      <c r="A2581" s="77"/>
      <c r="B2581" s="19"/>
      <c r="C2581" s="2"/>
      <c r="D2581" s="10"/>
      <c r="E2581" s="11"/>
      <c r="F2581" s="11"/>
      <c r="G2581" s="11"/>
      <c r="H2581" s="11"/>
      <c r="I2581" s="10"/>
      <c r="J2581" s="5"/>
      <c r="K2581" s="3"/>
      <c r="L2581" s="13"/>
      <c r="M2581" s="9"/>
      <c r="N2581" s="9"/>
      <c r="O2581" s="13"/>
      <c r="P2581" s="2"/>
      <c r="Q2581" s="2"/>
      <c r="R2581" s="4"/>
      <c r="S2581" s="5"/>
      <c r="T2581" s="7"/>
      <c r="U2581" s="6"/>
      <c r="V2581" s="6"/>
      <c r="W2581" s="6"/>
      <c r="X2581" s="7"/>
      <c r="Y2581" s="1"/>
      <c r="Z2581" s="6"/>
      <c r="AA2581" s="7"/>
      <c r="AB2581" s="7"/>
      <c r="AC2581" s="7"/>
      <c r="AD2581" s="6"/>
      <c r="AE2581" s="8"/>
      <c r="AF2581" s="6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  <c r="HA2581" s="1"/>
      <c r="HB2581" s="1"/>
      <c r="HC2581" s="1"/>
      <c r="HD2581" s="1"/>
    </row>
    <row r="2582" spans="1:212" x14ac:dyDescent="0.2">
      <c r="A2582" s="77"/>
      <c r="B2582" s="19"/>
      <c r="C2582" s="2"/>
      <c r="D2582" s="10"/>
      <c r="E2582" s="11"/>
      <c r="F2582" s="11"/>
      <c r="G2582" s="11"/>
      <c r="H2582" s="11"/>
      <c r="I2582" s="10"/>
      <c r="J2582" s="5"/>
      <c r="K2582" s="3"/>
      <c r="L2582" s="13"/>
      <c r="M2582" s="9"/>
      <c r="N2582" s="9"/>
      <c r="O2582" s="13"/>
      <c r="P2582" s="2"/>
      <c r="Q2582" s="2"/>
      <c r="R2582" s="4"/>
      <c r="S2582" s="5"/>
      <c r="T2582" s="7"/>
      <c r="U2582" s="6"/>
      <c r="V2582" s="6"/>
      <c r="W2582" s="6"/>
      <c r="X2582" s="7"/>
      <c r="Y2582" s="1"/>
      <c r="Z2582" s="6"/>
      <c r="AA2582" s="7"/>
      <c r="AB2582" s="7"/>
      <c r="AC2582" s="7"/>
      <c r="AD2582" s="6"/>
      <c r="AE2582" s="8"/>
      <c r="AF2582" s="6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  <c r="HA2582" s="1"/>
      <c r="HB2582" s="1"/>
      <c r="HC2582" s="1"/>
      <c r="HD2582" s="1"/>
    </row>
    <row r="2583" spans="1:212" x14ac:dyDescent="0.2">
      <c r="A2583" s="77"/>
      <c r="B2583" s="19"/>
      <c r="C2583" s="2"/>
      <c r="D2583" s="10"/>
      <c r="E2583" s="11"/>
      <c r="F2583" s="11"/>
      <c r="G2583" s="11"/>
      <c r="H2583" s="11"/>
      <c r="I2583" s="10"/>
      <c r="J2583" s="5"/>
      <c r="K2583" s="3"/>
      <c r="L2583" s="13"/>
      <c r="M2583" s="9"/>
      <c r="N2583" s="9"/>
      <c r="O2583" s="13"/>
      <c r="P2583" s="2"/>
      <c r="Q2583" s="2"/>
      <c r="R2583" s="4"/>
      <c r="S2583" s="5"/>
      <c r="T2583" s="7"/>
      <c r="U2583" s="6"/>
      <c r="V2583" s="6"/>
      <c r="W2583" s="6"/>
      <c r="X2583" s="7"/>
      <c r="Y2583" s="1"/>
      <c r="Z2583" s="6"/>
      <c r="AA2583" s="7"/>
      <c r="AB2583" s="7"/>
      <c r="AC2583" s="7"/>
      <c r="AD2583" s="6"/>
      <c r="AE2583" s="8"/>
      <c r="AF2583" s="6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  <c r="HA2583" s="1"/>
      <c r="HB2583" s="1"/>
      <c r="HC2583" s="1"/>
      <c r="HD2583" s="1"/>
    </row>
    <row r="2584" spans="1:212" x14ac:dyDescent="0.2">
      <c r="A2584" s="77"/>
      <c r="B2584" s="19"/>
      <c r="C2584" s="2"/>
      <c r="D2584" s="10"/>
      <c r="E2584" s="11"/>
      <c r="F2584" s="11"/>
      <c r="G2584" s="11"/>
      <c r="H2584" s="11"/>
      <c r="I2584" s="10"/>
      <c r="J2584" s="5"/>
      <c r="K2584" s="3"/>
      <c r="L2584" s="13"/>
      <c r="M2584" s="9"/>
      <c r="N2584" s="9"/>
      <c r="O2584" s="13"/>
      <c r="P2584" s="2"/>
      <c r="Q2584" s="2"/>
      <c r="R2584" s="4"/>
      <c r="S2584" s="5"/>
      <c r="T2584" s="7"/>
      <c r="U2584" s="6"/>
      <c r="V2584" s="6"/>
      <c r="W2584" s="6"/>
      <c r="X2584" s="7"/>
      <c r="Y2584" s="1"/>
      <c r="Z2584" s="6"/>
      <c r="AA2584" s="7"/>
      <c r="AB2584" s="7"/>
      <c r="AC2584" s="7"/>
      <c r="AD2584" s="6"/>
      <c r="AE2584" s="8"/>
      <c r="AF2584" s="6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</row>
    <row r="2585" spans="1:212" x14ac:dyDescent="0.2">
      <c r="A2585" s="77"/>
      <c r="B2585" s="19"/>
      <c r="C2585" s="2"/>
      <c r="D2585" s="10"/>
      <c r="E2585" s="11"/>
      <c r="F2585" s="11"/>
      <c r="G2585" s="11"/>
      <c r="H2585" s="11"/>
      <c r="I2585" s="10"/>
      <c r="J2585" s="5"/>
      <c r="K2585" s="3"/>
      <c r="L2585" s="13"/>
      <c r="M2585" s="9"/>
      <c r="N2585" s="9"/>
      <c r="O2585" s="13"/>
      <c r="P2585" s="2"/>
      <c r="Q2585" s="2"/>
      <c r="R2585" s="4"/>
      <c r="S2585" s="5"/>
      <c r="T2585" s="7"/>
      <c r="U2585" s="6"/>
      <c r="V2585" s="6"/>
      <c r="W2585" s="6"/>
      <c r="X2585" s="7"/>
      <c r="Y2585" s="1"/>
      <c r="Z2585" s="6"/>
      <c r="AA2585" s="7"/>
      <c r="AB2585" s="7"/>
      <c r="AC2585" s="7"/>
      <c r="AD2585" s="6"/>
      <c r="AE2585" s="8"/>
      <c r="AF2585" s="6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</row>
    <row r="2586" spans="1:212" x14ac:dyDescent="0.2">
      <c r="A2586" s="77"/>
      <c r="B2586" s="19"/>
      <c r="C2586" s="2"/>
      <c r="D2586" s="10"/>
      <c r="E2586" s="11"/>
      <c r="F2586" s="11"/>
      <c r="G2586" s="11"/>
      <c r="H2586" s="11"/>
      <c r="I2586" s="10"/>
      <c r="J2586" s="5"/>
      <c r="K2586" s="3"/>
      <c r="L2586" s="13"/>
      <c r="M2586" s="9"/>
      <c r="N2586" s="9"/>
      <c r="O2586" s="13"/>
      <c r="P2586" s="2"/>
      <c r="Q2586" s="2"/>
      <c r="R2586" s="4"/>
      <c r="S2586" s="5"/>
      <c r="T2586" s="7"/>
      <c r="U2586" s="6"/>
      <c r="V2586" s="6"/>
      <c r="W2586" s="6"/>
      <c r="X2586" s="7"/>
      <c r="Y2586" s="1"/>
      <c r="Z2586" s="6"/>
      <c r="AA2586" s="7"/>
      <c r="AB2586" s="7"/>
      <c r="AC2586" s="7"/>
      <c r="AD2586" s="6"/>
      <c r="AE2586" s="8"/>
      <c r="AF2586" s="6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</row>
    <row r="2587" spans="1:212" x14ac:dyDescent="0.2">
      <c r="A2587" s="77"/>
      <c r="B2587" s="19"/>
      <c r="C2587" s="2"/>
      <c r="D2587" s="10"/>
      <c r="E2587" s="11"/>
      <c r="F2587" s="11"/>
      <c r="G2587" s="11"/>
      <c r="H2587" s="11"/>
      <c r="I2587" s="10"/>
      <c r="J2587" s="5"/>
      <c r="K2587" s="3"/>
      <c r="L2587" s="13"/>
      <c r="M2587" s="9"/>
      <c r="N2587" s="9"/>
      <c r="O2587" s="13"/>
      <c r="P2587" s="2"/>
      <c r="Q2587" s="2"/>
      <c r="R2587" s="4"/>
      <c r="S2587" s="5"/>
      <c r="T2587" s="7"/>
      <c r="U2587" s="6"/>
      <c r="V2587" s="6"/>
      <c r="W2587" s="6"/>
      <c r="X2587" s="7"/>
      <c r="Y2587" s="1"/>
      <c r="Z2587" s="6"/>
      <c r="AA2587" s="7"/>
      <c r="AB2587" s="7"/>
      <c r="AC2587" s="7"/>
      <c r="AD2587" s="6"/>
      <c r="AE2587" s="8"/>
      <c r="AF2587" s="6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  <c r="HA2587" s="1"/>
      <c r="HB2587" s="1"/>
      <c r="HC2587" s="1"/>
      <c r="HD2587" s="1"/>
    </row>
    <row r="2588" spans="1:212" x14ac:dyDescent="0.2">
      <c r="A2588" s="77"/>
      <c r="B2588" s="19"/>
      <c r="C2588" s="2"/>
      <c r="D2588" s="10"/>
      <c r="E2588" s="11"/>
      <c r="F2588" s="11"/>
      <c r="G2588" s="11"/>
      <c r="H2588" s="11"/>
      <c r="I2588" s="10"/>
      <c r="J2588" s="5"/>
      <c r="K2588" s="3"/>
      <c r="L2588" s="13"/>
      <c r="M2588" s="9"/>
      <c r="N2588" s="9"/>
      <c r="O2588" s="13"/>
      <c r="P2588" s="2"/>
      <c r="Q2588" s="2"/>
      <c r="R2588" s="4"/>
      <c r="S2588" s="5"/>
      <c r="T2588" s="7"/>
      <c r="U2588" s="6"/>
      <c r="V2588" s="6"/>
      <c r="W2588" s="6"/>
      <c r="X2588" s="7"/>
      <c r="Y2588" s="1"/>
      <c r="Z2588" s="6"/>
      <c r="AA2588" s="7"/>
      <c r="AB2588" s="7"/>
      <c r="AC2588" s="7"/>
      <c r="AD2588" s="6"/>
      <c r="AE2588" s="8"/>
      <c r="AF2588" s="6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  <c r="HA2588" s="1"/>
      <c r="HB2588" s="1"/>
      <c r="HC2588" s="1"/>
      <c r="HD2588" s="1"/>
    </row>
    <row r="2589" spans="1:212" x14ac:dyDescent="0.2">
      <c r="A2589" s="77"/>
      <c r="B2589" s="19"/>
      <c r="C2589" s="2"/>
      <c r="D2589" s="10"/>
      <c r="E2589" s="11"/>
      <c r="F2589" s="11"/>
      <c r="G2589" s="11"/>
      <c r="H2589" s="11"/>
      <c r="I2589" s="10"/>
      <c r="J2589" s="5"/>
      <c r="K2589" s="3"/>
      <c r="L2589" s="13"/>
      <c r="M2589" s="9"/>
      <c r="N2589" s="9"/>
      <c r="O2589" s="13"/>
      <c r="P2589" s="2"/>
      <c r="Q2589" s="2"/>
      <c r="R2589" s="4"/>
      <c r="S2589" s="5"/>
      <c r="T2589" s="7"/>
      <c r="U2589" s="6"/>
      <c r="V2589" s="6"/>
      <c r="W2589" s="6"/>
      <c r="X2589" s="7"/>
      <c r="Y2589" s="1"/>
      <c r="Z2589" s="6"/>
      <c r="AA2589" s="7"/>
      <c r="AB2589" s="7"/>
      <c r="AC2589" s="7"/>
      <c r="AD2589" s="6"/>
      <c r="AE2589" s="8"/>
      <c r="AF2589" s="6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  <c r="HA2589" s="1"/>
      <c r="HB2589" s="1"/>
      <c r="HC2589" s="1"/>
      <c r="HD2589" s="1"/>
    </row>
    <row r="2590" spans="1:212" x14ac:dyDescent="0.2">
      <c r="A2590" s="77"/>
      <c r="B2590" s="19"/>
      <c r="C2590" s="2"/>
      <c r="D2590" s="10"/>
      <c r="E2590" s="11"/>
      <c r="F2590" s="11"/>
      <c r="G2590" s="11"/>
      <c r="H2590" s="11"/>
      <c r="I2590" s="10"/>
      <c r="J2590" s="5"/>
      <c r="K2590" s="3"/>
      <c r="L2590" s="13"/>
      <c r="M2590" s="9"/>
      <c r="N2590" s="9"/>
      <c r="O2590" s="13"/>
      <c r="P2590" s="2"/>
      <c r="Q2590" s="2"/>
      <c r="R2590" s="4"/>
      <c r="S2590" s="5"/>
      <c r="T2590" s="7"/>
      <c r="U2590" s="6"/>
      <c r="V2590" s="6"/>
      <c r="W2590" s="6"/>
      <c r="X2590" s="7"/>
      <c r="Y2590" s="1"/>
      <c r="Z2590" s="6"/>
      <c r="AA2590" s="7"/>
      <c r="AB2590" s="7"/>
      <c r="AC2590" s="7"/>
      <c r="AD2590" s="6"/>
      <c r="AE2590" s="8"/>
      <c r="AF2590" s="6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</row>
    <row r="2591" spans="1:212" x14ac:dyDescent="0.2">
      <c r="A2591" s="77"/>
      <c r="B2591" s="19"/>
      <c r="C2591" s="2"/>
      <c r="D2591" s="10"/>
      <c r="E2591" s="11"/>
      <c r="F2591" s="11"/>
      <c r="G2591" s="11"/>
      <c r="H2591" s="11"/>
      <c r="I2591" s="10"/>
      <c r="J2591" s="5"/>
      <c r="K2591" s="3"/>
      <c r="L2591" s="13"/>
      <c r="M2591" s="9"/>
      <c r="N2591" s="9"/>
      <c r="O2591" s="13"/>
      <c r="P2591" s="2"/>
      <c r="Q2591" s="2"/>
      <c r="R2591" s="4"/>
      <c r="S2591" s="5"/>
      <c r="T2591" s="7"/>
      <c r="U2591" s="6"/>
      <c r="V2591" s="6"/>
      <c r="W2591" s="6"/>
      <c r="X2591" s="7"/>
      <c r="Y2591" s="1"/>
      <c r="Z2591" s="6"/>
      <c r="AA2591" s="7"/>
      <c r="AB2591" s="7"/>
      <c r="AC2591" s="7"/>
      <c r="AD2591" s="6"/>
      <c r="AE2591" s="8"/>
      <c r="AF2591" s="6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</row>
    <row r="2592" spans="1:212" x14ac:dyDescent="0.2">
      <c r="A2592" s="77"/>
      <c r="B2592" s="19"/>
      <c r="C2592" s="2"/>
      <c r="D2592" s="10"/>
      <c r="E2592" s="11"/>
      <c r="F2592" s="11"/>
      <c r="G2592" s="11"/>
      <c r="H2592" s="11"/>
      <c r="I2592" s="10"/>
      <c r="J2592" s="5"/>
      <c r="K2592" s="3"/>
      <c r="L2592" s="13"/>
      <c r="M2592" s="9"/>
      <c r="N2592" s="9"/>
      <c r="O2592" s="13"/>
      <c r="P2592" s="2"/>
      <c r="Q2592" s="2"/>
      <c r="R2592" s="4"/>
      <c r="S2592" s="5"/>
      <c r="T2592" s="7"/>
      <c r="U2592" s="6"/>
      <c r="V2592" s="6"/>
      <c r="W2592" s="6"/>
      <c r="X2592" s="7"/>
      <c r="Y2592" s="1"/>
      <c r="Z2592" s="6"/>
      <c r="AA2592" s="7"/>
      <c r="AB2592" s="7"/>
      <c r="AC2592" s="7"/>
      <c r="AD2592" s="6"/>
      <c r="AE2592" s="8"/>
      <c r="AF2592" s="6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</row>
    <row r="2593" spans="1:212" x14ac:dyDescent="0.2">
      <c r="A2593" s="77"/>
      <c r="B2593" s="19"/>
      <c r="C2593" s="2"/>
      <c r="D2593" s="10"/>
      <c r="E2593" s="11"/>
      <c r="F2593" s="11"/>
      <c r="G2593" s="11"/>
      <c r="H2593" s="11"/>
      <c r="I2593" s="10"/>
      <c r="J2593" s="5"/>
      <c r="K2593" s="3"/>
      <c r="L2593" s="13"/>
      <c r="M2593" s="9"/>
      <c r="N2593" s="9"/>
      <c r="O2593" s="13"/>
      <c r="P2593" s="2"/>
      <c r="Q2593" s="2"/>
      <c r="R2593" s="4"/>
      <c r="S2593" s="5"/>
      <c r="T2593" s="7"/>
      <c r="U2593" s="6"/>
      <c r="V2593" s="6"/>
      <c r="W2593" s="6"/>
      <c r="X2593" s="7"/>
      <c r="Y2593" s="1"/>
      <c r="Z2593" s="6"/>
      <c r="AA2593" s="7"/>
      <c r="AB2593" s="7"/>
      <c r="AC2593" s="7"/>
      <c r="AD2593" s="6"/>
      <c r="AE2593" s="8"/>
      <c r="AF2593" s="6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</row>
    <row r="2594" spans="1:212" x14ac:dyDescent="0.2">
      <c r="A2594" s="77"/>
      <c r="B2594" s="19"/>
      <c r="C2594" s="2"/>
      <c r="D2594" s="10"/>
      <c r="E2594" s="11"/>
      <c r="F2594" s="11"/>
      <c r="G2594" s="11"/>
      <c r="H2594" s="11"/>
      <c r="I2594" s="10"/>
      <c r="J2594" s="5"/>
      <c r="K2594" s="3"/>
      <c r="L2594" s="13"/>
      <c r="M2594" s="9"/>
      <c r="N2594" s="9"/>
      <c r="O2594" s="13"/>
      <c r="P2594" s="2"/>
      <c r="Q2594" s="2"/>
      <c r="R2594" s="4"/>
      <c r="S2594" s="5"/>
      <c r="T2594" s="7"/>
      <c r="U2594" s="6"/>
      <c r="V2594" s="6"/>
      <c r="W2594" s="6"/>
      <c r="X2594" s="7"/>
      <c r="Y2594" s="1"/>
      <c r="Z2594" s="6"/>
      <c r="AA2594" s="7"/>
      <c r="AB2594" s="7"/>
      <c r="AC2594" s="7"/>
      <c r="AD2594" s="6"/>
      <c r="AE2594" s="8"/>
      <c r="AF2594" s="6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  <c r="HA2594" s="1"/>
      <c r="HB2594" s="1"/>
      <c r="HC2594" s="1"/>
      <c r="HD2594" s="1"/>
    </row>
    <row r="2595" spans="1:212" x14ac:dyDescent="0.2">
      <c r="A2595" s="77"/>
      <c r="B2595" s="19"/>
      <c r="C2595" s="2"/>
      <c r="D2595" s="10"/>
      <c r="E2595" s="11"/>
      <c r="F2595" s="11"/>
      <c r="G2595" s="11"/>
      <c r="H2595" s="11"/>
      <c r="I2595" s="10"/>
      <c r="J2595" s="5"/>
      <c r="K2595" s="3"/>
      <c r="L2595" s="13"/>
      <c r="M2595" s="9"/>
      <c r="N2595" s="9"/>
      <c r="O2595" s="13"/>
      <c r="P2595" s="2"/>
      <c r="Q2595" s="2"/>
      <c r="R2595" s="4"/>
      <c r="S2595" s="5"/>
      <c r="T2595" s="7"/>
      <c r="U2595" s="6"/>
      <c r="V2595" s="6"/>
      <c r="W2595" s="6"/>
      <c r="X2595" s="7"/>
      <c r="Y2595" s="1"/>
      <c r="Z2595" s="6"/>
      <c r="AA2595" s="7"/>
      <c r="AB2595" s="7"/>
      <c r="AC2595" s="7"/>
      <c r="AD2595" s="6"/>
      <c r="AE2595" s="8"/>
      <c r="AF2595" s="6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</row>
    <row r="2596" spans="1:212" x14ac:dyDescent="0.2">
      <c r="A2596" s="77"/>
      <c r="B2596" s="19"/>
      <c r="C2596" s="2"/>
      <c r="D2596" s="10"/>
      <c r="E2596" s="11"/>
      <c r="F2596" s="11"/>
      <c r="G2596" s="11"/>
      <c r="H2596" s="11"/>
      <c r="I2596" s="10"/>
      <c r="J2596" s="5"/>
      <c r="K2596" s="3"/>
      <c r="L2596" s="13"/>
      <c r="M2596" s="9"/>
      <c r="N2596" s="9"/>
      <c r="O2596" s="13"/>
      <c r="P2596" s="2"/>
      <c r="Q2596" s="2"/>
      <c r="R2596" s="4"/>
      <c r="S2596" s="5"/>
      <c r="T2596" s="7"/>
      <c r="U2596" s="6"/>
      <c r="V2596" s="6"/>
      <c r="W2596" s="6"/>
      <c r="X2596" s="7"/>
      <c r="Y2596" s="1"/>
      <c r="Z2596" s="6"/>
      <c r="AA2596" s="7"/>
      <c r="AB2596" s="7"/>
      <c r="AC2596" s="7"/>
      <c r="AD2596" s="6"/>
      <c r="AE2596" s="8"/>
      <c r="AF2596" s="6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</row>
    <row r="2597" spans="1:212" x14ac:dyDescent="0.2">
      <c r="A2597" s="77"/>
      <c r="B2597" s="19"/>
      <c r="C2597" s="2"/>
      <c r="D2597" s="10"/>
      <c r="E2597" s="11"/>
      <c r="F2597" s="11"/>
      <c r="G2597" s="11"/>
      <c r="H2597" s="11"/>
      <c r="I2597" s="10"/>
      <c r="J2597" s="5"/>
      <c r="K2597" s="3"/>
      <c r="L2597" s="13"/>
      <c r="M2597" s="9"/>
      <c r="N2597" s="9"/>
      <c r="O2597" s="13"/>
      <c r="P2597" s="2"/>
      <c r="Q2597" s="2"/>
      <c r="R2597" s="4"/>
      <c r="S2597" s="5"/>
      <c r="T2597" s="7"/>
      <c r="U2597" s="6"/>
      <c r="V2597" s="6"/>
      <c r="W2597" s="6"/>
      <c r="X2597" s="7"/>
      <c r="Y2597" s="1"/>
      <c r="Z2597" s="6"/>
      <c r="AA2597" s="7"/>
      <c r="AB2597" s="7"/>
      <c r="AC2597" s="7"/>
      <c r="AD2597" s="6"/>
      <c r="AE2597" s="8"/>
      <c r="AF2597" s="6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</row>
    <row r="2598" spans="1:212" x14ac:dyDescent="0.2">
      <c r="A2598" s="77"/>
      <c r="B2598" s="19"/>
      <c r="C2598" s="2"/>
      <c r="D2598" s="10"/>
      <c r="E2598" s="11"/>
      <c r="F2598" s="11"/>
      <c r="G2598" s="11"/>
      <c r="H2598" s="11"/>
      <c r="I2598" s="10"/>
      <c r="J2598" s="5"/>
      <c r="K2598" s="3"/>
      <c r="L2598" s="13"/>
      <c r="M2598" s="9"/>
      <c r="N2598" s="9"/>
      <c r="O2598" s="13"/>
      <c r="P2598" s="2"/>
      <c r="Q2598" s="2"/>
      <c r="R2598" s="4"/>
      <c r="S2598" s="5"/>
      <c r="T2598" s="7"/>
      <c r="U2598" s="6"/>
      <c r="V2598" s="6"/>
      <c r="W2598" s="6"/>
      <c r="X2598" s="7"/>
      <c r="Y2598" s="1"/>
      <c r="Z2598" s="6"/>
      <c r="AA2598" s="7"/>
      <c r="AB2598" s="7"/>
      <c r="AC2598" s="7"/>
      <c r="AD2598" s="6"/>
      <c r="AE2598" s="8"/>
      <c r="AF2598" s="6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</row>
    <row r="2599" spans="1:212" x14ac:dyDescent="0.2">
      <c r="A2599" s="77"/>
      <c r="B2599" s="19"/>
      <c r="C2599" s="2"/>
      <c r="D2599" s="10"/>
      <c r="E2599" s="11"/>
      <c r="F2599" s="11"/>
      <c r="G2599" s="11"/>
      <c r="H2599" s="11"/>
      <c r="I2599" s="10"/>
      <c r="J2599" s="5"/>
      <c r="K2599" s="3"/>
      <c r="L2599" s="13"/>
      <c r="M2599" s="9"/>
      <c r="N2599" s="9"/>
      <c r="O2599" s="13"/>
      <c r="P2599" s="2"/>
      <c r="Q2599" s="2"/>
      <c r="R2599" s="4"/>
      <c r="S2599" s="5"/>
      <c r="T2599" s="7"/>
      <c r="U2599" s="6"/>
      <c r="V2599" s="6"/>
      <c r="W2599" s="6"/>
      <c r="X2599" s="7"/>
      <c r="Y2599" s="1"/>
      <c r="Z2599" s="6"/>
      <c r="AA2599" s="7"/>
      <c r="AB2599" s="7"/>
      <c r="AC2599" s="7"/>
      <c r="AD2599" s="6"/>
      <c r="AE2599" s="8"/>
      <c r="AF2599" s="6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</row>
    <row r="2600" spans="1:212" x14ac:dyDescent="0.2">
      <c r="A2600" s="77"/>
      <c r="B2600" s="19"/>
      <c r="C2600" s="2"/>
      <c r="D2600" s="10"/>
      <c r="E2600" s="11"/>
      <c r="F2600" s="11"/>
      <c r="G2600" s="11"/>
      <c r="H2600" s="11"/>
      <c r="I2600" s="10"/>
      <c r="J2600" s="5"/>
      <c r="K2600" s="3"/>
      <c r="L2600" s="13"/>
      <c r="M2600" s="9"/>
      <c r="N2600" s="9"/>
      <c r="O2600" s="13"/>
      <c r="P2600" s="2"/>
      <c r="Q2600" s="2"/>
      <c r="R2600" s="4"/>
      <c r="S2600" s="5"/>
      <c r="T2600" s="7"/>
      <c r="U2600" s="6"/>
      <c r="V2600" s="6"/>
      <c r="W2600" s="6"/>
      <c r="X2600" s="7"/>
      <c r="Y2600" s="1"/>
      <c r="Z2600" s="6"/>
      <c r="AA2600" s="7"/>
      <c r="AB2600" s="7"/>
      <c r="AC2600" s="7"/>
      <c r="AD2600" s="6"/>
      <c r="AE2600" s="8"/>
      <c r="AF2600" s="6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</row>
    <row r="2601" spans="1:212" x14ac:dyDescent="0.2">
      <c r="A2601" s="77"/>
      <c r="B2601" s="19"/>
      <c r="C2601" s="2"/>
      <c r="D2601" s="10"/>
      <c r="E2601" s="11"/>
      <c r="F2601" s="11"/>
      <c r="G2601" s="11"/>
      <c r="H2601" s="11"/>
      <c r="I2601" s="10"/>
      <c r="J2601" s="5"/>
      <c r="K2601" s="3"/>
      <c r="L2601" s="13"/>
      <c r="M2601" s="9"/>
      <c r="N2601" s="9"/>
      <c r="O2601" s="13"/>
      <c r="P2601" s="2"/>
      <c r="Q2601" s="2"/>
      <c r="R2601" s="4"/>
      <c r="S2601" s="5"/>
      <c r="T2601" s="7"/>
      <c r="U2601" s="6"/>
      <c r="V2601" s="6"/>
      <c r="W2601" s="6"/>
      <c r="X2601" s="7"/>
      <c r="Y2601" s="1"/>
      <c r="Z2601" s="6"/>
      <c r="AA2601" s="7"/>
      <c r="AB2601" s="7"/>
      <c r="AC2601" s="7"/>
      <c r="AD2601" s="6"/>
      <c r="AE2601" s="8"/>
      <c r="AF2601" s="6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</row>
    <row r="2602" spans="1:212" x14ac:dyDescent="0.2">
      <c r="A2602" s="77"/>
      <c r="B2602" s="19"/>
      <c r="C2602" s="2"/>
      <c r="D2602" s="10"/>
      <c r="E2602" s="11"/>
      <c r="F2602" s="11"/>
      <c r="G2602" s="11"/>
      <c r="H2602" s="11"/>
      <c r="I2602" s="10"/>
      <c r="J2602" s="5"/>
      <c r="K2602" s="3"/>
      <c r="L2602" s="13"/>
      <c r="M2602" s="9"/>
      <c r="N2602" s="9"/>
      <c r="O2602" s="13"/>
      <c r="P2602" s="2"/>
      <c r="Q2602" s="2"/>
      <c r="R2602" s="4"/>
      <c r="S2602" s="5"/>
      <c r="T2602" s="7"/>
      <c r="U2602" s="6"/>
      <c r="V2602" s="6"/>
      <c r="W2602" s="6"/>
      <c r="X2602" s="7"/>
      <c r="Y2602" s="1"/>
      <c r="Z2602" s="6"/>
      <c r="AA2602" s="7"/>
      <c r="AB2602" s="7"/>
      <c r="AC2602" s="7"/>
      <c r="AD2602" s="6"/>
      <c r="AE2602" s="8"/>
      <c r="AF2602" s="6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</row>
    <row r="2603" spans="1:212" x14ac:dyDescent="0.2">
      <c r="A2603" s="77"/>
      <c r="B2603" s="19"/>
      <c r="C2603" s="2"/>
      <c r="D2603" s="10"/>
      <c r="E2603" s="11"/>
      <c r="F2603" s="11"/>
      <c r="G2603" s="11"/>
      <c r="H2603" s="11"/>
      <c r="I2603" s="10"/>
      <c r="J2603" s="5"/>
      <c r="K2603" s="3"/>
      <c r="L2603" s="13"/>
      <c r="M2603" s="9"/>
      <c r="N2603" s="9"/>
      <c r="O2603" s="13"/>
      <c r="P2603" s="2"/>
      <c r="Q2603" s="2"/>
      <c r="R2603" s="4"/>
      <c r="S2603" s="5"/>
      <c r="T2603" s="7"/>
      <c r="U2603" s="6"/>
      <c r="V2603" s="6"/>
      <c r="W2603" s="6"/>
      <c r="X2603" s="7"/>
      <c r="Y2603" s="1"/>
      <c r="Z2603" s="6"/>
      <c r="AA2603" s="7"/>
      <c r="AB2603" s="7"/>
      <c r="AC2603" s="7"/>
      <c r="AD2603" s="6"/>
      <c r="AE2603" s="8"/>
      <c r="AF2603" s="6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</row>
    <row r="2604" spans="1:212" x14ac:dyDescent="0.2">
      <c r="A2604" s="77"/>
      <c r="B2604" s="19"/>
      <c r="C2604" s="2"/>
      <c r="D2604" s="10"/>
      <c r="E2604" s="11"/>
      <c r="F2604" s="11"/>
      <c r="G2604" s="11"/>
      <c r="H2604" s="11"/>
      <c r="I2604" s="10"/>
      <c r="J2604" s="5"/>
      <c r="K2604" s="3"/>
      <c r="L2604" s="13"/>
      <c r="M2604" s="9"/>
      <c r="N2604" s="9"/>
      <c r="O2604" s="13"/>
      <c r="P2604" s="2"/>
      <c r="Q2604" s="2"/>
      <c r="R2604" s="4"/>
      <c r="S2604" s="5"/>
      <c r="T2604" s="7"/>
      <c r="U2604" s="6"/>
      <c r="V2604" s="6"/>
      <c r="W2604" s="6"/>
      <c r="X2604" s="7"/>
      <c r="Y2604" s="1"/>
      <c r="Z2604" s="6"/>
      <c r="AA2604" s="7"/>
      <c r="AB2604" s="7"/>
      <c r="AC2604" s="7"/>
      <c r="AD2604" s="6"/>
      <c r="AE2604" s="8"/>
      <c r="AF2604" s="6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</row>
    <row r="2605" spans="1:212" x14ac:dyDescent="0.2">
      <c r="A2605" s="77"/>
      <c r="B2605" s="19"/>
      <c r="C2605" s="2"/>
      <c r="D2605" s="10"/>
      <c r="E2605" s="11"/>
      <c r="F2605" s="11"/>
      <c r="G2605" s="11"/>
      <c r="H2605" s="11"/>
      <c r="I2605" s="10"/>
      <c r="J2605" s="5"/>
      <c r="K2605" s="3"/>
      <c r="L2605" s="13"/>
      <c r="M2605" s="9"/>
      <c r="N2605" s="9"/>
      <c r="O2605" s="13"/>
      <c r="P2605" s="2"/>
      <c r="Q2605" s="2"/>
      <c r="R2605" s="4"/>
      <c r="S2605" s="5"/>
      <c r="T2605" s="7"/>
      <c r="U2605" s="6"/>
      <c r="V2605" s="6"/>
      <c r="W2605" s="6"/>
      <c r="X2605" s="7"/>
      <c r="Y2605" s="1"/>
      <c r="Z2605" s="6"/>
      <c r="AA2605" s="7"/>
      <c r="AB2605" s="7"/>
      <c r="AC2605" s="7"/>
      <c r="AD2605" s="6"/>
      <c r="AE2605" s="8"/>
      <c r="AF2605" s="6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</row>
    <row r="2606" spans="1:212" x14ac:dyDescent="0.2">
      <c r="A2606" s="77"/>
      <c r="B2606" s="19"/>
      <c r="C2606" s="2"/>
      <c r="D2606" s="10"/>
      <c r="E2606" s="11"/>
      <c r="F2606" s="11"/>
      <c r="G2606" s="11"/>
      <c r="H2606" s="11"/>
      <c r="I2606" s="10"/>
      <c r="J2606" s="5"/>
      <c r="K2606" s="3"/>
      <c r="L2606" s="13"/>
      <c r="M2606" s="9"/>
      <c r="N2606" s="9"/>
      <c r="O2606" s="13"/>
      <c r="P2606" s="2"/>
      <c r="Q2606" s="2"/>
      <c r="R2606" s="4"/>
      <c r="S2606" s="5"/>
      <c r="T2606" s="7"/>
      <c r="U2606" s="6"/>
      <c r="V2606" s="6"/>
      <c r="W2606" s="6"/>
      <c r="X2606" s="7"/>
      <c r="Y2606" s="1"/>
      <c r="Z2606" s="6"/>
      <c r="AA2606" s="7"/>
      <c r="AB2606" s="7"/>
      <c r="AC2606" s="7"/>
      <c r="AD2606" s="6"/>
      <c r="AE2606" s="8"/>
      <c r="AF2606" s="6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</row>
    <row r="2607" spans="1:212" x14ac:dyDescent="0.2">
      <c r="A2607" s="77"/>
      <c r="B2607" s="19"/>
      <c r="C2607" s="2"/>
      <c r="D2607" s="10"/>
      <c r="E2607" s="11"/>
      <c r="F2607" s="11"/>
      <c r="G2607" s="11"/>
      <c r="H2607" s="11"/>
      <c r="I2607" s="10"/>
      <c r="J2607" s="5"/>
      <c r="K2607" s="3"/>
      <c r="L2607" s="13"/>
      <c r="M2607" s="9"/>
      <c r="N2607" s="9"/>
      <c r="O2607" s="13"/>
      <c r="P2607" s="2"/>
      <c r="Q2607" s="2"/>
      <c r="R2607" s="4"/>
      <c r="S2607" s="5"/>
      <c r="T2607" s="7"/>
      <c r="U2607" s="6"/>
      <c r="V2607" s="6"/>
      <c r="W2607" s="6"/>
      <c r="X2607" s="7"/>
      <c r="Y2607" s="1"/>
      <c r="Z2607" s="6"/>
      <c r="AA2607" s="7"/>
      <c r="AB2607" s="7"/>
      <c r="AC2607" s="7"/>
      <c r="AD2607" s="6"/>
      <c r="AE2607" s="8"/>
      <c r="AF2607" s="6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</row>
    <row r="2608" spans="1:212" x14ac:dyDescent="0.2">
      <c r="A2608" s="77"/>
      <c r="B2608" s="19"/>
      <c r="C2608" s="2"/>
      <c r="D2608" s="10"/>
      <c r="E2608" s="11"/>
      <c r="F2608" s="11"/>
      <c r="G2608" s="11"/>
      <c r="H2608" s="11"/>
      <c r="I2608" s="10"/>
      <c r="J2608" s="5"/>
      <c r="K2608" s="3"/>
      <c r="L2608" s="13"/>
      <c r="M2608" s="9"/>
      <c r="N2608" s="9"/>
      <c r="O2608" s="13"/>
      <c r="P2608" s="2"/>
      <c r="Q2608" s="2"/>
      <c r="R2608" s="4"/>
      <c r="S2608" s="5"/>
      <c r="T2608" s="7"/>
      <c r="U2608" s="6"/>
      <c r="V2608" s="6"/>
      <c r="W2608" s="6"/>
      <c r="X2608" s="7"/>
      <c r="Y2608" s="1"/>
      <c r="Z2608" s="6"/>
      <c r="AA2608" s="7"/>
      <c r="AB2608" s="7"/>
      <c r="AC2608" s="7"/>
      <c r="AD2608" s="6"/>
      <c r="AE2608" s="8"/>
      <c r="AF2608" s="6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</row>
    <row r="2609" spans="1:212" x14ac:dyDescent="0.2">
      <c r="A2609" s="77"/>
      <c r="B2609" s="19"/>
      <c r="C2609" s="2"/>
      <c r="D2609" s="10"/>
      <c r="E2609" s="11"/>
      <c r="F2609" s="11"/>
      <c r="G2609" s="11"/>
      <c r="H2609" s="11"/>
      <c r="I2609" s="10"/>
      <c r="J2609" s="5"/>
      <c r="K2609" s="3"/>
      <c r="L2609" s="13"/>
      <c r="M2609" s="9"/>
      <c r="N2609" s="9"/>
      <c r="O2609" s="13"/>
      <c r="P2609" s="2"/>
      <c r="Q2609" s="2"/>
      <c r="R2609" s="4"/>
      <c r="S2609" s="5"/>
      <c r="T2609" s="7"/>
      <c r="U2609" s="6"/>
      <c r="V2609" s="6"/>
      <c r="W2609" s="6"/>
      <c r="X2609" s="7"/>
      <c r="Y2609" s="1"/>
      <c r="Z2609" s="6"/>
      <c r="AA2609" s="7"/>
      <c r="AB2609" s="7"/>
      <c r="AC2609" s="7"/>
      <c r="AD2609" s="6"/>
      <c r="AE2609" s="8"/>
      <c r="AF2609" s="6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</row>
    <row r="2610" spans="1:212" x14ac:dyDescent="0.2">
      <c r="A2610" s="77"/>
      <c r="B2610" s="19"/>
      <c r="C2610" s="2"/>
      <c r="D2610" s="10"/>
      <c r="E2610" s="11"/>
      <c r="F2610" s="11"/>
      <c r="G2610" s="11"/>
      <c r="H2610" s="11"/>
      <c r="I2610" s="10"/>
      <c r="J2610" s="5"/>
      <c r="K2610" s="3"/>
      <c r="L2610" s="13"/>
      <c r="M2610" s="9"/>
      <c r="N2610" s="9"/>
      <c r="O2610" s="13"/>
      <c r="P2610" s="2"/>
      <c r="Q2610" s="2"/>
      <c r="R2610" s="4"/>
      <c r="S2610" s="5"/>
      <c r="T2610" s="7"/>
      <c r="U2610" s="6"/>
      <c r="V2610" s="6"/>
      <c r="W2610" s="6"/>
      <c r="X2610" s="7"/>
      <c r="Y2610" s="1"/>
      <c r="Z2610" s="6"/>
      <c r="AA2610" s="7"/>
      <c r="AB2610" s="7"/>
      <c r="AC2610" s="7"/>
      <c r="AD2610" s="6"/>
      <c r="AE2610" s="8"/>
      <c r="AF2610" s="6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</row>
    <row r="2611" spans="1:212" x14ac:dyDescent="0.2">
      <c r="A2611" s="77"/>
      <c r="B2611" s="19"/>
      <c r="C2611" s="2"/>
      <c r="D2611" s="10"/>
      <c r="E2611" s="11"/>
      <c r="F2611" s="11"/>
      <c r="G2611" s="11"/>
      <c r="H2611" s="11"/>
      <c r="I2611" s="10"/>
      <c r="J2611" s="5"/>
      <c r="K2611" s="3"/>
      <c r="L2611" s="13"/>
      <c r="M2611" s="9"/>
      <c r="N2611" s="9"/>
      <c r="O2611" s="13"/>
      <c r="P2611" s="2"/>
      <c r="Q2611" s="2"/>
      <c r="R2611" s="4"/>
      <c r="S2611" s="5"/>
      <c r="T2611" s="7"/>
      <c r="U2611" s="6"/>
      <c r="V2611" s="6"/>
      <c r="W2611" s="6"/>
      <c r="X2611" s="7"/>
      <c r="Y2611" s="1"/>
      <c r="Z2611" s="6"/>
      <c r="AA2611" s="7"/>
      <c r="AB2611" s="7"/>
      <c r="AC2611" s="7"/>
      <c r="AD2611" s="6"/>
      <c r="AE2611" s="8"/>
      <c r="AF2611" s="6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</row>
    <row r="2612" spans="1:212" x14ac:dyDescent="0.2">
      <c r="A2612" s="77"/>
      <c r="B2612" s="19"/>
      <c r="C2612" s="2"/>
      <c r="D2612" s="10"/>
      <c r="E2612" s="11"/>
      <c r="F2612" s="11"/>
      <c r="G2612" s="11"/>
      <c r="H2612" s="11"/>
      <c r="I2612" s="10"/>
      <c r="J2612" s="5"/>
      <c r="K2612" s="3"/>
      <c r="L2612" s="13"/>
      <c r="M2612" s="9"/>
      <c r="N2612" s="9"/>
      <c r="O2612" s="13"/>
      <c r="P2612" s="2"/>
      <c r="Q2612" s="2"/>
      <c r="R2612" s="4"/>
      <c r="S2612" s="5"/>
      <c r="T2612" s="7"/>
      <c r="U2612" s="6"/>
      <c r="V2612" s="6"/>
      <c r="W2612" s="6"/>
      <c r="X2612" s="7"/>
      <c r="Y2612" s="1"/>
      <c r="Z2612" s="6"/>
      <c r="AA2612" s="7"/>
      <c r="AB2612" s="7"/>
      <c r="AC2612" s="7"/>
      <c r="AD2612" s="6"/>
      <c r="AE2612" s="8"/>
      <c r="AF2612" s="6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  <c r="HA2612" s="1"/>
      <c r="HB2612" s="1"/>
      <c r="HC2612" s="1"/>
      <c r="HD2612" s="1"/>
    </row>
    <row r="2613" spans="1:212" x14ac:dyDescent="0.2">
      <c r="A2613" s="77"/>
      <c r="B2613" s="19"/>
      <c r="C2613" s="2"/>
      <c r="D2613" s="10"/>
      <c r="E2613" s="11"/>
      <c r="F2613" s="11"/>
      <c r="G2613" s="11"/>
      <c r="H2613" s="11"/>
      <c r="I2613" s="10"/>
      <c r="J2613" s="5"/>
      <c r="K2613" s="3"/>
      <c r="L2613" s="13"/>
      <c r="M2613" s="9"/>
      <c r="N2613" s="9"/>
      <c r="O2613" s="13"/>
      <c r="P2613" s="2"/>
      <c r="Q2613" s="2"/>
      <c r="R2613" s="4"/>
      <c r="S2613" s="5"/>
      <c r="T2613" s="7"/>
      <c r="U2613" s="6"/>
      <c r="V2613" s="6"/>
      <c r="W2613" s="6"/>
      <c r="X2613" s="7"/>
      <c r="Y2613" s="1"/>
      <c r="Z2613" s="6"/>
      <c r="AA2613" s="7"/>
      <c r="AB2613" s="7"/>
      <c r="AC2613" s="7"/>
      <c r="AD2613" s="6"/>
      <c r="AE2613" s="8"/>
      <c r="AF2613" s="6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  <c r="HA2613" s="1"/>
      <c r="HB2613" s="1"/>
      <c r="HC2613" s="1"/>
      <c r="HD2613" s="1"/>
    </row>
    <row r="2614" spans="1:212" x14ac:dyDescent="0.2">
      <c r="A2614" s="77"/>
      <c r="B2614" s="19"/>
      <c r="C2614" s="2"/>
      <c r="D2614" s="10"/>
      <c r="E2614" s="11"/>
      <c r="F2614" s="11"/>
      <c r="G2614" s="11"/>
      <c r="H2614" s="11"/>
      <c r="I2614" s="10"/>
      <c r="J2614" s="5"/>
      <c r="K2614" s="3"/>
      <c r="L2614" s="13"/>
      <c r="M2614" s="9"/>
      <c r="N2614" s="9"/>
      <c r="O2614" s="13"/>
      <c r="P2614" s="2"/>
      <c r="Q2614" s="2"/>
      <c r="R2614" s="4"/>
      <c r="S2614" s="5"/>
      <c r="T2614" s="7"/>
      <c r="U2614" s="6"/>
      <c r="V2614" s="6"/>
      <c r="W2614" s="6"/>
      <c r="X2614" s="7"/>
      <c r="Y2614" s="1"/>
      <c r="Z2614" s="6"/>
      <c r="AA2614" s="7"/>
      <c r="AB2614" s="7"/>
      <c r="AC2614" s="7"/>
      <c r="AD2614" s="6"/>
      <c r="AE2614" s="8"/>
      <c r="AF2614" s="6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</row>
    <row r="2615" spans="1:212" x14ac:dyDescent="0.2">
      <c r="A2615" s="77"/>
      <c r="B2615" s="19"/>
      <c r="C2615" s="2"/>
      <c r="D2615" s="10"/>
      <c r="E2615" s="11"/>
      <c r="F2615" s="11"/>
      <c r="G2615" s="11"/>
      <c r="H2615" s="11"/>
      <c r="I2615" s="10"/>
      <c r="J2615" s="5"/>
      <c r="K2615" s="3"/>
      <c r="L2615" s="13"/>
      <c r="M2615" s="9"/>
      <c r="N2615" s="9"/>
      <c r="O2615" s="13"/>
      <c r="P2615" s="2"/>
      <c r="Q2615" s="2"/>
      <c r="R2615" s="4"/>
      <c r="S2615" s="5"/>
      <c r="T2615" s="7"/>
      <c r="U2615" s="6"/>
      <c r="V2615" s="6"/>
      <c r="W2615" s="6"/>
      <c r="X2615" s="7"/>
      <c r="Y2615" s="1"/>
      <c r="Z2615" s="6"/>
      <c r="AA2615" s="7"/>
      <c r="AB2615" s="7"/>
      <c r="AC2615" s="7"/>
      <c r="AD2615" s="6"/>
      <c r="AE2615" s="8"/>
      <c r="AF2615" s="6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  <c r="HA2615" s="1"/>
      <c r="HB2615" s="1"/>
      <c r="HC2615" s="1"/>
      <c r="HD2615" s="1"/>
    </row>
    <row r="2616" spans="1:212" x14ac:dyDescent="0.2">
      <c r="A2616" s="77"/>
      <c r="B2616" s="19"/>
      <c r="C2616" s="2"/>
      <c r="D2616" s="10"/>
      <c r="E2616" s="11"/>
      <c r="F2616" s="11"/>
      <c r="G2616" s="11"/>
      <c r="H2616" s="11"/>
      <c r="I2616" s="10"/>
      <c r="J2616" s="5"/>
      <c r="K2616" s="3"/>
      <c r="L2616" s="13"/>
      <c r="M2616" s="9"/>
      <c r="N2616" s="9"/>
      <c r="O2616" s="13"/>
      <c r="P2616" s="2"/>
      <c r="Q2616" s="2"/>
      <c r="R2616" s="4"/>
      <c r="S2616" s="5"/>
      <c r="T2616" s="7"/>
      <c r="U2616" s="6"/>
      <c r="V2616" s="6"/>
      <c r="W2616" s="6"/>
      <c r="X2616" s="7"/>
      <c r="Y2616" s="1"/>
      <c r="Z2616" s="6"/>
      <c r="AA2616" s="7"/>
      <c r="AB2616" s="7"/>
      <c r="AC2616" s="7"/>
      <c r="AD2616" s="6"/>
      <c r="AE2616" s="8"/>
      <c r="AF2616" s="6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</row>
    <row r="2617" spans="1:212" x14ac:dyDescent="0.2">
      <c r="A2617" s="77"/>
      <c r="B2617" s="19"/>
      <c r="C2617" s="2"/>
      <c r="D2617" s="10"/>
      <c r="E2617" s="11"/>
      <c r="F2617" s="11"/>
      <c r="G2617" s="11"/>
      <c r="H2617" s="11"/>
      <c r="I2617" s="10"/>
      <c r="J2617" s="5"/>
      <c r="K2617" s="3"/>
      <c r="L2617" s="13"/>
      <c r="M2617" s="9"/>
      <c r="N2617" s="9"/>
      <c r="O2617" s="13"/>
      <c r="P2617" s="2"/>
      <c r="Q2617" s="2"/>
      <c r="R2617" s="4"/>
      <c r="S2617" s="5"/>
      <c r="T2617" s="7"/>
      <c r="U2617" s="6"/>
      <c r="V2617" s="6"/>
      <c r="W2617" s="6"/>
      <c r="X2617" s="7"/>
      <c r="Y2617" s="1"/>
      <c r="Z2617" s="6"/>
      <c r="AA2617" s="7"/>
      <c r="AB2617" s="7"/>
      <c r="AC2617" s="7"/>
      <c r="AD2617" s="6"/>
      <c r="AE2617" s="8"/>
      <c r="AF2617" s="6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</row>
    <row r="2618" spans="1:212" x14ac:dyDescent="0.2">
      <c r="A2618" s="77"/>
      <c r="B2618" s="19"/>
      <c r="C2618" s="2"/>
      <c r="D2618" s="10"/>
      <c r="E2618" s="11"/>
      <c r="F2618" s="11"/>
      <c r="G2618" s="11"/>
      <c r="H2618" s="11"/>
      <c r="I2618" s="10"/>
      <c r="J2618" s="5"/>
      <c r="K2618" s="3"/>
      <c r="L2618" s="13"/>
      <c r="M2618" s="9"/>
      <c r="N2618" s="9"/>
      <c r="O2618" s="13"/>
      <c r="P2618" s="2"/>
      <c r="Q2618" s="2"/>
      <c r="R2618" s="4"/>
      <c r="S2618" s="5"/>
      <c r="T2618" s="7"/>
      <c r="U2618" s="6"/>
      <c r="V2618" s="6"/>
      <c r="W2618" s="6"/>
      <c r="X2618" s="7"/>
      <c r="Y2618" s="1"/>
      <c r="Z2618" s="6"/>
      <c r="AA2618" s="7"/>
      <c r="AB2618" s="7"/>
      <c r="AC2618" s="7"/>
      <c r="AD2618" s="6"/>
      <c r="AE2618" s="8"/>
      <c r="AF2618" s="6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</row>
    <row r="2619" spans="1:212" x14ac:dyDescent="0.2">
      <c r="A2619" s="77"/>
      <c r="B2619" s="19"/>
      <c r="C2619" s="2"/>
      <c r="D2619" s="10"/>
      <c r="E2619" s="11"/>
      <c r="F2619" s="11"/>
      <c r="G2619" s="11"/>
      <c r="H2619" s="11"/>
      <c r="I2619" s="10"/>
      <c r="J2619" s="5"/>
      <c r="K2619" s="3"/>
      <c r="L2619" s="13"/>
      <c r="M2619" s="9"/>
      <c r="N2619" s="9"/>
      <c r="O2619" s="13"/>
      <c r="P2619" s="2"/>
      <c r="Q2619" s="2"/>
      <c r="R2619" s="4"/>
      <c r="S2619" s="5"/>
      <c r="T2619" s="7"/>
      <c r="U2619" s="6"/>
      <c r="V2619" s="6"/>
      <c r="W2619" s="6"/>
      <c r="X2619" s="7"/>
      <c r="Y2619" s="1"/>
      <c r="Z2619" s="6"/>
      <c r="AA2619" s="7"/>
      <c r="AB2619" s="7"/>
      <c r="AC2619" s="7"/>
      <c r="AD2619" s="6"/>
      <c r="AE2619" s="8"/>
      <c r="AF2619" s="6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</row>
    <row r="2620" spans="1:212" x14ac:dyDescent="0.2">
      <c r="A2620" s="77"/>
      <c r="B2620" s="19"/>
      <c r="C2620" s="2"/>
      <c r="D2620" s="10"/>
      <c r="E2620" s="11"/>
      <c r="F2620" s="11"/>
      <c r="G2620" s="11"/>
      <c r="H2620" s="11"/>
      <c r="I2620" s="10"/>
      <c r="J2620" s="5"/>
      <c r="K2620" s="3"/>
      <c r="L2620" s="13"/>
      <c r="M2620" s="9"/>
      <c r="N2620" s="9"/>
      <c r="O2620" s="13"/>
      <c r="P2620" s="2"/>
      <c r="Q2620" s="2"/>
      <c r="R2620" s="4"/>
      <c r="S2620" s="5"/>
      <c r="T2620" s="7"/>
      <c r="U2620" s="6"/>
      <c r="V2620" s="6"/>
      <c r="W2620" s="6"/>
      <c r="X2620" s="7"/>
      <c r="Y2620" s="1"/>
      <c r="Z2620" s="6"/>
      <c r="AA2620" s="7"/>
      <c r="AB2620" s="7"/>
      <c r="AC2620" s="7"/>
      <c r="AD2620" s="6"/>
      <c r="AE2620" s="8"/>
      <c r="AF2620" s="6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</row>
    <row r="2621" spans="1:212" x14ac:dyDescent="0.2">
      <c r="A2621" s="77"/>
      <c r="B2621" s="19"/>
      <c r="C2621" s="2"/>
      <c r="D2621" s="10"/>
      <c r="E2621" s="11"/>
      <c r="F2621" s="11"/>
      <c r="G2621" s="11"/>
      <c r="H2621" s="11"/>
      <c r="I2621" s="10"/>
      <c r="J2621" s="5"/>
      <c r="K2621" s="3"/>
      <c r="L2621" s="13"/>
      <c r="M2621" s="9"/>
      <c r="N2621" s="9"/>
      <c r="O2621" s="13"/>
      <c r="P2621" s="2"/>
      <c r="Q2621" s="2"/>
      <c r="R2621" s="4"/>
      <c r="S2621" s="5"/>
      <c r="T2621" s="7"/>
      <c r="U2621" s="6"/>
      <c r="V2621" s="6"/>
      <c r="W2621" s="6"/>
      <c r="X2621" s="7"/>
      <c r="Y2621" s="1"/>
      <c r="Z2621" s="6"/>
      <c r="AA2621" s="7"/>
      <c r="AB2621" s="7"/>
      <c r="AC2621" s="7"/>
      <c r="AD2621" s="6"/>
      <c r="AE2621" s="8"/>
      <c r="AF2621" s="6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</row>
    <row r="2622" spans="1:212" x14ac:dyDescent="0.2">
      <c r="A2622" s="77"/>
      <c r="B2622" s="19"/>
      <c r="C2622" s="2"/>
      <c r="D2622" s="10"/>
      <c r="E2622" s="11"/>
      <c r="F2622" s="11"/>
      <c r="G2622" s="11"/>
      <c r="H2622" s="11"/>
      <c r="I2622" s="10"/>
      <c r="J2622" s="5"/>
      <c r="K2622" s="3"/>
      <c r="L2622" s="13"/>
      <c r="M2622" s="9"/>
      <c r="N2622" s="9"/>
      <c r="O2622" s="13"/>
      <c r="P2622" s="2"/>
      <c r="Q2622" s="2"/>
      <c r="R2622" s="4"/>
      <c r="S2622" s="5"/>
      <c r="T2622" s="7"/>
      <c r="U2622" s="6"/>
      <c r="V2622" s="6"/>
      <c r="W2622" s="6"/>
      <c r="X2622" s="7"/>
      <c r="Y2622" s="1"/>
      <c r="Z2622" s="6"/>
      <c r="AA2622" s="7"/>
      <c r="AB2622" s="7"/>
      <c r="AC2622" s="7"/>
      <c r="AD2622" s="6"/>
      <c r="AE2622" s="8"/>
      <c r="AF2622" s="6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</row>
    <row r="2623" spans="1:212" x14ac:dyDescent="0.2">
      <c r="A2623" s="77"/>
      <c r="B2623" s="19"/>
      <c r="C2623" s="2"/>
      <c r="D2623" s="10"/>
      <c r="E2623" s="11"/>
      <c r="F2623" s="11"/>
      <c r="G2623" s="11"/>
      <c r="H2623" s="11"/>
      <c r="I2623" s="10"/>
      <c r="J2623" s="5"/>
      <c r="K2623" s="3"/>
      <c r="L2623" s="13"/>
      <c r="M2623" s="9"/>
      <c r="N2623" s="9"/>
      <c r="O2623" s="13"/>
      <c r="P2623" s="2"/>
      <c r="Q2623" s="2"/>
      <c r="R2623" s="4"/>
      <c r="S2623" s="5"/>
      <c r="T2623" s="7"/>
      <c r="U2623" s="6"/>
      <c r="V2623" s="6"/>
      <c r="W2623" s="6"/>
      <c r="X2623" s="7"/>
      <c r="Y2623" s="1"/>
      <c r="Z2623" s="6"/>
      <c r="AA2623" s="7"/>
      <c r="AB2623" s="7"/>
      <c r="AC2623" s="7"/>
      <c r="AD2623" s="6"/>
      <c r="AE2623" s="8"/>
      <c r="AF2623" s="6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</row>
    <row r="2624" spans="1:212" x14ac:dyDescent="0.2">
      <c r="A2624" s="77"/>
      <c r="B2624" s="19"/>
      <c r="C2624" s="2"/>
      <c r="D2624" s="10"/>
      <c r="E2624" s="11"/>
      <c r="F2624" s="11"/>
      <c r="G2624" s="11"/>
      <c r="H2624" s="11"/>
      <c r="I2624" s="10"/>
      <c r="J2624" s="5"/>
      <c r="K2624" s="3"/>
      <c r="L2624" s="13"/>
      <c r="M2624" s="9"/>
      <c r="N2624" s="9"/>
      <c r="O2624" s="13"/>
      <c r="P2624" s="2"/>
      <c r="Q2624" s="2"/>
      <c r="R2624" s="4"/>
      <c r="S2624" s="5"/>
      <c r="T2624" s="7"/>
      <c r="U2624" s="6"/>
      <c r="V2624" s="6"/>
      <c r="W2624" s="6"/>
      <c r="X2624" s="7"/>
      <c r="Y2624" s="1"/>
      <c r="Z2624" s="6"/>
      <c r="AA2624" s="7"/>
      <c r="AB2624" s="7"/>
      <c r="AC2624" s="7"/>
      <c r="AD2624" s="6"/>
      <c r="AE2624" s="8"/>
      <c r="AF2624" s="6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  <c r="HA2624" s="1"/>
      <c r="HB2624" s="1"/>
      <c r="HC2624" s="1"/>
      <c r="HD2624" s="1"/>
    </row>
    <row r="2625" spans="1:212" x14ac:dyDescent="0.2">
      <c r="A2625" s="77"/>
      <c r="B2625" s="19"/>
      <c r="C2625" s="2"/>
      <c r="D2625" s="10"/>
      <c r="E2625" s="11"/>
      <c r="F2625" s="11"/>
      <c r="G2625" s="11"/>
      <c r="H2625" s="11"/>
      <c r="I2625" s="10"/>
      <c r="J2625" s="5"/>
      <c r="K2625" s="3"/>
      <c r="L2625" s="13"/>
      <c r="M2625" s="9"/>
      <c r="N2625" s="9"/>
      <c r="O2625" s="13"/>
      <c r="P2625" s="2"/>
      <c r="Q2625" s="2"/>
      <c r="R2625" s="4"/>
      <c r="S2625" s="5"/>
      <c r="T2625" s="7"/>
      <c r="U2625" s="6"/>
      <c r="V2625" s="6"/>
      <c r="W2625" s="6"/>
      <c r="X2625" s="7"/>
      <c r="Y2625" s="1"/>
      <c r="Z2625" s="6"/>
      <c r="AA2625" s="7"/>
      <c r="AB2625" s="7"/>
      <c r="AC2625" s="7"/>
      <c r="AD2625" s="6"/>
      <c r="AE2625" s="8"/>
      <c r="AF2625" s="6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</row>
    <row r="2626" spans="1:212" x14ac:dyDescent="0.2">
      <c r="A2626" s="77"/>
      <c r="B2626" s="19"/>
      <c r="C2626" s="2"/>
      <c r="D2626" s="10"/>
      <c r="E2626" s="11"/>
      <c r="F2626" s="11"/>
      <c r="G2626" s="11"/>
      <c r="H2626" s="11"/>
      <c r="I2626" s="10"/>
      <c r="J2626" s="5"/>
      <c r="K2626" s="3"/>
      <c r="L2626" s="13"/>
      <c r="M2626" s="9"/>
      <c r="N2626" s="9"/>
      <c r="O2626" s="13"/>
      <c r="P2626" s="2"/>
      <c r="Q2626" s="2"/>
      <c r="R2626" s="4"/>
      <c r="S2626" s="5"/>
      <c r="T2626" s="7"/>
      <c r="U2626" s="6"/>
      <c r="V2626" s="6"/>
      <c r="W2626" s="6"/>
      <c r="X2626" s="7"/>
      <c r="Y2626" s="1"/>
      <c r="Z2626" s="6"/>
      <c r="AA2626" s="7"/>
      <c r="AB2626" s="7"/>
      <c r="AC2626" s="7"/>
      <c r="AD2626" s="6"/>
      <c r="AE2626" s="8"/>
      <c r="AF2626" s="6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</row>
    <row r="2627" spans="1:212" x14ac:dyDescent="0.2">
      <c r="A2627" s="77"/>
      <c r="B2627" s="19"/>
      <c r="C2627" s="2"/>
      <c r="D2627" s="10"/>
      <c r="E2627" s="11"/>
      <c r="F2627" s="11"/>
      <c r="G2627" s="11"/>
      <c r="H2627" s="11"/>
      <c r="I2627" s="10"/>
      <c r="J2627" s="5"/>
      <c r="K2627" s="3"/>
      <c r="L2627" s="13"/>
      <c r="M2627" s="9"/>
      <c r="N2627" s="9"/>
      <c r="O2627" s="13"/>
      <c r="P2627" s="2"/>
      <c r="Q2627" s="2"/>
      <c r="R2627" s="4"/>
      <c r="S2627" s="5"/>
      <c r="T2627" s="7"/>
      <c r="U2627" s="6"/>
      <c r="V2627" s="6"/>
      <c r="W2627" s="6"/>
      <c r="X2627" s="7"/>
      <c r="Y2627" s="1"/>
      <c r="Z2627" s="6"/>
      <c r="AA2627" s="7"/>
      <c r="AB2627" s="7"/>
      <c r="AC2627" s="7"/>
      <c r="AD2627" s="6"/>
      <c r="AE2627" s="8"/>
      <c r="AF2627" s="6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</row>
    <row r="2628" spans="1:212" x14ac:dyDescent="0.2">
      <c r="A2628" s="77"/>
      <c r="B2628" s="19"/>
      <c r="C2628" s="2"/>
      <c r="D2628" s="10"/>
      <c r="E2628" s="11"/>
      <c r="F2628" s="11"/>
      <c r="G2628" s="11"/>
      <c r="H2628" s="11"/>
      <c r="I2628" s="10"/>
      <c r="J2628" s="5"/>
      <c r="K2628" s="3"/>
      <c r="L2628" s="13"/>
      <c r="M2628" s="9"/>
      <c r="N2628" s="9"/>
      <c r="O2628" s="13"/>
      <c r="P2628" s="2"/>
      <c r="Q2628" s="2"/>
      <c r="R2628" s="4"/>
      <c r="S2628" s="5"/>
      <c r="T2628" s="7"/>
      <c r="U2628" s="6"/>
      <c r="V2628" s="6"/>
      <c r="W2628" s="6"/>
      <c r="X2628" s="7"/>
      <c r="Y2628" s="1"/>
      <c r="Z2628" s="6"/>
      <c r="AA2628" s="7"/>
      <c r="AB2628" s="7"/>
      <c r="AC2628" s="7"/>
      <c r="AD2628" s="6"/>
      <c r="AE2628" s="8"/>
      <c r="AF2628" s="6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</row>
    <row r="2629" spans="1:212" x14ac:dyDescent="0.2">
      <c r="A2629" s="77"/>
      <c r="B2629" s="19"/>
      <c r="C2629" s="2"/>
      <c r="D2629" s="10"/>
      <c r="E2629" s="11"/>
      <c r="F2629" s="11"/>
      <c r="G2629" s="11"/>
      <c r="H2629" s="11"/>
      <c r="I2629" s="10"/>
      <c r="J2629" s="5"/>
      <c r="K2629" s="3"/>
      <c r="L2629" s="13"/>
      <c r="M2629" s="9"/>
      <c r="N2629" s="9"/>
      <c r="O2629" s="13"/>
      <c r="P2629" s="2"/>
      <c r="Q2629" s="2"/>
      <c r="R2629" s="4"/>
      <c r="S2629" s="5"/>
      <c r="T2629" s="7"/>
      <c r="U2629" s="6"/>
      <c r="V2629" s="6"/>
      <c r="W2629" s="6"/>
      <c r="X2629" s="7"/>
      <c r="Y2629" s="1"/>
      <c r="Z2629" s="6"/>
      <c r="AA2629" s="7"/>
      <c r="AB2629" s="7"/>
      <c r="AC2629" s="7"/>
      <c r="AD2629" s="6"/>
      <c r="AE2629" s="8"/>
      <c r="AF2629" s="6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</row>
    <row r="2630" spans="1:212" x14ac:dyDescent="0.2">
      <c r="A2630" s="77"/>
      <c r="B2630" s="19"/>
      <c r="C2630" s="2"/>
      <c r="D2630" s="10"/>
      <c r="E2630" s="11"/>
      <c r="F2630" s="11"/>
      <c r="G2630" s="11"/>
      <c r="H2630" s="11"/>
      <c r="I2630" s="10"/>
      <c r="J2630" s="5"/>
      <c r="K2630" s="3"/>
      <c r="L2630" s="13"/>
      <c r="M2630" s="9"/>
      <c r="N2630" s="9"/>
      <c r="O2630" s="13"/>
      <c r="P2630" s="2"/>
      <c r="Q2630" s="2"/>
      <c r="R2630" s="4"/>
      <c r="S2630" s="5"/>
      <c r="T2630" s="7"/>
      <c r="U2630" s="6"/>
      <c r="V2630" s="6"/>
      <c r="W2630" s="6"/>
      <c r="X2630" s="7"/>
      <c r="Y2630" s="1"/>
      <c r="Z2630" s="6"/>
      <c r="AA2630" s="7"/>
      <c r="AB2630" s="7"/>
      <c r="AC2630" s="7"/>
      <c r="AD2630" s="6"/>
      <c r="AE2630" s="8"/>
      <c r="AF2630" s="6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</row>
    <row r="2631" spans="1:212" x14ac:dyDescent="0.2">
      <c r="A2631" s="77"/>
      <c r="B2631" s="19"/>
      <c r="C2631" s="2"/>
      <c r="D2631" s="10"/>
      <c r="E2631" s="11"/>
      <c r="F2631" s="11"/>
      <c r="G2631" s="11"/>
      <c r="H2631" s="11"/>
      <c r="I2631" s="10"/>
      <c r="J2631" s="5"/>
      <c r="K2631" s="3"/>
      <c r="L2631" s="13"/>
      <c r="M2631" s="9"/>
      <c r="N2631" s="9"/>
      <c r="O2631" s="13"/>
      <c r="P2631" s="2"/>
      <c r="Q2631" s="2"/>
      <c r="R2631" s="4"/>
      <c r="S2631" s="5"/>
      <c r="T2631" s="7"/>
      <c r="U2631" s="6"/>
      <c r="V2631" s="6"/>
      <c r="W2631" s="6"/>
      <c r="X2631" s="7"/>
      <c r="Y2631" s="1"/>
      <c r="Z2631" s="6"/>
      <c r="AA2631" s="7"/>
      <c r="AB2631" s="7"/>
      <c r="AC2631" s="7"/>
      <c r="AD2631" s="6"/>
      <c r="AE2631" s="8"/>
      <c r="AF2631" s="6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</row>
    <row r="2632" spans="1:212" x14ac:dyDescent="0.2">
      <c r="A2632" s="77"/>
      <c r="B2632" s="19"/>
      <c r="C2632" s="2"/>
      <c r="D2632" s="10"/>
      <c r="E2632" s="11"/>
      <c r="F2632" s="11"/>
      <c r="G2632" s="11"/>
      <c r="H2632" s="11"/>
      <c r="I2632" s="10"/>
      <c r="J2632" s="5"/>
      <c r="K2632" s="3"/>
      <c r="L2632" s="13"/>
      <c r="M2632" s="9"/>
      <c r="N2632" s="9"/>
      <c r="O2632" s="13"/>
      <c r="P2632" s="2"/>
      <c r="Q2632" s="2"/>
      <c r="R2632" s="4"/>
      <c r="S2632" s="5"/>
      <c r="T2632" s="7"/>
      <c r="U2632" s="6"/>
      <c r="V2632" s="6"/>
      <c r="W2632" s="6"/>
      <c r="X2632" s="7"/>
      <c r="Y2632" s="1"/>
      <c r="Z2632" s="6"/>
      <c r="AA2632" s="7"/>
      <c r="AB2632" s="7"/>
      <c r="AC2632" s="7"/>
      <c r="AD2632" s="6"/>
      <c r="AE2632" s="8"/>
      <c r="AF2632" s="6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</row>
    <row r="2633" spans="1:212" x14ac:dyDescent="0.2">
      <c r="A2633" s="77"/>
      <c r="B2633" s="19"/>
      <c r="C2633" s="2"/>
      <c r="D2633" s="10"/>
      <c r="E2633" s="11"/>
      <c r="F2633" s="11"/>
      <c r="G2633" s="11"/>
      <c r="H2633" s="11"/>
      <c r="I2633" s="10"/>
      <c r="J2633" s="5"/>
      <c r="K2633" s="3"/>
      <c r="L2633" s="13"/>
      <c r="M2633" s="9"/>
      <c r="N2633" s="9"/>
      <c r="O2633" s="13"/>
      <c r="P2633" s="2"/>
      <c r="Q2633" s="2"/>
      <c r="R2633" s="4"/>
      <c r="S2633" s="5"/>
      <c r="T2633" s="7"/>
      <c r="U2633" s="6"/>
      <c r="V2633" s="6"/>
      <c r="W2633" s="6"/>
      <c r="X2633" s="7"/>
      <c r="Y2633" s="1"/>
      <c r="Z2633" s="6"/>
      <c r="AA2633" s="7"/>
      <c r="AB2633" s="7"/>
      <c r="AC2633" s="7"/>
      <c r="AD2633" s="6"/>
      <c r="AE2633" s="8"/>
      <c r="AF2633" s="6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</row>
    <row r="2634" spans="1:212" x14ac:dyDescent="0.2">
      <c r="A2634" s="77"/>
      <c r="B2634" s="19"/>
      <c r="C2634" s="2"/>
      <c r="D2634" s="10"/>
      <c r="E2634" s="11"/>
      <c r="F2634" s="11"/>
      <c r="G2634" s="11"/>
      <c r="H2634" s="11"/>
      <c r="I2634" s="10"/>
      <c r="J2634" s="5"/>
      <c r="K2634" s="3"/>
      <c r="L2634" s="13"/>
      <c r="M2634" s="9"/>
      <c r="N2634" s="9"/>
      <c r="O2634" s="13"/>
      <c r="P2634" s="2"/>
      <c r="Q2634" s="2"/>
      <c r="R2634" s="4"/>
      <c r="S2634" s="5"/>
      <c r="T2634" s="7"/>
      <c r="U2634" s="6"/>
      <c r="V2634" s="6"/>
      <c r="W2634" s="6"/>
      <c r="X2634" s="7"/>
      <c r="Y2634" s="1"/>
      <c r="Z2634" s="6"/>
      <c r="AA2634" s="7"/>
      <c r="AB2634" s="7"/>
      <c r="AC2634" s="7"/>
      <c r="AD2634" s="6"/>
      <c r="AE2634" s="8"/>
      <c r="AF2634" s="6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</row>
    <row r="2635" spans="1:212" x14ac:dyDescent="0.2">
      <c r="A2635" s="77"/>
      <c r="B2635" s="19"/>
      <c r="C2635" s="2"/>
      <c r="D2635" s="10"/>
      <c r="E2635" s="11"/>
      <c r="F2635" s="11"/>
      <c r="G2635" s="11"/>
      <c r="H2635" s="11"/>
      <c r="I2635" s="10"/>
      <c r="J2635" s="5"/>
      <c r="K2635" s="3"/>
      <c r="L2635" s="13"/>
      <c r="M2635" s="9"/>
      <c r="N2635" s="9"/>
      <c r="O2635" s="13"/>
      <c r="P2635" s="2"/>
      <c r="Q2635" s="2"/>
      <c r="R2635" s="4"/>
      <c r="S2635" s="5"/>
      <c r="T2635" s="7"/>
      <c r="U2635" s="6"/>
      <c r="V2635" s="6"/>
      <c r="W2635" s="6"/>
      <c r="X2635" s="7"/>
      <c r="Y2635" s="1"/>
      <c r="Z2635" s="6"/>
      <c r="AA2635" s="7"/>
      <c r="AB2635" s="7"/>
      <c r="AC2635" s="7"/>
      <c r="AD2635" s="6"/>
      <c r="AE2635" s="8"/>
      <c r="AF2635" s="6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</row>
    <row r="2636" spans="1:212" x14ac:dyDescent="0.2">
      <c r="A2636" s="77"/>
      <c r="B2636" s="19"/>
      <c r="C2636" s="2"/>
      <c r="D2636" s="10"/>
      <c r="E2636" s="11"/>
      <c r="F2636" s="11"/>
      <c r="G2636" s="11"/>
      <c r="H2636" s="11"/>
      <c r="I2636" s="10"/>
      <c r="J2636" s="5"/>
      <c r="K2636" s="3"/>
      <c r="L2636" s="13"/>
      <c r="M2636" s="9"/>
      <c r="N2636" s="9"/>
      <c r="O2636" s="13"/>
      <c r="P2636" s="2"/>
      <c r="Q2636" s="2"/>
      <c r="R2636" s="4"/>
      <c r="S2636" s="5"/>
      <c r="T2636" s="7"/>
      <c r="U2636" s="6"/>
      <c r="V2636" s="6"/>
      <c r="W2636" s="6"/>
      <c r="X2636" s="7"/>
      <c r="Y2636" s="1"/>
      <c r="Z2636" s="6"/>
      <c r="AA2636" s="7"/>
      <c r="AB2636" s="7"/>
      <c r="AC2636" s="7"/>
      <c r="AD2636" s="6"/>
      <c r="AE2636" s="8"/>
      <c r="AF2636" s="6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  <c r="HA2636" s="1"/>
      <c r="HB2636" s="1"/>
      <c r="HC2636" s="1"/>
      <c r="HD2636" s="1"/>
    </row>
    <row r="2637" spans="1:212" x14ac:dyDescent="0.2">
      <c r="A2637" s="77"/>
      <c r="B2637" s="19"/>
      <c r="C2637" s="2"/>
      <c r="D2637" s="10"/>
      <c r="E2637" s="11"/>
      <c r="F2637" s="11"/>
      <c r="G2637" s="11"/>
      <c r="H2637" s="11"/>
      <c r="I2637" s="10"/>
      <c r="J2637" s="5"/>
      <c r="K2637" s="3"/>
      <c r="L2637" s="13"/>
      <c r="M2637" s="9"/>
      <c r="N2637" s="9"/>
      <c r="O2637" s="13"/>
      <c r="P2637" s="2"/>
      <c r="Q2637" s="2"/>
      <c r="R2637" s="4"/>
      <c r="S2637" s="5"/>
      <c r="T2637" s="7"/>
      <c r="U2637" s="6"/>
      <c r="V2637" s="6"/>
      <c r="W2637" s="6"/>
      <c r="X2637" s="7"/>
      <c r="Y2637" s="1"/>
      <c r="Z2637" s="6"/>
      <c r="AA2637" s="7"/>
      <c r="AB2637" s="7"/>
      <c r="AC2637" s="7"/>
      <c r="AD2637" s="6"/>
      <c r="AE2637" s="8"/>
      <c r="AF2637" s="6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</row>
    <row r="2638" spans="1:212" x14ac:dyDescent="0.2">
      <c r="A2638" s="77"/>
      <c r="B2638" s="19"/>
      <c r="C2638" s="2"/>
      <c r="D2638" s="10"/>
      <c r="E2638" s="11"/>
      <c r="F2638" s="11"/>
      <c r="G2638" s="11"/>
      <c r="H2638" s="11"/>
      <c r="I2638" s="10"/>
      <c r="J2638" s="5"/>
      <c r="K2638" s="3"/>
      <c r="L2638" s="13"/>
      <c r="M2638" s="9"/>
      <c r="N2638" s="9"/>
      <c r="O2638" s="13"/>
      <c r="P2638" s="2"/>
      <c r="Q2638" s="2"/>
      <c r="R2638" s="4"/>
      <c r="S2638" s="5"/>
      <c r="T2638" s="7"/>
      <c r="U2638" s="6"/>
      <c r="V2638" s="6"/>
      <c r="W2638" s="6"/>
      <c r="X2638" s="7"/>
      <c r="Y2638" s="1"/>
      <c r="Z2638" s="6"/>
      <c r="AA2638" s="7"/>
      <c r="AB2638" s="7"/>
      <c r="AC2638" s="7"/>
      <c r="AD2638" s="6"/>
      <c r="AE2638" s="8"/>
      <c r="AF2638" s="6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</row>
    <row r="2639" spans="1:212" x14ac:dyDescent="0.2">
      <c r="A2639" s="77"/>
      <c r="B2639" s="19"/>
      <c r="C2639" s="2"/>
      <c r="D2639" s="10"/>
      <c r="E2639" s="11"/>
      <c r="F2639" s="11"/>
      <c r="G2639" s="11"/>
      <c r="H2639" s="11"/>
      <c r="I2639" s="10"/>
      <c r="J2639" s="5"/>
      <c r="K2639" s="3"/>
      <c r="L2639" s="13"/>
      <c r="M2639" s="9"/>
      <c r="N2639" s="9"/>
      <c r="O2639" s="13"/>
      <c r="P2639" s="2"/>
      <c r="Q2639" s="2"/>
      <c r="R2639" s="4"/>
      <c r="S2639" s="5"/>
      <c r="T2639" s="7"/>
      <c r="U2639" s="6"/>
      <c r="V2639" s="6"/>
      <c r="W2639" s="6"/>
      <c r="X2639" s="7"/>
      <c r="Y2639" s="1"/>
      <c r="Z2639" s="6"/>
      <c r="AA2639" s="7"/>
      <c r="AB2639" s="7"/>
      <c r="AC2639" s="7"/>
      <c r="AD2639" s="6"/>
      <c r="AE2639" s="8"/>
      <c r="AF2639" s="6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</row>
    <row r="2640" spans="1:212" x14ac:dyDescent="0.2">
      <c r="A2640" s="77"/>
      <c r="B2640" s="19"/>
      <c r="C2640" s="2"/>
      <c r="D2640" s="10"/>
      <c r="E2640" s="11"/>
      <c r="F2640" s="11"/>
      <c r="G2640" s="11"/>
      <c r="H2640" s="11"/>
      <c r="I2640" s="10"/>
      <c r="J2640" s="5"/>
      <c r="K2640" s="3"/>
      <c r="L2640" s="13"/>
      <c r="M2640" s="9"/>
      <c r="N2640" s="9"/>
      <c r="O2640" s="13"/>
      <c r="P2640" s="2"/>
      <c r="Q2640" s="2"/>
      <c r="R2640" s="4"/>
      <c r="S2640" s="5"/>
      <c r="T2640" s="7"/>
      <c r="U2640" s="6"/>
      <c r="V2640" s="6"/>
      <c r="W2640" s="6"/>
      <c r="X2640" s="7"/>
      <c r="Y2640" s="1"/>
      <c r="Z2640" s="6"/>
      <c r="AA2640" s="7"/>
      <c r="AB2640" s="7"/>
      <c r="AC2640" s="7"/>
      <c r="AD2640" s="6"/>
      <c r="AE2640" s="8"/>
      <c r="AF2640" s="6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</row>
    <row r="2641" spans="1:212" x14ac:dyDescent="0.2">
      <c r="A2641" s="77"/>
      <c r="B2641" s="19"/>
      <c r="C2641" s="2"/>
      <c r="D2641" s="10"/>
      <c r="E2641" s="11"/>
      <c r="F2641" s="11"/>
      <c r="G2641" s="11"/>
      <c r="H2641" s="11"/>
      <c r="I2641" s="10"/>
      <c r="J2641" s="5"/>
      <c r="K2641" s="3"/>
      <c r="L2641" s="13"/>
      <c r="M2641" s="9"/>
      <c r="N2641" s="9"/>
      <c r="O2641" s="13"/>
      <c r="P2641" s="2"/>
      <c r="Q2641" s="2"/>
      <c r="R2641" s="4"/>
      <c r="S2641" s="5"/>
      <c r="T2641" s="7"/>
      <c r="U2641" s="6"/>
      <c r="V2641" s="6"/>
      <c r="W2641" s="6"/>
      <c r="X2641" s="7"/>
      <c r="Y2641" s="1"/>
      <c r="Z2641" s="6"/>
      <c r="AA2641" s="7"/>
      <c r="AB2641" s="7"/>
      <c r="AC2641" s="7"/>
      <c r="AD2641" s="6"/>
      <c r="AE2641" s="8"/>
      <c r="AF2641" s="6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</row>
    <row r="2642" spans="1:212" x14ac:dyDescent="0.2">
      <c r="A2642" s="77"/>
      <c r="B2642" s="19"/>
      <c r="C2642" s="2"/>
      <c r="D2642" s="10"/>
      <c r="E2642" s="11"/>
      <c r="F2642" s="11"/>
      <c r="G2642" s="11"/>
      <c r="H2642" s="11"/>
      <c r="I2642" s="10"/>
      <c r="J2642" s="5"/>
      <c r="K2642" s="3"/>
      <c r="L2642" s="13"/>
      <c r="M2642" s="9"/>
      <c r="N2642" s="9"/>
      <c r="O2642" s="13"/>
      <c r="P2642" s="2"/>
      <c r="Q2642" s="2"/>
      <c r="R2642" s="4"/>
      <c r="S2642" s="5"/>
      <c r="T2642" s="7"/>
      <c r="U2642" s="6"/>
      <c r="V2642" s="6"/>
      <c r="W2642" s="6"/>
      <c r="X2642" s="7"/>
      <c r="Y2642" s="1"/>
      <c r="Z2642" s="6"/>
      <c r="AA2642" s="7"/>
      <c r="AB2642" s="7"/>
      <c r="AC2642" s="7"/>
      <c r="AD2642" s="6"/>
      <c r="AE2642" s="8"/>
      <c r="AF2642" s="6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</row>
    <row r="2643" spans="1:212" x14ac:dyDescent="0.2">
      <c r="A2643" s="77"/>
      <c r="B2643" s="19"/>
      <c r="C2643" s="2"/>
      <c r="D2643" s="10"/>
      <c r="E2643" s="11"/>
      <c r="F2643" s="11"/>
      <c r="G2643" s="11"/>
      <c r="H2643" s="11"/>
      <c r="I2643" s="10"/>
      <c r="J2643" s="5"/>
      <c r="K2643" s="3"/>
      <c r="L2643" s="13"/>
      <c r="M2643" s="9"/>
      <c r="N2643" s="9"/>
      <c r="O2643" s="13"/>
      <c r="P2643" s="2"/>
      <c r="Q2643" s="2"/>
      <c r="R2643" s="4"/>
      <c r="S2643" s="5"/>
      <c r="T2643" s="7"/>
      <c r="U2643" s="6"/>
      <c r="V2643" s="6"/>
      <c r="W2643" s="6"/>
      <c r="X2643" s="7"/>
      <c r="Y2643" s="1"/>
      <c r="Z2643" s="6"/>
      <c r="AA2643" s="7"/>
      <c r="AB2643" s="7"/>
      <c r="AC2643" s="7"/>
      <c r="AD2643" s="6"/>
      <c r="AE2643" s="8"/>
      <c r="AF2643" s="6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</row>
    <row r="2644" spans="1:212" x14ac:dyDescent="0.2">
      <c r="A2644" s="77"/>
      <c r="B2644" s="19"/>
      <c r="C2644" s="2"/>
      <c r="D2644" s="10"/>
      <c r="E2644" s="11"/>
      <c r="F2644" s="11"/>
      <c r="G2644" s="11"/>
      <c r="H2644" s="11"/>
      <c r="I2644" s="10"/>
      <c r="J2644" s="5"/>
      <c r="K2644" s="3"/>
      <c r="L2644" s="13"/>
      <c r="M2644" s="9"/>
      <c r="N2644" s="9"/>
      <c r="O2644" s="13"/>
      <c r="P2644" s="2"/>
      <c r="Q2644" s="2"/>
      <c r="R2644" s="4"/>
      <c r="S2644" s="5"/>
      <c r="T2644" s="7"/>
      <c r="U2644" s="6"/>
      <c r="V2644" s="6"/>
      <c r="W2644" s="6"/>
      <c r="X2644" s="7"/>
      <c r="Y2644" s="1"/>
      <c r="Z2644" s="6"/>
      <c r="AA2644" s="7"/>
      <c r="AB2644" s="7"/>
      <c r="AC2644" s="7"/>
      <c r="AD2644" s="6"/>
      <c r="AE2644" s="8"/>
      <c r="AF2644" s="6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</row>
    <row r="2645" spans="1:212" x14ac:dyDescent="0.2">
      <c r="A2645" s="77"/>
      <c r="B2645" s="19"/>
      <c r="C2645" s="2"/>
      <c r="D2645" s="10"/>
      <c r="E2645" s="11"/>
      <c r="F2645" s="11"/>
      <c r="G2645" s="11"/>
      <c r="H2645" s="11"/>
      <c r="I2645" s="10"/>
      <c r="J2645" s="5"/>
      <c r="K2645" s="3"/>
      <c r="L2645" s="13"/>
      <c r="M2645" s="9"/>
      <c r="N2645" s="9"/>
      <c r="O2645" s="13"/>
      <c r="P2645" s="2"/>
      <c r="Q2645" s="2"/>
      <c r="R2645" s="4"/>
      <c r="S2645" s="5"/>
      <c r="T2645" s="7"/>
      <c r="U2645" s="6"/>
      <c r="V2645" s="6"/>
      <c r="W2645" s="6"/>
      <c r="X2645" s="7"/>
      <c r="Y2645" s="1"/>
      <c r="Z2645" s="6"/>
      <c r="AA2645" s="7"/>
      <c r="AB2645" s="7"/>
      <c r="AC2645" s="7"/>
      <c r="AD2645" s="6"/>
      <c r="AE2645" s="8"/>
      <c r="AF2645" s="6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</row>
    <row r="2646" spans="1:212" x14ac:dyDescent="0.2">
      <c r="A2646" s="77"/>
      <c r="B2646" s="19"/>
      <c r="C2646" s="2"/>
      <c r="D2646" s="10"/>
      <c r="E2646" s="11"/>
      <c r="F2646" s="11"/>
      <c r="G2646" s="11"/>
      <c r="H2646" s="11"/>
      <c r="I2646" s="10"/>
      <c r="J2646" s="5"/>
      <c r="K2646" s="3"/>
      <c r="L2646" s="13"/>
      <c r="M2646" s="9"/>
      <c r="N2646" s="9"/>
      <c r="O2646" s="13"/>
      <c r="P2646" s="2"/>
      <c r="Q2646" s="2"/>
      <c r="R2646" s="4"/>
      <c r="S2646" s="5"/>
      <c r="T2646" s="7"/>
      <c r="U2646" s="6"/>
      <c r="V2646" s="6"/>
      <c r="W2646" s="6"/>
      <c r="X2646" s="7"/>
      <c r="Y2646" s="1"/>
      <c r="Z2646" s="6"/>
      <c r="AA2646" s="7"/>
      <c r="AB2646" s="7"/>
      <c r="AC2646" s="7"/>
      <c r="AD2646" s="6"/>
      <c r="AE2646" s="8"/>
      <c r="AF2646" s="6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</row>
    <row r="2647" spans="1:212" x14ac:dyDescent="0.2">
      <c r="A2647" s="77"/>
      <c r="B2647" s="19"/>
      <c r="C2647" s="2"/>
      <c r="D2647" s="10"/>
      <c r="E2647" s="11"/>
      <c r="F2647" s="11"/>
      <c r="G2647" s="11"/>
      <c r="H2647" s="11"/>
      <c r="I2647" s="10"/>
      <c r="J2647" s="5"/>
      <c r="K2647" s="3"/>
      <c r="L2647" s="13"/>
      <c r="M2647" s="9"/>
      <c r="N2647" s="9"/>
      <c r="O2647" s="13"/>
      <c r="P2647" s="2"/>
      <c r="Q2647" s="2"/>
      <c r="R2647" s="4"/>
      <c r="S2647" s="5"/>
      <c r="T2647" s="7"/>
      <c r="U2647" s="6"/>
      <c r="V2647" s="6"/>
      <c r="W2647" s="6"/>
      <c r="X2647" s="7"/>
      <c r="Y2647" s="1"/>
      <c r="Z2647" s="6"/>
      <c r="AA2647" s="7"/>
      <c r="AB2647" s="7"/>
      <c r="AC2647" s="7"/>
      <c r="AD2647" s="6"/>
      <c r="AE2647" s="8"/>
      <c r="AF2647" s="6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</row>
    <row r="2648" spans="1:212" x14ac:dyDescent="0.2">
      <c r="A2648" s="77"/>
      <c r="B2648" s="19"/>
      <c r="C2648" s="2"/>
      <c r="D2648" s="10"/>
      <c r="E2648" s="11"/>
      <c r="F2648" s="11"/>
      <c r="G2648" s="11"/>
      <c r="H2648" s="11"/>
      <c r="I2648" s="10"/>
      <c r="J2648" s="5"/>
      <c r="K2648" s="3"/>
      <c r="L2648" s="13"/>
      <c r="M2648" s="9"/>
      <c r="N2648" s="9"/>
      <c r="O2648" s="13"/>
      <c r="P2648" s="2"/>
      <c r="Q2648" s="2"/>
      <c r="R2648" s="4"/>
      <c r="S2648" s="5"/>
      <c r="T2648" s="7"/>
      <c r="U2648" s="6"/>
      <c r="V2648" s="6"/>
      <c r="W2648" s="6"/>
      <c r="X2648" s="7"/>
      <c r="Y2648" s="1"/>
      <c r="Z2648" s="6"/>
      <c r="AA2648" s="7"/>
      <c r="AB2648" s="7"/>
      <c r="AC2648" s="7"/>
      <c r="AD2648" s="6"/>
      <c r="AE2648" s="8"/>
      <c r="AF2648" s="6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</row>
    <row r="2649" spans="1:212" x14ac:dyDescent="0.2">
      <c r="A2649" s="77"/>
      <c r="B2649" s="19"/>
      <c r="C2649" s="2"/>
      <c r="D2649" s="10"/>
      <c r="E2649" s="11"/>
      <c r="F2649" s="11"/>
      <c r="G2649" s="11"/>
      <c r="H2649" s="11"/>
      <c r="I2649" s="10"/>
      <c r="J2649" s="5"/>
      <c r="K2649" s="3"/>
      <c r="L2649" s="13"/>
      <c r="M2649" s="9"/>
      <c r="N2649" s="9"/>
      <c r="O2649" s="13"/>
      <c r="P2649" s="2"/>
      <c r="Q2649" s="2"/>
      <c r="R2649" s="4"/>
      <c r="S2649" s="5"/>
      <c r="T2649" s="7"/>
      <c r="U2649" s="6"/>
      <c r="V2649" s="6"/>
      <c r="W2649" s="6"/>
      <c r="X2649" s="7"/>
      <c r="Y2649" s="1"/>
      <c r="Z2649" s="6"/>
      <c r="AA2649" s="7"/>
      <c r="AB2649" s="7"/>
      <c r="AC2649" s="7"/>
      <c r="AD2649" s="6"/>
      <c r="AE2649" s="8"/>
      <c r="AF2649" s="6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</row>
    <row r="2650" spans="1:212" x14ac:dyDescent="0.2">
      <c r="A2650" s="77"/>
      <c r="B2650" s="19"/>
      <c r="C2650" s="2"/>
      <c r="D2650" s="10"/>
      <c r="E2650" s="11"/>
      <c r="F2650" s="11"/>
      <c r="G2650" s="11"/>
      <c r="H2650" s="11"/>
      <c r="I2650" s="10"/>
      <c r="J2650" s="5"/>
      <c r="K2650" s="3"/>
      <c r="L2650" s="13"/>
      <c r="M2650" s="9"/>
      <c r="N2650" s="9"/>
      <c r="O2650" s="13"/>
      <c r="P2650" s="2"/>
      <c r="Q2650" s="2"/>
      <c r="R2650" s="4"/>
      <c r="S2650" s="5"/>
      <c r="T2650" s="7"/>
      <c r="U2650" s="6"/>
      <c r="V2650" s="6"/>
      <c r="W2650" s="6"/>
      <c r="X2650" s="7"/>
      <c r="Y2650" s="1"/>
      <c r="Z2650" s="6"/>
      <c r="AA2650" s="7"/>
      <c r="AB2650" s="7"/>
      <c r="AC2650" s="7"/>
      <c r="AD2650" s="6"/>
      <c r="AE2650" s="8"/>
      <c r="AF2650" s="6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</row>
    <row r="2651" spans="1:212" x14ac:dyDescent="0.2">
      <c r="A2651" s="77"/>
      <c r="B2651" s="19"/>
      <c r="C2651" s="2"/>
      <c r="D2651" s="10"/>
      <c r="E2651" s="11"/>
      <c r="F2651" s="11"/>
      <c r="G2651" s="11"/>
      <c r="H2651" s="11"/>
      <c r="I2651" s="10"/>
      <c r="J2651" s="5"/>
      <c r="K2651" s="3"/>
      <c r="L2651" s="13"/>
      <c r="M2651" s="9"/>
      <c r="N2651" s="9"/>
      <c r="O2651" s="13"/>
      <c r="P2651" s="2"/>
      <c r="Q2651" s="2"/>
      <c r="R2651" s="4"/>
      <c r="S2651" s="5"/>
      <c r="T2651" s="7"/>
      <c r="U2651" s="6"/>
      <c r="V2651" s="6"/>
      <c r="W2651" s="6"/>
      <c r="X2651" s="7"/>
      <c r="Y2651" s="1"/>
      <c r="Z2651" s="6"/>
      <c r="AA2651" s="7"/>
      <c r="AB2651" s="7"/>
      <c r="AC2651" s="7"/>
      <c r="AD2651" s="6"/>
      <c r="AE2651" s="8"/>
      <c r="AF2651" s="6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</row>
    <row r="2652" spans="1:212" x14ac:dyDescent="0.2">
      <c r="A2652" s="77"/>
      <c r="B2652" s="19"/>
      <c r="C2652" s="2"/>
      <c r="D2652" s="10"/>
      <c r="E2652" s="11"/>
      <c r="F2652" s="11"/>
      <c r="G2652" s="11"/>
      <c r="H2652" s="11"/>
      <c r="I2652" s="10"/>
      <c r="J2652" s="5"/>
      <c r="K2652" s="3"/>
      <c r="L2652" s="13"/>
      <c r="M2652" s="9"/>
      <c r="N2652" s="9"/>
      <c r="O2652" s="13"/>
      <c r="P2652" s="2"/>
      <c r="Q2652" s="2"/>
      <c r="R2652" s="4"/>
      <c r="S2652" s="5"/>
      <c r="T2652" s="7"/>
      <c r="U2652" s="6"/>
      <c r="V2652" s="6"/>
      <c r="W2652" s="6"/>
      <c r="X2652" s="7"/>
      <c r="Y2652" s="1"/>
      <c r="Z2652" s="6"/>
      <c r="AA2652" s="7"/>
      <c r="AB2652" s="7"/>
      <c r="AC2652" s="7"/>
      <c r="AD2652" s="6"/>
      <c r="AE2652" s="8"/>
      <c r="AF2652" s="6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</row>
    <row r="2653" spans="1:212" x14ac:dyDescent="0.2">
      <c r="A2653" s="77"/>
      <c r="B2653" s="19"/>
      <c r="C2653" s="2"/>
      <c r="D2653" s="10"/>
      <c r="E2653" s="11"/>
      <c r="F2653" s="11"/>
      <c r="G2653" s="11"/>
      <c r="H2653" s="11"/>
      <c r="I2653" s="10"/>
      <c r="J2653" s="5"/>
      <c r="K2653" s="3"/>
      <c r="L2653" s="13"/>
      <c r="M2653" s="9"/>
      <c r="N2653" s="9"/>
      <c r="O2653" s="13"/>
      <c r="P2653" s="2"/>
      <c r="Q2653" s="2"/>
      <c r="R2653" s="4"/>
      <c r="S2653" s="5"/>
      <c r="T2653" s="7"/>
      <c r="U2653" s="6"/>
      <c r="V2653" s="6"/>
      <c r="W2653" s="6"/>
      <c r="X2653" s="7"/>
      <c r="Y2653" s="1"/>
      <c r="Z2653" s="6"/>
      <c r="AA2653" s="7"/>
      <c r="AB2653" s="7"/>
      <c r="AC2653" s="7"/>
      <c r="AD2653" s="6"/>
      <c r="AE2653" s="8"/>
      <c r="AF2653" s="6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</row>
    <row r="2654" spans="1:212" x14ac:dyDescent="0.2">
      <c r="A2654" s="77"/>
      <c r="B2654" s="19"/>
      <c r="C2654" s="2"/>
      <c r="D2654" s="10"/>
      <c r="E2654" s="11"/>
      <c r="F2654" s="11"/>
      <c r="G2654" s="11"/>
      <c r="H2654" s="11"/>
      <c r="I2654" s="10"/>
      <c r="J2654" s="5"/>
      <c r="K2654" s="3"/>
      <c r="L2654" s="13"/>
      <c r="M2654" s="9"/>
      <c r="N2654" s="9"/>
      <c r="O2654" s="13"/>
      <c r="P2654" s="2"/>
      <c r="Q2654" s="2"/>
      <c r="R2654" s="4"/>
      <c r="S2654" s="5"/>
      <c r="T2654" s="7"/>
      <c r="U2654" s="6"/>
      <c r="V2654" s="6"/>
      <c r="W2654" s="6"/>
      <c r="X2654" s="7"/>
      <c r="Y2654" s="1"/>
      <c r="Z2654" s="6"/>
      <c r="AA2654" s="7"/>
      <c r="AB2654" s="7"/>
      <c r="AC2654" s="7"/>
      <c r="AD2654" s="6"/>
      <c r="AE2654" s="8"/>
      <c r="AF2654" s="6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</row>
    <row r="2655" spans="1:212" x14ac:dyDescent="0.2">
      <c r="A2655" s="77"/>
      <c r="B2655" s="19"/>
      <c r="C2655" s="2"/>
      <c r="D2655" s="10"/>
      <c r="E2655" s="11"/>
      <c r="F2655" s="11"/>
      <c r="G2655" s="11"/>
      <c r="H2655" s="11"/>
      <c r="I2655" s="10"/>
      <c r="J2655" s="5"/>
      <c r="K2655" s="3"/>
      <c r="L2655" s="13"/>
      <c r="M2655" s="9"/>
      <c r="N2655" s="9"/>
      <c r="O2655" s="13"/>
      <c r="P2655" s="2"/>
      <c r="Q2655" s="2"/>
      <c r="R2655" s="4"/>
      <c r="S2655" s="5"/>
      <c r="T2655" s="7"/>
      <c r="U2655" s="6"/>
      <c r="V2655" s="6"/>
      <c r="W2655" s="6"/>
      <c r="X2655" s="7"/>
      <c r="Y2655" s="1"/>
      <c r="Z2655" s="6"/>
      <c r="AA2655" s="7"/>
      <c r="AB2655" s="7"/>
      <c r="AC2655" s="7"/>
      <c r="AD2655" s="6"/>
      <c r="AE2655" s="8"/>
      <c r="AF2655" s="6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</row>
    <row r="2656" spans="1:212" x14ac:dyDescent="0.2">
      <c r="A2656" s="77"/>
      <c r="B2656" s="19"/>
      <c r="C2656" s="2"/>
      <c r="D2656" s="10"/>
      <c r="E2656" s="11"/>
      <c r="F2656" s="11"/>
      <c r="G2656" s="11"/>
      <c r="H2656" s="11"/>
      <c r="I2656" s="10"/>
      <c r="J2656" s="5"/>
      <c r="K2656" s="3"/>
      <c r="L2656" s="13"/>
      <c r="M2656" s="9"/>
      <c r="N2656" s="9"/>
      <c r="O2656" s="13"/>
      <c r="P2656" s="2"/>
      <c r="Q2656" s="2"/>
      <c r="R2656" s="4"/>
      <c r="S2656" s="5"/>
      <c r="T2656" s="7"/>
      <c r="U2656" s="6"/>
      <c r="V2656" s="6"/>
      <c r="W2656" s="6"/>
      <c r="X2656" s="7"/>
      <c r="Y2656" s="1"/>
      <c r="Z2656" s="6"/>
      <c r="AA2656" s="7"/>
      <c r="AB2656" s="7"/>
      <c r="AC2656" s="7"/>
      <c r="AD2656" s="6"/>
      <c r="AE2656" s="8"/>
      <c r="AF2656" s="6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</row>
    <row r="2657" spans="1:212" x14ac:dyDescent="0.2">
      <c r="A2657" s="77"/>
      <c r="B2657" s="19"/>
      <c r="C2657" s="2"/>
      <c r="D2657" s="10"/>
      <c r="E2657" s="11"/>
      <c r="F2657" s="11"/>
      <c r="G2657" s="11"/>
      <c r="H2657" s="11"/>
      <c r="I2657" s="10"/>
      <c r="J2657" s="5"/>
      <c r="K2657" s="3"/>
      <c r="L2657" s="13"/>
      <c r="M2657" s="9"/>
      <c r="N2657" s="9"/>
      <c r="O2657" s="13"/>
      <c r="P2657" s="2"/>
      <c r="Q2657" s="2"/>
      <c r="R2657" s="4"/>
      <c r="S2657" s="5"/>
      <c r="T2657" s="7"/>
      <c r="U2657" s="6"/>
      <c r="V2657" s="6"/>
      <c r="W2657" s="6"/>
      <c r="X2657" s="7"/>
      <c r="Y2657" s="1"/>
      <c r="Z2657" s="6"/>
      <c r="AA2657" s="7"/>
      <c r="AB2657" s="7"/>
      <c r="AC2657" s="7"/>
      <c r="AD2657" s="6"/>
      <c r="AE2657" s="8"/>
      <c r="AF2657" s="6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</row>
    <row r="2658" spans="1:212" x14ac:dyDescent="0.2">
      <c r="A2658" s="77"/>
      <c r="B2658" s="19"/>
      <c r="C2658" s="2"/>
      <c r="D2658" s="10"/>
      <c r="E2658" s="11"/>
      <c r="F2658" s="11"/>
      <c r="G2658" s="11"/>
      <c r="H2658" s="11"/>
      <c r="I2658" s="10"/>
      <c r="J2658" s="5"/>
      <c r="K2658" s="3"/>
      <c r="L2658" s="13"/>
      <c r="M2658" s="9"/>
      <c r="N2658" s="9"/>
      <c r="O2658" s="13"/>
      <c r="P2658" s="2"/>
      <c r="Q2658" s="2"/>
      <c r="R2658" s="4"/>
      <c r="S2658" s="5"/>
      <c r="T2658" s="7"/>
      <c r="U2658" s="6"/>
      <c r="V2658" s="6"/>
      <c r="W2658" s="6"/>
      <c r="X2658" s="7"/>
      <c r="Y2658" s="1"/>
      <c r="Z2658" s="6"/>
      <c r="AA2658" s="7"/>
      <c r="AB2658" s="7"/>
      <c r="AC2658" s="7"/>
      <c r="AD2658" s="6"/>
      <c r="AE2658" s="8"/>
      <c r="AF2658" s="6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</row>
    <row r="2659" spans="1:212" x14ac:dyDescent="0.2">
      <c r="A2659" s="77"/>
      <c r="B2659" s="19"/>
      <c r="C2659" s="2"/>
      <c r="D2659" s="10"/>
      <c r="E2659" s="11"/>
      <c r="F2659" s="11"/>
      <c r="G2659" s="11"/>
      <c r="H2659" s="11"/>
      <c r="I2659" s="10"/>
      <c r="J2659" s="5"/>
      <c r="K2659" s="3"/>
      <c r="L2659" s="13"/>
      <c r="M2659" s="9"/>
      <c r="N2659" s="9"/>
      <c r="O2659" s="13"/>
      <c r="P2659" s="2"/>
      <c r="Q2659" s="2"/>
      <c r="R2659" s="4"/>
      <c r="S2659" s="5"/>
      <c r="T2659" s="7"/>
      <c r="U2659" s="6"/>
      <c r="V2659" s="6"/>
      <c r="W2659" s="6"/>
      <c r="X2659" s="7"/>
      <c r="Y2659" s="1"/>
      <c r="Z2659" s="6"/>
      <c r="AA2659" s="7"/>
      <c r="AB2659" s="7"/>
      <c r="AC2659" s="7"/>
      <c r="AD2659" s="6"/>
      <c r="AE2659" s="8"/>
      <c r="AF2659" s="6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</row>
    <row r="2660" spans="1:212" x14ac:dyDescent="0.2">
      <c r="A2660" s="77"/>
      <c r="B2660" s="19"/>
      <c r="C2660" s="2"/>
      <c r="D2660" s="10"/>
      <c r="E2660" s="11"/>
      <c r="F2660" s="11"/>
      <c r="G2660" s="11"/>
      <c r="H2660" s="11"/>
      <c r="I2660" s="10"/>
      <c r="J2660" s="5"/>
      <c r="K2660" s="3"/>
      <c r="L2660" s="13"/>
      <c r="M2660" s="9"/>
      <c r="N2660" s="9"/>
      <c r="O2660" s="13"/>
      <c r="P2660" s="2"/>
      <c r="Q2660" s="2"/>
      <c r="R2660" s="4"/>
      <c r="S2660" s="5"/>
      <c r="T2660" s="7"/>
      <c r="U2660" s="6"/>
      <c r="V2660" s="6"/>
      <c r="W2660" s="6"/>
      <c r="X2660" s="7"/>
      <c r="Y2660" s="1"/>
      <c r="Z2660" s="6"/>
      <c r="AA2660" s="7"/>
      <c r="AB2660" s="7"/>
      <c r="AC2660" s="7"/>
      <c r="AD2660" s="6"/>
      <c r="AE2660" s="8"/>
      <c r="AF2660" s="6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</row>
    <row r="2661" spans="1:212" x14ac:dyDescent="0.2">
      <c r="A2661" s="77"/>
      <c r="B2661" s="19"/>
      <c r="C2661" s="2"/>
      <c r="D2661" s="10"/>
      <c r="E2661" s="11"/>
      <c r="F2661" s="11"/>
      <c r="G2661" s="11"/>
      <c r="H2661" s="11"/>
      <c r="I2661" s="10"/>
      <c r="J2661" s="5"/>
      <c r="K2661" s="3"/>
      <c r="L2661" s="13"/>
      <c r="M2661" s="9"/>
      <c r="N2661" s="9"/>
      <c r="O2661" s="13"/>
      <c r="P2661" s="2"/>
      <c r="Q2661" s="2"/>
      <c r="R2661" s="4"/>
      <c r="S2661" s="5"/>
      <c r="T2661" s="7"/>
      <c r="U2661" s="6"/>
      <c r="V2661" s="6"/>
      <c r="W2661" s="6"/>
      <c r="X2661" s="7"/>
      <c r="Y2661" s="1"/>
      <c r="Z2661" s="6"/>
      <c r="AA2661" s="7"/>
      <c r="AB2661" s="7"/>
      <c r="AC2661" s="7"/>
      <c r="AD2661" s="6"/>
      <c r="AE2661" s="8"/>
      <c r="AF2661" s="6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</row>
    <row r="2662" spans="1:212" x14ac:dyDescent="0.2">
      <c r="A2662" s="77"/>
      <c r="B2662" s="19"/>
      <c r="C2662" s="2"/>
      <c r="D2662" s="10"/>
      <c r="E2662" s="11"/>
      <c r="F2662" s="11"/>
      <c r="G2662" s="11"/>
      <c r="H2662" s="11"/>
      <c r="I2662" s="10"/>
      <c r="J2662" s="5"/>
      <c r="K2662" s="3"/>
      <c r="L2662" s="13"/>
      <c r="M2662" s="9"/>
      <c r="N2662" s="9"/>
      <c r="O2662" s="13"/>
      <c r="P2662" s="2"/>
      <c r="Q2662" s="2"/>
      <c r="R2662" s="4"/>
      <c r="S2662" s="5"/>
      <c r="T2662" s="7"/>
      <c r="U2662" s="6"/>
      <c r="V2662" s="6"/>
      <c r="W2662" s="6"/>
      <c r="X2662" s="7"/>
      <c r="Y2662" s="1"/>
      <c r="Z2662" s="6"/>
      <c r="AA2662" s="7"/>
      <c r="AB2662" s="7"/>
      <c r="AC2662" s="7"/>
      <c r="AD2662" s="6"/>
      <c r="AE2662" s="8"/>
      <c r="AF2662" s="6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</row>
    <row r="2663" spans="1:212" x14ac:dyDescent="0.2">
      <c r="A2663" s="77"/>
      <c r="B2663" s="19"/>
      <c r="C2663" s="2"/>
      <c r="D2663" s="10"/>
      <c r="E2663" s="11"/>
      <c r="F2663" s="11"/>
      <c r="G2663" s="11"/>
      <c r="H2663" s="11"/>
      <c r="I2663" s="10"/>
      <c r="J2663" s="5"/>
      <c r="K2663" s="3"/>
      <c r="L2663" s="13"/>
      <c r="M2663" s="9"/>
      <c r="N2663" s="9"/>
      <c r="O2663" s="13"/>
      <c r="P2663" s="2"/>
      <c r="Q2663" s="2"/>
      <c r="R2663" s="4"/>
      <c r="S2663" s="5"/>
      <c r="T2663" s="7"/>
      <c r="U2663" s="6"/>
      <c r="V2663" s="6"/>
      <c r="W2663" s="6"/>
      <c r="X2663" s="7"/>
      <c r="Y2663" s="1"/>
      <c r="Z2663" s="6"/>
      <c r="AA2663" s="7"/>
      <c r="AB2663" s="7"/>
      <c r="AC2663" s="7"/>
      <c r="AD2663" s="6"/>
      <c r="AE2663" s="8"/>
      <c r="AF2663" s="6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</row>
    <row r="2664" spans="1:212" x14ac:dyDescent="0.2">
      <c r="A2664" s="77"/>
      <c r="B2664" s="19"/>
      <c r="C2664" s="2"/>
      <c r="D2664" s="10"/>
      <c r="E2664" s="11"/>
      <c r="F2664" s="11"/>
      <c r="G2664" s="11"/>
      <c r="H2664" s="11"/>
      <c r="I2664" s="10"/>
      <c r="J2664" s="5"/>
      <c r="K2664" s="3"/>
      <c r="L2664" s="13"/>
      <c r="M2664" s="9"/>
      <c r="N2664" s="9"/>
      <c r="O2664" s="13"/>
      <c r="P2664" s="2"/>
      <c r="Q2664" s="2"/>
      <c r="R2664" s="4"/>
      <c r="S2664" s="5"/>
      <c r="T2664" s="7"/>
      <c r="U2664" s="6"/>
      <c r="V2664" s="6"/>
      <c r="W2664" s="6"/>
      <c r="X2664" s="7"/>
      <c r="Y2664" s="1"/>
      <c r="Z2664" s="6"/>
      <c r="AA2664" s="7"/>
      <c r="AB2664" s="7"/>
      <c r="AC2664" s="7"/>
      <c r="AD2664" s="6"/>
      <c r="AE2664" s="8"/>
      <c r="AF2664" s="6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</row>
    <row r="2665" spans="1:212" x14ac:dyDescent="0.2">
      <c r="A2665" s="77"/>
      <c r="B2665" s="19"/>
      <c r="C2665" s="2"/>
      <c r="D2665" s="10"/>
      <c r="E2665" s="11"/>
      <c r="F2665" s="11"/>
      <c r="G2665" s="11"/>
      <c r="H2665" s="11"/>
      <c r="I2665" s="10"/>
      <c r="J2665" s="5"/>
      <c r="K2665" s="3"/>
      <c r="L2665" s="13"/>
      <c r="M2665" s="9"/>
      <c r="N2665" s="9"/>
      <c r="O2665" s="13"/>
      <c r="P2665" s="2"/>
      <c r="Q2665" s="2"/>
      <c r="R2665" s="4"/>
      <c r="S2665" s="5"/>
      <c r="T2665" s="7"/>
      <c r="U2665" s="6"/>
      <c r="V2665" s="6"/>
      <c r="W2665" s="6"/>
      <c r="X2665" s="7"/>
      <c r="Y2665" s="1"/>
      <c r="Z2665" s="6"/>
      <c r="AA2665" s="7"/>
      <c r="AB2665" s="7"/>
      <c r="AC2665" s="7"/>
      <c r="AD2665" s="6"/>
      <c r="AE2665" s="8"/>
      <c r="AF2665" s="6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</row>
    <row r="2666" spans="1:212" x14ac:dyDescent="0.2">
      <c r="A2666" s="77"/>
      <c r="B2666" s="19"/>
      <c r="C2666" s="2"/>
      <c r="D2666" s="10"/>
      <c r="E2666" s="11"/>
      <c r="F2666" s="11"/>
      <c r="G2666" s="11"/>
      <c r="H2666" s="11"/>
      <c r="I2666" s="10"/>
      <c r="J2666" s="5"/>
      <c r="K2666" s="3"/>
      <c r="L2666" s="13"/>
      <c r="M2666" s="9"/>
      <c r="N2666" s="9"/>
      <c r="O2666" s="13"/>
      <c r="P2666" s="2"/>
      <c r="Q2666" s="2"/>
      <c r="R2666" s="4"/>
      <c r="S2666" s="5"/>
      <c r="T2666" s="7"/>
      <c r="U2666" s="6"/>
      <c r="V2666" s="6"/>
      <c r="W2666" s="6"/>
      <c r="X2666" s="7"/>
      <c r="Y2666" s="1"/>
      <c r="Z2666" s="6"/>
      <c r="AA2666" s="7"/>
      <c r="AB2666" s="7"/>
      <c r="AC2666" s="7"/>
      <c r="AD2666" s="6"/>
      <c r="AE2666" s="8"/>
      <c r="AF2666" s="6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</row>
    <row r="2667" spans="1:212" x14ac:dyDescent="0.2">
      <c r="A2667" s="77"/>
      <c r="B2667" s="19"/>
      <c r="C2667" s="2"/>
      <c r="D2667" s="10"/>
      <c r="E2667" s="11"/>
      <c r="F2667" s="11"/>
      <c r="G2667" s="11"/>
      <c r="H2667" s="11"/>
      <c r="I2667" s="10"/>
      <c r="J2667" s="5"/>
      <c r="K2667" s="3"/>
      <c r="L2667" s="13"/>
      <c r="M2667" s="9"/>
      <c r="N2667" s="9"/>
      <c r="O2667" s="13"/>
      <c r="P2667" s="2"/>
      <c r="Q2667" s="2"/>
      <c r="R2667" s="4"/>
      <c r="S2667" s="5"/>
      <c r="T2667" s="7"/>
      <c r="U2667" s="6"/>
      <c r="V2667" s="6"/>
      <c r="W2667" s="6"/>
      <c r="X2667" s="7"/>
      <c r="Y2667" s="1"/>
      <c r="Z2667" s="6"/>
      <c r="AA2667" s="7"/>
      <c r="AB2667" s="7"/>
      <c r="AC2667" s="7"/>
      <c r="AD2667" s="6"/>
      <c r="AE2667" s="8"/>
      <c r="AF2667" s="6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  <c r="HA2667" s="1"/>
      <c r="HB2667" s="1"/>
      <c r="HC2667" s="1"/>
      <c r="HD2667" s="1"/>
    </row>
    <row r="2668" spans="1:212" x14ac:dyDescent="0.2">
      <c r="A2668" s="77"/>
      <c r="B2668" s="19"/>
      <c r="C2668" s="2"/>
      <c r="D2668" s="10"/>
      <c r="E2668" s="11"/>
      <c r="F2668" s="11"/>
      <c r="G2668" s="11"/>
      <c r="H2668" s="11"/>
      <c r="I2668" s="10"/>
      <c r="J2668" s="5"/>
      <c r="K2668" s="3"/>
      <c r="L2668" s="13"/>
      <c r="M2668" s="9"/>
      <c r="N2668" s="9"/>
      <c r="O2668" s="13"/>
      <c r="P2668" s="2"/>
      <c r="Q2668" s="2"/>
      <c r="R2668" s="4"/>
      <c r="S2668" s="5"/>
      <c r="T2668" s="7"/>
      <c r="U2668" s="6"/>
      <c r="V2668" s="6"/>
      <c r="W2668" s="6"/>
      <c r="X2668" s="7"/>
      <c r="Y2668" s="1"/>
      <c r="Z2668" s="6"/>
      <c r="AA2668" s="7"/>
      <c r="AB2668" s="7"/>
      <c r="AC2668" s="7"/>
      <c r="AD2668" s="6"/>
      <c r="AE2668" s="8"/>
      <c r="AF2668" s="6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</row>
    <row r="2669" spans="1:212" x14ac:dyDescent="0.2">
      <c r="A2669" s="77"/>
      <c r="B2669" s="19"/>
      <c r="C2669" s="2"/>
      <c r="D2669" s="10"/>
      <c r="E2669" s="11"/>
      <c r="F2669" s="11"/>
      <c r="G2669" s="11"/>
      <c r="H2669" s="11"/>
      <c r="I2669" s="10"/>
      <c r="J2669" s="5"/>
      <c r="K2669" s="3"/>
      <c r="L2669" s="13"/>
      <c r="M2669" s="9"/>
      <c r="N2669" s="9"/>
      <c r="O2669" s="13"/>
      <c r="P2669" s="2"/>
      <c r="Q2669" s="2"/>
      <c r="R2669" s="4"/>
      <c r="S2669" s="5"/>
      <c r="T2669" s="7"/>
      <c r="U2669" s="6"/>
      <c r="V2669" s="6"/>
      <c r="W2669" s="6"/>
      <c r="X2669" s="7"/>
      <c r="Y2669" s="1"/>
      <c r="Z2669" s="6"/>
      <c r="AA2669" s="7"/>
      <c r="AB2669" s="7"/>
      <c r="AC2669" s="7"/>
      <c r="AD2669" s="6"/>
      <c r="AE2669" s="8"/>
      <c r="AF2669" s="6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</row>
    <row r="2670" spans="1:212" x14ac:dyDescent="0.2">
      <c r="A2670" s="77"/>
      <c r="B2670" s="19"/>
      <c r="C2670" s="2"/>
      <c r="D2670" s="10"/>
      <c r="E2670" s="11"/>
      <c r="F2670" s="11"/>
      <c r="G2670" s="11"/>
      <c r="H2670" s="11"/>
      <c r="I2670" s="10"/>
      <c r="J2670" s="5"/>
      <c r="K2670" s="3"/>
      <c r="L2670" s="13"/>
      <c r="M2670" s="9"/>
      <c r="N2670" s="9"/>
      <c r="O2670" s="13"/>
      <c r="P2670" s="2"/>
      <c r="Q2670" s="2"/>
      <c r="R2670" s="4"/>
      <c r="S2670" s="5"/>
      <c r="T2670" s="7"/>
      <c r="U2670" s="6"/>
      <c r="V2670" s="6"/>
      <c r="W2670" s="6"/>
      <c r="X2670" s="7"/>
      <c r="Y2670" s="1"/>
      <c r="Z2670" s="6"/>
      <c r="AA2670" s="7"/>
      <c r="AB2670" s="7"/>
      <c r="AC2670" s="7"/>
      <c r="AD2670" s="6"/>
      <c r="AE2670" s="8"/>
      <c r="AF2670" s="6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</row>
    <row r="2671" spans="1:212" x14ac:dyDescent="0.2">
      <c r="A2671" s="77"/>
      <c r="B2671" s="19"/>
      <c r="C2671" s="2"/>
      <c r="D2671" s="10"/>
      <c r="E2671" s="11"/>
      <c r="F2671" s="11"/>
      <c r="G2671" s="11"/>
      <c r="H2671" s="11"/>
      <c r="I2671" s="10"/>
      <c r="J2671" s="5"/>
      <c r="K2671" s="3"/>
      <c r="L2671" s="13"/>
      <c r="M2671" s="9"/>
      <c r="N2671" s="9"/>
      <c r="O2671" s="13"/>
      <c r="P2671" s="2"/>
      <c r="Q2671" s="2"/>
      <c r="R2671" s="4"/>
      <c r="S2671" s="5"/>
      <c r="T2671" s="7"/>
      <c r="U2671" s="6"/>
      <c r="V2671" s="6"/>
      <c r="W2671" s="6"/>
      <c r="X2671" s="7"/>
      <c r="Y2671" s="1"/>
      <c r="Z2671" s="6"/>
      <c r="AA2671" s="7"/>
      <c r="AB2671" s="7"/>
      <c r="AC2671" s="7"/>
      <c r="AD2671" s="6"/>
      <c r="AE2671" s="8"/>
      <c r="AF2671" s="6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</row>
    <row r="2672" spans="1:212" x14ac:dyDescent="0.2">
      <c r="A2672" s="77"/>
      <c r="B2672" s="19"/>
      <c r="C2672" s="2"/>
      <c r="D2672" s="10"/>
      <c r="E2672" s="11"/>
      <c r="F2672" s="11"/>
      <c r="G2672" s="11"/>
      <c r="H2672" s="11"/>
      <c r="I2672" s="10"/>
      <c r="J2672" s="5"/>
      <c r="K2672" s="3"/>
      <c r="L2672" s="13"/>
      <c r="M2672" s="9"/>
      <c r="N2672" s="9"/>
      <c r="O2672" s="13"/>
      <c r="P2672" s="2"/>
      <c r="Q2672" s="2"/>
      <c r="R2672" s="4"/>
      <c r="S2672" s="5"/>
      <c r="T2672" s="7"/>
      <c r="U2672" s="6"/>
      <c r="V2672" s="6"/>
      <c r="W2672" s="6"/>
      <c r="X2672" s="7"/>
      <c r="Y2672" s="1"/>
      <c r="Z2672" s="6"/>
      <c r="AA2672" s="7"/>
      <c r="AB2672" s="7"/>
      <c r="AC2672" s="7"/>
      <c r="AD2672" s="6"/>
      <c r="AE2672" s="8"/>
      <c r="AF2672" s="6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</row>
    <row r="2673" spans="1:212" x14ac:dyDescent="0.2">
      <c r="A2673" s="77"/>
      <c r="B2673" s="19"/>
      <c r="C2673" s="2"/>
      <c r="D2673" s="10"/>
      <c r="E2673" s="11"/>
      <c r="F2673" s="11"/>
      <c r="G2673" s="11"/>
      <c r="H2673" s="11"/>
      <c r="I2673" s="10"/>
      <c r="J2673" s="5"/>
      <c r="K2673" s="3"/>
      <c r="L2673" s="13"/>
      <c r="M2673" s="9"/>
      <c r="N2673" s="9"/>
      <c r="O2673" s="13"/>
      <c r="P2673" s="2"/>
      <c r="Q2673" s="2"/>
      <c r="R2673" s="4"/>
      <c r="S2673" s="5"/>
      <c r="T2673" s="7"/>
      <c r="U2673" s="6"/>
      <c r="V2673" s="6"/>
      <c r="W2673" s="6"/>
      <c r="X2673" s="7"/>
      <c r="Y2673" s="1"/>
      <c r="Z2673" s="6"/>
      <c r="AA2673" s="7"/>
      <c r="AB2673" s="7"/>
      <c r="AC2673" s="7"/>
      <c r="AD2673" s="6"/>
      <c r="AE2673" s="8"/>
      <c r="AF2673" s="6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</row>
    <row r="2674" spans="1:212" x14ac:dyDescent="0.2">
      <c r="A2674" s="77"/>
      <c r="B2674" s="19"/>
      <c r="C2674" s="2"/>
      <c r="D2674" s="10"/>
      <c r="E2674" s="11"/>
      <c r="F2674" s="11"/>
      <c r="G2674" s="11"/>
      <c r="H2674" s="11"/>
      <c r="I2674" s="10"/>
      <c r="J2674" s="5"/>
      <c r="K2674" s="3"/>
      <c r="L2674" s="13"/>
      <c r="M2674" s="9"/>
      <c r="N2674" s="9"/>
      <c r="O2674" s="13"/>
      <c r="P2674" s="2"/>
      <c r="Q2674" s="2"/>
      <c r="R2674" s="4"/>
      <c r="S2674" s="5"/>
      <c r="T2674" s="7"/>
      <c r="U2674" s="6"/>
      <c r="V2674" s="6"/>
      <c r="W2674" s="6"/>
      <c r="X2674" s="7"/>
      <c r="Y2674" s="1"/>
      <c r="Z2674" s="6"/>
      <c r="AA2674" s="7"/>
      <c r="AB2674" s="7"/>
      <c r="AC2674" s="7"/>
      <c r="AD2674" s="6"/>
      <c r="AE2674" s="8"/>
      <c r="AF2674" s="6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  <c r="HA2674" s="1"/>
      <c r="HB2674" s="1"/>
      <c r="HC2674" s="1"/>
      <c r="HD2674" s="1"/>
    </row>
    <row r="2675" spans="1:212" x14ac:dyDescent="0.2">
      <c r="A2675" s="77"/>
      <c r="B2675" s="19"/>
      <c r="C2675" s="2"/>
      <c r="D2675" s="10"/>
      <c r="E2675" s="11"/>
      <c r="F2675" s="11"/>
      <c r="G2675" s="11"/>
      <c r="H2675" s="11"/>
      <c r="I2675" s="10"/>
      <c r="J2675" s="5"/>
      <c r="K2675" s="3"/>
      <c r="L2675" s="13"/>
      <c r="M2675" s="9"/>
      <c r="N2675" s="9"/>
      <c r="O2675" s="13"/>
      <c r="P2675" s="2"/>
      <c r="Q2675" s="2"/>
      <c r="R2675" s="4"/>
      <c r="S2675" s="5"/>
      <c r="T2675" s="7"/>
      <c r="U2675" s="6"/>
      <c r="V2675" s="6"/>
      <c r="W2675" s="6"/>
      <c r="X2675" s="7"/>
      <c r="Y2675" s="1"/>
      <c r="Z2675" s="6"/>
      <c r="AA2675" s="7"/>
      <c r="AB2675" s="7"/>
      <c r="AC2675" s="7"/>
      <c r="AD2675" s="6"/>
      <c r="AE2675" s="8"/>
      <c r="AF2675" s="6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</row>
    <row r="2676" spans="1:212" x14ac:dyDescent="0.2">
      <c r="A2676" s="77"/>
      <c r="B2676" s="19"/>
      <c r="C2676" s="2"/>
      <c r="D2676" s="10"/>
      <c r="E2676" s="11"/>
      <c r="F2676" s="11"/>
      <c r="G2676" s="11"/>
      <c r="H2676" s="11"/>
      <c r="I2676" s="10"/>
      <c r="J2676" s="5"/>
      <c r="K2676" s="3"/>
      <c r="L2676" s="13"/>
      <c r="M2676" s="9"/>
      <c r="N2676" s="9"/>
      <c r="O2676" s="13"/>
      <c r="P2676" s="2"/>
      <c r="Q2676" s="2"/>
      <c r="R2676" s="4"/>
      <c r="S2676" s="5"/>
      <c r="T2676" s="7"/>
      <c r="U2676" s="6"/>
      <c r="V2676" s="6"/>
      <c r="W2676" s="6"/>
      <c r="X2676" s="7"/>
      <c r="Y2676" s="1"/>
      <c r="Z2676" s="6"/>
      <c r="AA2676" s="7"/>
      <c r="AB2676" s="7"/>
      <c r="AC2676" s="7"/>
      <c r="AD2676" s="6"/>
      <c r="AE2676" s="8"/>
      <c r="AF2676" s="6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</row>
    <row r="2677" spans="1:212" x14ac:dyDescent="0.2">
      <c r="A2677" s="77"/>
      <c r="B2677" s="19"/>
      <c r="C2677" s="2"/>
      <c r="D2677" s="10"/>
      <c r="E2677" s="11"/>
      <c r="F2677" s="11"/>
      <c r="G2677" s="11"/>
      <c r="H2677" s="11"/>
      <c r="I2677" s="10"/>
      <c r="J2677" s="5"/>
      <c r="K2677" s="3"/>
      <c r="L2677" s="13"/>
      <c r="M2677" s="9"/>
      <c r="N2677" s="9"/>
      <c r="O2677" s="13"/>
      <c r="P2677" s="2"/>
      <c r="Q2677" s="2"/>
      <c r="R2677" s="4"/>
      <c r="S2677" s="5"/>
      <c r="T2677" s="7"/>
      <c r="U2677" s="6"/>
      <c r="V2677" s="6"/>
      <c r="W2677" s="6"/>
      <c r="X2677" s="7"/>
      <c r="Y2677" s="1"/>
      <c r="Z2677" s="6"/>
      <c r="AA2677" s="7"/>
      <c r="AB2677" s="7"/>
      <c r="AC2677" s="7"/>
      <c r="AD2677" s="6"/>
      <c r="AE2677" s="8"/>
      <c r="AF2677" s="6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</row>
    <row r="2678" spans="1:212" x14ac:dyDescent="0.2">
      <c r="A2678" s="77"/>
      <c r="B2678" s="19"/>
      <c r="C2678" s="2"/>
      <c r="D2678" s="10"/>
      <c r="E2678" s="11"/>
      <c r="F2678" s="11"/>
      <c r="G2678" s="11"/>
      <c r="H2678" s="11"/>
      <c r="I2678" s="10"/>
      <c r="J2678" s="5"/>
      <c r="K2678" s="3"/>
      <c r="L2678" s="13"/>
      <c r="M2678" s="9"/>
      <c r="N2678" s="9"/>
      <c r="O2678" s="13"/>
      <c r="P2678" s="2"/>
      <c r="Q2678" s="2"/>
      <c r="R2678" s="4"/>
      <c r="S2678" s="5"/>
      <c r="T2678" s="7"/>
      <c r="U2678" s="6"/>
      <c r="V2678" s="6"/>
      <c r="W2678" s="6"/>
      <c r="X2678" s="7"/>
      <c r="Y2678" s="1"/>
      <c r="Z2678" s="6"/>
      <c r="AA2678" s="7"/>
      <c r="AB2678" s="7"/>
      <c r="AC2678" s="7"/>
      <c r="AD2678" s="6"/>
      <c r="AE2678" s="8"/>
      <c r="AF2678" s="6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</row>
  </sheetData>
  <conditionalFormatting sqref="A12:T13 A14:C1836 E14:T1836">
    <cfRule type="expression" dxfId="1" priority="2">
      <formula>$O12&gt;0</formula>
    </cfRule>
  </conditionalFormatting>
  <conditionalFormatting sqref="D14:D1837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2017-09-26T20:10:36Z</dcterms:created>
  <dcterms:modified xsi:type="dcterms:W3CDTF">2025-05-09T18:10:28Z</dcterms:modified>
</cp:coreProperties>
</file>